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3924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B11" i="6" s="1"/>
  <c r="E12" i="6"/>
  <c r="B12" i="6" s="1"/>
  <c r="E13" i="6"/>
  <c r="B13" i="6" s="1"/>
  <c r="E14" i="6"/>
  <c r="B14" i="6" s="1"/>
  <c r="E15" i="6"/>
  <c r="E16" i="6"/>
  <c r="B16" i="6" s="1"/>
  <c r="E17" i="6"/>
  <c r="B17" i="6" s="1"/>
  <c r="E18" i="6"/>
  <c r="B18" i="6" s="1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E41" i="6"/>
  <c r="E42" i="6"/>
  <c r="E43" i="6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E52" i="6"/>
  <c r="B52" i="6" s="1"/>
  <c r="E53" i="6"/>
  <c r="B53" i="6" s="1"/>
  <c r="E7" i="6"/>
  <c r="B7" i="6"/>
  <c r="B8" i="6"/>
  <c r="B9" i="6"/>
  <c r="B10" i="6"/>
  <c r="B19" i="6"/>
  <c r="B24" i="6"/>
  <c r="B25" i="6"/>
  <c r="B26" i="6"/>
  <c r="B40" i="6"/>
  <c r="B41" i="6"/>
  <c r="B42" i="6"/>
  <c r="B43" i="6"/>
  <c r="B51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<sst xmlns="http://schemas.openxmlformats.org/spreadsheetml/2006/main" count="252" uniqueCount="94">
  <si>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</si>
  <si>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（1月28日公表時点）</t>
  </si>
  <si>
    <t>都道府県名</t>
    <rPh sb="0" eb="4">
      <t>トドウフケン</t>
    </rPh>
    <rPh sb="4" eb="5">
      <t>メイ</t>
    </rPh>
    <phoneticPr fontId="2"/>
  </si>
  <si>
    <t>接種回数（1月27日まで）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</si>
  <si>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</si>
  <si>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</si>
  <si>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</si>
  <si>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</si>
  <si>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</si>
  <si>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</si>
  <si>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</si>
  <si>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</si>
  <si>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</si>
  <si>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</si>
  <si>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</si>
  <si>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</si>
  <si>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</si>
  <si>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</si>
  <si>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</si>
  <si>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</si>
  <si>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</si>
  <si>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</si>
  <si>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</si>
  <si>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</si>
  <si>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</si>
  <si>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</si>
  <si>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</si>
  <si>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</si>
  <si>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</si>
  <si>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</si>
  <si>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</si>
  <si>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</si>
  <si>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</si>
  <si>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</si>
  <si>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</si>
  <si>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</si>
  <si>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</si>
  <si>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</si>
  <si>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</si>
  <si>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</si>
  <si>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</si>
  <si>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</si>
  <si>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</si>
  <si>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</si>
  <si>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</si>
  <si>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</si>
  <si>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</si>
  <si>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</si>
  <si>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</si>
  <si>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</si>
  <si>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</si>
  <si>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</si>
  <si>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</si>
  <si>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</si>
  <si>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</si>
  <si>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</si>
  <si>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</si>
  <si>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</si>
  <si>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</si>
  <si>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</si>
  <si>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</si>
  <si>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</si>
  <si>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</si>
  <si>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</si>
  <si>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（1月27日まで）</t>
  </si>
  <si>
    <t>ワクチン供給量
（1月23日まで）※4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</si>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</sst>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E4" sqref="E4:G4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1</v>
      </c>
      <c r="H2" s="1"/>
    </row>
    <row r="3" spans="1:8" x14ac:dyDescent="0.45">
      <c r="A3" s="35" t="s">
        <v>2</v>
      </c>
      <c r="B3" s="32" t="s">
        <v>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4</v>
      </c>
      <c r="D4" s="35" t="s">
        <v>5</v>
      </c>
      <c r="E4" s="41" t="s">
        <v>6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7</v>
      </c>
      <c r="G5" s="31" t="s">
        <v>8</v>
      </c>
      <c r="H5" s="1"/>
    </row>
    <row r="6" spans="1:8" x14ac:dyDescent="0.45">
      <c r="A6" s="7" t="s">
        <v>9</v>
      </c>
      <c r="B6" s="27">
        <f>SUM(C6:E6)</f>
        <v>204245053</v>
      </c>
      <c r="C6" s="27">
        <f>SUM(C7:C53)</f>
        <v>101182181</v>
      </c>
      <c r="D6" s="27">
        <f>SUM(D7:D53)</f>
        <v>99640332</v>
      </c>
      <c r="E6" s="28">
        <f>SUM(E7:E53)</f>
        <v>3422540</v>
      </c>
      <c r="F6" s="28">
        <f t="shared" ref="F6:G6" si="0">SUM(F7:F53)</f>
        <v>870121</v>
      </c>
      <c r="G6" s="28">
        <f t="shared" si="0"/>
        <v>2552419</v>
      </c>
      <c r="H6" s="1"/>
    </row>
    <row r="7" spans="1:8" x14ac:dyDescent="0.45">
      <c r="A7" s="25" t="s">
        <v>10</v>
      </c>
      <c r="B7" s="27">
        <f t="shared" ref="B7:B53" si="1">SUM(C7:E7)</f>
        <v>8505772</v>
      </c>
      <c r="C7" s="29">
        <f>SUM(一般接種!D7+一般接種!G7+一般接種!J7+医療従事者等!C5)</f>
        <v>4214356</v>
      </c>
      <c r="D7" s="29">
        <f>SUM(一般接種!E7+一般接種!H7+一般接種!K7+医療従事者等!D5)</f>
        <v>4145443</v>
      </c>
      <c r="E7" s="27">
        <f>SUM(F7:G7)</f>
        <v>145973</v>
      </c>
      <c r="F7" s="30">
        <v>38360</v>
      </c>
      <c r="G7" s="30">
        <v>107613</v>
      </c>
      <c r="H7" s="1"/>
    </row>
    <row r="8" spans="1:8" x14ac:dyDescent="0.45">
      <c r="A8" s="25" t="s">
        <v>11</v>
      </c>
      <c r="B8" s="27">
        <f t="shared" si="1"/>
        <v>2127158</v>
      </c>
      <c r="C8" s="29">
        <f>SUM(一般接種!D8+一般接種!G8+一般接種!J8+医療従事者等!C6)</f>
        <v>1056154</v>
      </c>
      <c r="D8" s="29">
        <f>SUM(一般接種!E8+一般接種!H8+一般接種!K8+医療従事者等!D6)</f>
        <v>1041476</v>
      </c>
      <c r="E8" s="27">
        <f t="shared" ref="E8:E53" si="2">SUM(F8:G8)</f>
        <v>29528</v>
      </c>
      <c r="F8" s="30">
        <v>9990</v>
      </c>
      <c r="G8" s="30">
        <v>19538</v>
      </c>
      <c r="H8" s="1"/>
    </row>
    <row r="9" spans="1:8" x14ac:dyDescent="0.45">
      <c r="A9" s="25" t="s">
        <v>12</v>
      </c>
      <c r="B9" s="27">
        <f t="shared" si="1"/>
        <v>2063764</v>
      </c>
      <c r="C9" s="29">
        <f>SUM(一般接種!D9+一般接種!G9+一般接種!J9+医療従事者等!C7)</f>
        <v>1023932</v>
      </c>
      <c r="D9" s="29">
        <f>SUM(一般接種!E9+一般接種!H9+一般接種!K9+医療従事者等!D7)</f>
        <v>1008277</v>
      </c>
      <c r="E9" s="27">
        <f t="shared" si="2"/>
        <v>31555</v>
      </c>
      <c r="F9" s="30">
        <v>8711</v>
      </c>
      <c r="G9" s="30">
        <v>22844</v>
      </c>
      <c r="H9" s="1"/>
    </row>
    <row r="10" spans="1:8" x14ac:dyDescent="0.45">
      <c r="A10" s="25" t="s">
        <v>13</v>
      </c>
      <c r="B10" s="27">
        <f t="shared" si="1"/>
        <v>3791600</v>
      </c>
      <c r="C10" s="29">
        <f>SUM(一般接種!D10+一般接種!G10+一般接種!J10+医療従事者等!C8)</f>
        <v>1877900</v>
      </c>
      <c r="D10" s="29">
        <f>SUM(一般接種!E10+一般接種!H10+一般接種!K10+医療従事者等!D8)</f>
        <v>1842990</v>
      </c>
      <c r="E10" s="27">
        <f t="shared" si="2"/>
        <v>70710</v>
      </c>
      <c r="F10" s="30">
        <v>16825</v>
      </c>
      <c r="G10" s="30">
        <v>53885</v>
      </c>
      <c r="H10" s="1"/>
    </row>
    <row r="11" spans="1:8" x14ac:dyDescent="0.45">
      <c r="A11" s="25" t="s">
        <v>14</v>
      </c>
      <c r="B11" s="27">
        <f t="shared" si="1"/>
        <v>1654079</v>
      </c>
      <c r="C11" s="29">
        <f>SUM(一般接種!D11+一般接種!G11+一般接種!J11+医療従事者等!C9)</f>
        <v>821891</v>
      </c>
      <c r="D11" s="29">
        <f>SUM(一般接種!E11+一般接種!H11+一般接種!K11+医療従事者等!D9)</f>
        <v>811532</v>
      </c>
      <c r="E11" s="27">
        <f t="shared" si="2"/>
        <v>20656</v>
      </c>
      <c r="F11" s="30">
        <v>4752</v>
      </c>
      <c r="G11" s="30">
        <v>15904</v>
      </c>
      <c r="H11" s="1"/>
    </row>
    <row r="12" spans="1:8" x14ac:dyDescent="0.45">
      <c r="A12" s="25" t="s">
        <v>15</v>
      </c>
      <c r="B12" s="27">
        <f t="shared" si="1"/>
        <v>1806635</v>
      </c>
      <c r="C12" s="29">
        <f>SUM(一般接種!D12+一般接種!G12+一般接種!J12+医療従事者等!C10)</f>
        <v>896164</v>
      </c>
      <c r="D12" s="29">
        <f>SUM(一般接種!E12+一般接種!H12+一般接種!K12+医療従事者等!D10)</f>
        <v>885396</v>
      </c>
      <c r="E12" s="27">
        <f t="shared" si="2"/>
        <v>25075</v>
      </c>
      <c r="F12" s="30">
        <v>8627</v>
      </c>
      <c r="G12" s="30">
        <v>16448</v>
      </c>
      <c r="H12" s="1"/>
    </row>
    <row r="13" spans="1:8" x14ac:dyDescent="0.45">
      <c r="A13" s="25" t="s">
        <v>16</v>
      </c>
      <c r="B13" s="27">
        <f t="shared" si="1"/>
        <v>3121827</v>
      </c>
      <c r="C13" s="29">
        <f>SUM(一般接種!D13+一般接種!G13+一般接種!J13+医療従事者等!C11)</f>
        <v>1540581</v>
      </c>
      <c r="D13" s="29">
        <f>SUM(一般接種!E13+一般接種!H13+一般接種!K13+医療従事者等!D11)</f>
        <v>1520310</v>
      </c>
      <c r="E13" s="27">
        <f t="shared" si="2"/>
        <v>60936</v>
      </c>
      <c r="F13" s="30">
        <v>17146</v>
      </c>
      <c r="G13" s="30">
        <v>43790</v>
      </c>
      <c r="H13" s="1"/>
    </row>
    <row r="14" spans="1:8" x14ac:dyDescent="0.45">
      <c r="A14" s="25" t="s">
        <v>17</v>
      </c>
      <c r="B14" s="27">
        <f t="shared" si="1"/>
        <v>4862706</v>
      </c>
      <c r="C14" s="29">
        <f>SUM(一般接種!D14+一般接種!G14+一般接種!J14+医療従事者等!C12)</f>
        <v>2400520</v>
      </c>
      <c r="D14" s="29">
        <f>SUM(一般接種!E14+一般接種!H14+一般接種!K14+医療従事者等!D12)</f>
        <v>2366237</v>
      </c>
      <c r="E14" s="27">
        <f t="shared" si="2"/>
        <v>95949</v>
      </c>
      <c r="F14" s="30">
        <v>19782</v>
      </c>
      <c r="G14" s="30">
        <v>76167</v>
      </c>
      <c r="H14" s="1"/>
    </row>
    <row r="15" spans="1:8" x14ac:dyDescent="0.45">
      <c r="A15" s="26" t="s">
        <v>18</v>
      </c>
      <c r="B15" s="27">
        <f t="shared" si="1"/>
        <v>3201760</v>
      </c>
      <c r="C15" s="29">
        <f>SUM(一般接種!D15+一般接種!G15+一般接種!J15+医療従事者等!C13)</f>
        <v>1584250</v>
      </c>
      <c r="D15" s="29">
        <f>SUM(一般接種!E15+一般接種!H15+一般接種!K15+医療従事者等!D13)</f>
        <v>1562997</v>
      </c>
      <c r="E15" s="27">
        <f t="shared" si="2"/>
        <v>54513</v>
      </c>
      <c r="F15" s="30">
        <v>14074</v>
      </c>
      <c r="G15" s="30">
        <v>40439</v>
      </c>
      <c r="H15" s="1"/>
    </row>
    <row r="16" spans="1:8" x14ac:dyDescent="0.45">
      <c r="A16" s="25" t="s">
        <v>19</v>
      </c>
      <c r="B16" s="27">
        <f t="shared" si="1"/>
        <v>3189859</v>
      </c>
      <c r="C16" s="29">
        <f>SUM(一般接種!D16+一般接種!G16+一般接種!J16+医療従事者等!C14)</f>
        <v>1578083</v>
      </c>
      <c r="D16" s="29">
        <f>SUM(一般接種!E16+一般接種!H16+一般接種!K16+医療従事者等!D14)</f>
        <v>1551967</v>
      </c>
      <c r="E16" s="27">
        <f t="shared" si="2"/>
        <v>59809</v>
      </c>
      <c r="F16" s="30">
        <v>15372</v>
      </c>
      <c r="G16" s="30">
        <v>44437</v>
      </c>
      <c r="H16" s="1"/>
    </row>
    <row r="17" spans="1:8" x14ac:dyDescent="0.45">
      <c r="A17" s="25" t="s">
        <v>20</v>
      </c>
      <c r="B17" s="27">
        <f t="shared" si="1"/>
        <v>12000921</v>
      </c>
      <c r="C17" s="29">
        <f>SUM(一般接種!D17+一般接種!G17+一般接種!J17+医療従事者等!C15)</f>
        <v>5958230</v>
      </c>
      <c r="D17" s="29">
        <f>SUM(一般接種!E17+一般接種!H17+一般接種!K17+医療従事者等!D15)</f>
        <v>5866041</v>
      </c>
      <c r="E17" s="27">
        <f t="shared" si="2"/>
        <v>176650</v>
      </c>
      <c r="F17" s="30">
        <v>41598</v>
      </c>
      <c r="G17" s="30">
        <v>135052</v>
      </c>
      <c r="H17" s="1"/>
    </row>
    <row r="18" spans="1:8" x14ac:dyDescent="0.45">
      <c r="A18" s="25" t="s">
        <v>21</v>
      </c>
      <c r="B18" s="27">
        <f t="shared" si="1"/>
        <v>10242041</v>
      </c>
      <c r="C18" s="29">
        <f>SUM(一般接種!D18+一般接種!G18+一般接種!J18+医療従事者等!C16)</f>
        <v>5077507</v>
      </c>
      <c r="D18" s="29">
        <f>SUM(一般接種!E18+一般接種!H18+一般接種!K18+医療従事者等!D16)</f>
        <v>5006210</v>
      </c>
      <c r="E18" s="27">
        <f t="shared" si="2"/>
        <v>158324</v>
      </c>
      <c r="F18" s="30">
        <v>37832</v>
      </c>
      <c r="G18" s="30">
        <v>120492</v>
      </c>
      <c r="H18" s="1"/>
    </row>
    <row r="19" spans="1:8" x14ac:dyDescent="0.45">
      <c r="A19" s="25" t="s">
        <v>22</v>
      </c>
      <c r="B19" s="27">
        <f t="shared" si="1"/>
        <v>22243427</v>
      </c>
      <c r="C19" s="29">
        <f>SUM(一般接種!D19+一般接種!G19+一般接種!J19+医療従事者等!C17)</f>
        <v>11022838</v>
      </c>
      <c r="D19" s="29">
        <f>SUM(一般接種!E19+一般接種!H19+一般接種!K19+医療従事者等!D17)</f>
        <v>10864473</v>
      </c>
      <c r="E19" s="27">
        <f t="shared" si="2"/>
        <v>356116</v>
      </c>
      <c r="F19" s="30">
        <v>75521</v>
      </c>
      <c r="G19" s="30">
        <v>280595</v>
      </c>
      <c r="H19" s="1"/>
    </row>
    <row r="20" spans="1:8" x14ac:dyDescent="0.45">
      <c r="A20" s="25" t="s">
        <v>23</v>
      </c>
      <c r="B20" s="27">
        <f t="shared" si="1"/>
        <v>14916578</v>
      </c>
      <c r="C20" s="29">
        <f>SUM(一般接種!D20+一般接種!G20+一般接種!J20+医療従事者等!C18)</f>
        <v>7419107</v>
      </c>
      <c r="D20" s="29">
        <f>SUM(一般接種!E20+一般接種!H20+一般接種!K20+医療従事者等!D18)</f>
        <v>7323361</v>
      </c>
      <c r="E20" s="27">
        <f t="shared" si="2"/>
        <v>174110</v>
      </c>
      <c r="F20" s="30">
        <v>39831</v>
      </c>
      <c r="G20" s="30">
        <v>134279</v>
      </c>
      <c r="H20" s="1"/>
    </row>
    <row r="21" spans="1:8" x14ac:dyDescent="0.45">
      <c r="A21" s="25" t="s">
        <v>24</v>
      </c>
      <c r="B21" s="27">
        <f t="shared" si="1"/>
        <v>3715625</v>
      </c>
      <c r="C21" s="29">
        <f>SUM(一般接種!D21+一般接種!G21+一般接種!J21+医療従事者等!C19)</f>
        <v>1849033</v>
      </c>
      <c r="D21" s="29">
        <f>SUM(一般接種!E21+一般接種!H21+一般接種!K21+医療従事者等!D19)</f>
        <v>1816249</v>
      </c>
      <c r="E21" s="27">
        <f t="shared" si="2"/>
        <v>50343</v>
      </c>
      <c r="F21" s="30">
        <v>14207</v>
      </c>
      <c r="G21" s="30">
        <v>36136</v>
      </c>
      <c r="H21" s="1"/>
    </row>
    <row r="22" spans="1:8" x14ac:dyDescent="0.45">
      <c r="A22" s="25" t="s">
        <v>25</v>
      </c>
      <c r="B22" s="27">
        <f t="shared" si="1"/>
        <v>1774641</v>
      </c>
      <c r="C22" s="29">
        <f>SUM(一般接種!D22+一般接種!G22+一般接種!J22+医療従事者等!C20)</f>
        <v>876406</v>
      </c>
      <c r="D22" s="29">
        <f>SUM(一般接種!E22+一般接種!H22+一般接種!K22+医療従事者等!D20)</f>
        <v>867619</v>
      </c>
      <c r="E22" s="27">
        <f t="shared" si="2"/>
        <v>30616</v>
      </c>
      <c r="F22" s="30">
        <v>9452</v>
      </c>
      <c r="G22" s="30">
        <v>21164</v>
      </c>
      <c r="H22" s="1"/>
    </row>
    <row r="23" spans="1:8" x14ac:dyDescent="0.45">
      <c r="A23" s="25" t="s">
        <v>26</v>
      </c>
      <c r="B23" s="27">
        <f t="shared" si="1"/>
        <v>1849699</v>
      </c>
      <c r="C23" s="29">
        <f>SUM(一般接種!D23+一般接種!G23+一般接種!J23+医療従事者等!C21)</f>
        <v>911898</v>
      </c>
      <c r="D23" s="29">
        <f>SUM(一般接種!E23+一般接種!H23+一般接種!K23+医療従事者等!D21)</f>
        <v>899087</v>
      </c>
      <c r="E23" s="27">
        <f t="shared" si="2"/>
        <v>38714</v>
      </c>
      <c r="F23" s="30">
        <v>7879</v>
      </c>
      <c r="G23" s="30">
        <v>30835</v>
      </c>
      <c r="H23" s="1"/>
    </row>
    <row r="24" spans="1:8" x14ac:dyDescent="0.45">
      <c r="A24" s="25" t="s">
        <v>27</v>
      </c>
      <c r="B24" s="27">
        <f t="shared" si="1"/>
        <v>1276560</v>
      </c>
      <c r="C24" s="29">
        <f>SUM(一般接種!D24+一般接種!G24+一般接種!J24+医療従事者等!C22)</f>
        <v>631065</v>
      </c>
      <c r="D24" s="29">
        <f>SUM(一般接種!E24+一般接種!H24+一般接種!K24+医療従事者等!D22)</f>
        <v>624151</v>
      </c>
      <c r="E24" s="27">
        <f t="shared" si="2"/>
        <v>21344</v>
      </c>
      <c r="F24" s="30">
        <v>6926</v>
      </c>
      <c r="G24" s="30">
        <v>14418</v>
      </c>
      <c r="H24" s="1"/>
    </row>
    <row r="25" spans="1:8" x14ac:dyDescent="0.45">
      <c r="A25" s="25" t="s">
        <v>28</v>
      </c>
      <c r="B25" s="27">
        <f t="shared" si="1"/>
        <v>1347510</v>
      </c>
      <c r="C25" s="29">
        <f>SUM(一般接種!D25+一般接種!G25+一般接種!J25+医療従事者等!C23)</f>
        <v>664640</v>
      </c>
      <c r="D25" s="29">
        <f>SUM(一般接種!E25+一般接種!H25+一般接種!K25+医療従事者等!D23)</f>
        <v>655297</v>
      </c>
      <c r="E25" s="27">
        <f t="shared" si="2"/>
        <v>27573</v>
      </c>
      <c r="F25" s="30">
        <v>5825</v>
      </c>
      <c r="G25" s="30">
        <v>21748</v>
      </c>
      <c r="H25" s="1"/>
    </row>
    <row r="26" spans="1:8" x14ac:dyDescent="0.45">
      <c r="A26" s="25" t="s">
        <v>29</v>
      </c>
      <c r="B26" s="27">
        <f t="shared" si="1"/>
        <v>3379347</v>
      </c>
      <c r="C26" s="29">
        <f>SUM(一般接種!D26+一般接種!G26+一般接種!J26+医療従事者等!C24)</f>
        <v>1679350</v>
      </c>
      <c r="D26" s="29">
        <f>SUM(一般接種!E26+一般接種!H26+一般接種!K26+医療従事者等!D24)</f>
        <v>1654380</v>
      </c>
      <c r="E26" s="27">
        <f t="shared" si="2"/>
        <v>45617</v>
      </c>
      <c r="F26" s="30">
        <v>12667</v>
      </c>
      <c r="G26" s="30">
        <v>32950</v>
      </c>
      <c r="H26" s="1"/>
    </row>
    <row r="27" spans="1:8" x14ac:dyDescent="0.45">
      <c r="A27" s="25" t="s">
        <v>30</v>
      </c>
      <c r="B27" s="27">
        <f t="shared" si="1"/>
        <v>3316486</v>
      </c>
      <c r="C27" s="29">
        <f>SUM(一般接種!D27+一般接種!G27+一般接種!J27+医療従事者等!C25)</f>
        <v>1632266</v>
      </c>
      <c r="D27" s="29">
        <f>SUM(一般接種!E27+一般接種!H27+一般接種!K27+医療従事者等!D25)</f>
        <v>1616570</v>
      </c>
      <c r="E27" s="27">
        <f t="shared" si="2"/>
        <v>67650</v>
      </c>
      <c r="F27" s="30">
        <v>14318</v>
      </c>
      <c r="G27" s="30">
        <v>53332</v>
      </c>
      <c r="H27" s="1"/>
    </row>
    <row r="28" spans="1:8" x14ac:dyDescent="0.45">
      <c r="A28" s="25" t="s">
        <v>31</v>
      </c>
      <c r="B28" s="27">
        <f t="shared" si="1"/>
        <v>6161521</v>
      </c>
      <c r="C28" s="29">
        <f>SUM(一般接種!D28+一般接種!G28+一般接種!J28+医療従事者等!C26)</f>
        <v>3060987</v>
      </c>
      <c r="D28" s="29">
        <f>SUM(一般接種!E28+一般接種!H28+一般接種!K28+医療従事者等!D26)</f>
        <v>3020908</v>
      </c>
      <c r="E28" s="27">
        <f t="shared" si="2"/>
        <v>79626</v>
      </c>
      <c r="F28" s="30">
        <v>19689</v>
      </c>
      <c r="G28" s="30">
        <v>59937</v>
      </c>
      <c r="H28" s="1"/>
    </row>
    <row r="29" spans="1:8" x14ac:dyDescent="0.45">
      <c r="A29" s="25" t="s">
        <v>32</v>
      </c>
      <c r="B29" s="27">
        <f t="shared" si="1"/>
        <v>11887362</v>
      </c>
      <c r="C29" s="29">
        <f>SUM(一般接種!D29+一般接種!G29+一般接種!J29+医療従事者等!C27)</f>
        <v>5884508</v>
      </c>
      <c r="D29" s="29">
        <f>SUM(一般接種!E29+一般接種!H29+一般接種!K29+医療従事者等!D27)</f>
        <v>5770993</v>
      </c>
      <c r="E29" s="27">
        <f t="shared" si="2"/>
        <v>231861</v>
      </c>
      <c r="F29" s="30">
        <v>39060</v>
      </c>
      <c r="G29" s="30">
        <v>192801</v>
      </c>
      <c r="H29" s="1"/>
    </row>
    <row r="30" spans="1:8" x14ac:dyDescent="0.45">
      <c r="A30" s="25" t="s">
        <v>33</v>
      </c>
      <c r="B30" s="27">
        <f t="shared" si="1"/>
        <v>2914980</v>
      </c>
      <c r="C30" s="29">
        <f>SUM(一般接種!D30+一般接種!G30+一般接種!J30+医療従事者等!C28)</f>
        <v>1447277</v>
      </c>
      <c r="D30" s="29">
        <f>SUM(一般接種!E30+一般接種!H30+一般接種!K30+医療従事者等!D28)</f>
        <v>1430433</v>
      </c>
      <c r="E30" s="27">
        <f t="shared" si="2"/>
        <v>37270</v>
      </c>
      <c r="F30" s="30">
        <v>13733</v>
      </c>
      <c r="G30" s="30">
        <v>23537</v>
      </c>
      <c r="H30" s="1"/>
    </row>
    <row r="31" spans="1:8" x14ac:dyDescent="0.45">
      <c r="A31" s="25" t="s">
        <v>34</v>
      </c>
      <c r="B31" s="27">
        <f t="shared" si="1"/>
        <v>2290467</v>
      </c>
      <c r="C31" s="29">
        <f>SUM(一般接種!D31+一般接種!G31+一般接種!J31+医療従事者等!C29)</f>
        <v>1134170</v>
      </c>
      <c r="D31" s="29">
        <f>SUM(一般接種!E31+一般接種!H31+一般接種!K31+医療従事者等!D29)</f>
        <v>1120791</v>
      </c>
      <c r="E31" s="27">
        <f t="shared" si="2"/>
        <v>35506</v>
      </c>
      <c r="F31" s="30">
        <v>8000</v>
      </c>
      <c r="G31" s="30">
        <v>27506</v>
      </c>
      <c r="H31" s="1"/>
    </row>
    <row r="32" spans="1:8" x14ac:dyDescent="0.45">
      <c r="A32" s="25" t="s">
        <v>35</v>
      </c>
      <c r="B32" s="27">
        <f t="shared" si="1"/>
        <v>3999505</v>
      </c>
      <c r="C32" s="29">
        <f>SUM(一般接種!D32+一般接種!G32+一般接種!J32+医療従事者等!C30)</f>
        <v>1992394</v>
      </c>
      <c r="D32" s="29">
        <f>SUM(一般接種!E32+一般接種!H32+一般接種!K32+医療従事者等!D30)</f>
        <v>1955749</v>
      </c>
      <c r="E32" s="27">
        <f t="shared" si="2"/>
        <v>51362</v>
      </c>
      <c r="F32" s="30">
        <v>18555</v>
      </c>
      <c r="G32" s="30">
        <v>32807</v>
      </c>
      <c r="H32" s="1"/>
    </row>
    <row r="33" spans="1:8" x14ac:dyDescent="0.45">
      <c r="A33" s="25" t="s">
        <v>36</v>
      </c>
      <c r="B33" s="27">
        <f t="shared" si="1"/>
        <v>13641622</v>
      </c>
      <c r="C33" s="29">
        <f>SUM(一般接種!D33+一般接種!G33+一般接種!J33+医療従事者等!C31)</f>
        <v>6785487</v>
      </c>
      <c r="D33" s="29">
        <f>SUM(一般接種!E33+一般接種!H33+一般接種!K33+医療従事者等!D31)</f>
        <v>6679281</v>
      </c>
      <c r="E33" s="27">
        <f t="shared" si="2"/>
        <v>176854</v>
      </c>
      <c r="F33" s="30">
        <v>47547</v>
      </c>
      <c r="G33" s="30">
        <v>129307</v>
      </c>
      <c r="H33" s="1"/>
    </row>
    <row r="34" spans="1:8" x14ac:dyDescent="0.45">
      <c r="A34" s="25" t="s">
        <v>37</v>
      </c>
      <c r="B34" s="27">
        <f t="shared" si="1"/>
        <v>8809323</v>
      </c>
      <c r="C34" s="29">
        <f>SUM(一般接種!D34+一般接種!G34+一般接種!J34+医療従事者等!C32)</f>
        <v>4359192</v>
      </c>
      <c r="D34" s="29">
        <f>SUM(一般接種!E34+一般接種!H34+一般接種!K34+医療従事者等!D32)</f>
        <v>4300014</v>
      </c>
      <c r="E34" s="27">
        <f t="shared" si="2"/>
        <v>150117</v>
      </c>
      <c r="F34" s="30">
        <v>38153</v>
      </c>
      <c r="G34" s="30">
        <v>111964</v>
      </c>
      <c r="H34" s="1"/>
    </row>
    <row r="35" spans="1:8" x14ac:dyDescent="0.45">
      <c r="A35" s="25" t="s">
        <v>38</v>
      </c>
      <c r="B35" s="27">
        <f t="shared" si="1"/>
        <v>2171785</v>
      </c>
      <c r="C35" s="29">
        <f>SUM(一般接種!D35+一般接種!G35+一般接種!J35+医療従事者等!C33)</f>
        <v>1076825</v>
      </c>
      <c r="D35" s="29">
        <f>SUM(一般接種!E35+一般接種!H35+一般接種!K35+医療従事者等!D33)</f>
        <v>1064167</v>
      </c>
      <c r="E35" s="27">
        <f t="shared" si="2"/>
        <v>30793</v>
      </c>
      <c r="F35" s="30">
        <v>4928</v>
      </c>
      <c r="G35" s="30">
        <v>25865</v>
      </c>
      <c r="H35" s="1"/>
    </row>
    <row r="36" spans="1:8" x14ac:dyDescent="0.45">
      <c r="A36" s="25" t="s">
        <v>39</v>
      </c>
      <c r="B36" s="27">
        <f t="shared" si="1"/>
        <v>1487465</v>
      </c>
      <c r="C36" s="29">
        <f>SUM(一般接種!D36+一般接種!G36+一般接種!J36+医療従事者等!C34)</f>
        <v>734891</v>
      </c>
      <c r="D36" s="29">
        <f>SUM(一般接種!E36+一般接種!H36+一般接種!K36+医療従事者等!D34)</f>
        <v>722694</v>
      </c>
      <c r="E36" s="27">
        <f t="shared" si="2"/>
        <v>29880</v>
      </c>
      <c r="F36" s="30">
        <v>7324</v>
      </c>
      <c r="G36" s="30">
        <v>22556</v>
      </c>
      <c r="H36" s="1"/>
    </row>
    <row r="37" spans="1:8" x14ac:dyDescent="0.45">
      <c r="A37" s="25" t="s">
        <v>40</v>
      </c>
      <c r="B37" s="27">
        <f t="shared" si="1"/>
        <v>874907</v>
      </c>
      <c r="C37" s="29">
        <f>SUM(一般接種!D37+一般接種!G37+一般接種!J37+医療従事者等!C35)</f>
        <v>431840</v>
      </c>
      <c r="D37" s="29">
        <f>SUM(一般接種!E37+一般接種!H37+一般接種!K37+医療従事者等!D35)</f>
        <v>425688</v>
      </c>
      <c r="E37" s="27">
        <f t="shared" si="2"/>
        <v>17379</v>
      </c>
      <c r="F37" s="30">
        <v>4782</v>
      </c>
      <c r="G37" s="30">
        <v>12597</v>
      </c>
      <c r="H37" s="1"/>
    </row>
    <row r="38" spans="1:8" x14ac:dyDescent="0.45">
      <c r="A38" s="25" t="s">
        <v>41</v>
      </c>
      <c r="B38" s="27">
        <f t="shared" si="1"/>
        <v>1105520</v>
      </c>
      <c r="C38" s="29">
        <f>SUM(一般接種!D38+一般接種!G38+一般接種!J38+医療従事者等!C36)</f>
        <v>546680</v>
      </c>
      <c r="D38" s="29">
        <f>SUM(一般接種!E38+一般接種!H38+一般接種!K38+医療従事者等!D36)</f>
        <v>537329</v>
      </c>
      <c r="E38" s="27">
        <f t="shared" si="2"/>
        <v>21511</v>
      </c>
      <c r="F38" s="30">
        <v>4566</v>
      </c>
      <c r="G38" s="30">
        <v>16945</v>
      </c>
      <c r="H38" s="1"/>
    </row>
    <row r="39" spans="1:8" x14ac:dyDescent="0.45">
      <c r="A39" s="25" t="s">
        <v>42</v>
      </c>
      <c r="B39" s="27">
        <f t="shared" si="1"/>
        <v>3021167</v>
      </c>
      <c r="C39" s="29">
        <f>SUM(一般接種!D39+一般接種!G39+一般接種!J39+医療従事者等!C37)</f>
        <v>1478607</v>
      </c>
      <c r="D39" s="29">
        <f>SUM(一般接種!E39+一般接種!H39+一般接種!K39+医療従事者等!D37)</f>
        <v>1446405</v>
      </c>
      <c r="E39" s="27">
        <f t="shared" si="2"/>
        <v>96155</v>
      </c>
      <c r="F39" s="30">
        <v>21492</v>
      </c>
      <c r="G39" s="30">
        <v>74663</v>
      </c>
      <c r="H39" s="1"/>
    </row>
    <row r="40" spans="1:8" x14ac:dyDescent="0.45">
      <c r="A40" s="25" t="s">
        <v>43</v>
      </c>
      <c r="B40" s="27">
        <f t="shared" si="1"/>
        <v>4440077</v>
      </c>
      <c r="C40" s="29">
        <f>SUM(一般接種!D40+一般接種!G40+一般接種!J40+医療従事者等!C38)</f>
        <v>2191135</v>
      </c>
      <c r="D40" s="29">
        <f>SUM(一般接種!E40+一般接種!H40+一般接種!K40+医療従事者等!D38)</f>
        <v>2158630</v>
      </c>
      <c r="E40" s="27">
        <f t="shared" si="2"/>
        <v>90312</v>
      </c>
      <c r="F40" s="30">
        <v>21634</v>
      </c>
      <c r="G40" s="30">
        <v>68678</v>
      </c>
      <c r="H40" s="1"/>
    </row>
    <row r="41" spans="1:8" x14ac:dyDescent="0.45">
      <c r="A41" s="25" t="s">
        <v>44</v>
      </c>
      <c r="B41" s="27">
        <f t="shared" si="1"/>
        <v>2233107</v>
      </c>
      <c r="C41" s="29">
        <f>SUM(一般接種!D41+一般接種!G41+一般接種!J41+医療従事者等!C39)</f>
        <v>1095085</v>
      </c>
      <c r="D41" s="29">
        <f>SUM(一般接種!E41+一般接種!H41+一般接種!K41+医療従事者等!D39)</f>
        <v>1070373</v>
      </c>
      <c r="E41" s="27">
        <f t="shared" si="2"/>
        <v>67649</v>
      </c>
      <c r="F41" s="30">
        <v>43886</v>
      </c>
      <c r="G41" s="30">
        <v>23763</v>
      </c>
      <c r="H41" s="1"/>
    </row>
    <row r="42" spans="1:8" x14ac:dyDescent="0.45">
      <c r="A42" s="25" t="s">
        <v>45</v>
      </c>
      <c r="B42" s="27">
        <f t="shared" si="1"/>
        <v>1193069</v>
      </c>
      <c r="C42" s="29">
        <f>SUM(一般接種!D42+一般接種!G42+一般接種!J42+医療従事者等!C40)</f>
        <v>586688</v>
      </c>
      <c r="D42" s="29">
        <f>SUM(一般接種!E42+一般接種!H42+一般接種!K42+医療従事者等!D40)</f>
        <v>578851</v>
      </c>
      <c r="E42" s="27">
        <f t="shared" si="2"/>
        <v>27530</v>
      </c>
      <c r="F42" s="30">
        <v>7142</v>
      </c>
      <c r="G42" s="30">
        <v>20388</v>
      </c>
      <c r="H42" s="1"/>
    </row>
    <row r="43" spans="1:8" x14ac:dyDescent="0.45">
      <c r="A43" s="25" t="s">
        <v>46</v>
      </c>
      <c r="B43" s="27">
        <f t="shared" si="1"/>
        <v>1537688</v>
      </c>
      <c r="C43" s="29">
        <f>SUM(一般接種!D43+一般接種!G43+一般接種!J43+医療従事者等!C41)</f>
        <v>760797</v>
      </c>
      <c r="D43" s="29">
        <f>SUM(一般接種!E43+一般接種!H43+一般接種!K43+医療従事者等!D41)</f>
        <v>751389</v>
      </c>
      <c r="E43" s="27">
        <f t="shared" si="2"/>
        <v>25502</v>
      </c>
      <c r="F43" s="30">
        <v>6181</v>
      </c>
      <c r="G43" s="30">
        <v>19321</v>
      </c>
      <c r="H43" s="1"/>
    </row>
    <row r="44" spans="1:8" x14ac:dyDescent="0.45">
      <c r="A44" s="25" t="s">
        <v>47</v>
      </c>
      <c r="B44" s="27">
        <f t="shared" si="1"/>
        <v>2188261</v>
      </c>
      <c r="C44" s="29">
        <f>SUM(一般接種!D44+一般接種!G44+一般接種!J44+医療従事者等!C42)</f>
        <v>1085412</v>
      </c>
      <c r="D44" s="29">
        <f>SUM(一般接種!E44+一般接種!H44+一般接種!K44+医療従事者等!D42)</f>
        <v>1072058</v>
      </c>
      <c r="E44" s="27">
        <f t="shared" si="2"/>
        <v>30791</v>
      </c>
      <c r="F44" s="30">
        <v>8283</v>
      </c>
      <c r="G44" s="30">
        <v>22508</v>
      </c>
      <c r="H44" s="1"/>
    </row>
    <row r="45" spans="1:8" x14ac:dyDescent="0.45">
      <c r="A45" s="25" t="s">
        <v>48</v>
      </c>
      <c r="B45" s="27">
        <f t="shared" si="1"/>
        <v>1128713</v>
      </c>
      <c r="C45" s="29">
        <f>SUM(一般接種!D45+一般接種!G45+一般接種!J45+医療従事者等!C43)</f>
        <v>553538</v>
      </c>
      <c r="D45" s="29">
        <f>SUM(一般接種!E45+一般接種!H45+一般接種!K45+医療従事者等!D43)</f>
        <v>546231</v>
      </c>
      <c r="E45" s="27">
        <f t="shared" si="2"/>
        <v>28944</v>
      </c>
      <c r="F45" s="30">
        <v>10290</v>
      </c>
      <c r="G45" s="30">
        <v>18654</v>
      </c>
      <c r="H45" s="1"/>
    </row>
    <row r="46" spans="1:8" x14ac:dyDescent="0.45">
      <c r="A46" s="25" t="s">
        <v>49</v>
      </c>
      <c r="B46" s="27">
        <f t="shared" si="1"/>
        <v>8135215</v>
      </c>
      <c r="C46" s="29">
        <f>SUM(一般接種!D46+一般接種!G46+一般接種!J46+医療従事者等!C44)</f>
        <v>4044840</v>
      </c>
      <c r="D46" s="29">
        <f>SUM(一般接種!E46+一般接種!H46+一般接種!K46+医療従事者等!D44)</f>
        <v>3959809</v>
      </c>
      <c r="E46" s="27">
        <f t="shared" si="2"/>
        <v>130566</v>
      </c>
      <c r="F46" s="30">
        <v>28638</v>
      </c>
      <c r="G46" s="30">
        <v>101928</v>
      </c>
      <c r="H46" s="1"/>
    </row>
    <row r="47" spans="1:8" x14ac:dyDescent="0.45">
      <c r="A47" s="25" t="s">
        <v>50</v>
      </c>
      <c r="B47" s="27">
        <f t="shared" si="1"/>
        <v>1317653</v>
      </c>
      <c r="C47" s="29">
        <f>SUM(一般接種!D47+一般接種!G47+一般接種!J47+医療従事者等!C45)</f>
        <v>642060</v>
      </c>
      <c r="D47" s="29">
        <f>SUM(一般接種!E47+一般接種!H47+一般接種!K47+医療従事者等!D45)</f>
        <v>632989</v>
      </c>
      <c r="E47" s="27">
        <f t="shared" si="2"/>
        <v>42604</v>
      </c>
      <c r="F47" s="30">
        <v>7601</v>
      </c>
      <c r="G47" s="30">
        <v>35003</v>
      </c>
      <c r="H47" s="1"/>
    </row>
    <row r="48" spans="1:8" x14ac:dyDescent="0.45">
      <c r="A48" s="25" t="s">
        <v>51</v>
      </c>
      <c r="B48" s="27">
        <f t="shared" si="1"/>
        <v>2168836</v>
      </c>
      <c r="C48" s="29">
        <f>SUM(一般接種!D48+一般接種!G48+一般接種!J48+医療従事者等!C46)</f>
        <v>1072811</v>
      </c>
      <c r="D48" s="29">
        <f>SUM(一般接種!E48+一般接種!H48+一般接種!K48+医療従事者等!D46)</f>
        <v>1056374</v>
      </c>
      <c r="E48" s="27">
        <f t="shared" si="2"/>
        <v>39651</v>
      </c>
      <c r="F48" s="30">
        <v>12340</v>
      </c>
      <c r="G48" s="30">
        <v>27311</v>
      </c>
      <c r="H48" s="1"/>
    </row>
    <row r="49" spans="1:8" x14ac:dyDescent="0.45">
      <c r="A49" s="25" t="s">
        <v>52</v>
      </c>
      <c r="B49" s="27">
        <f t="shared" si="1"/>
        <v>2891634</v>
      </c>
      <c r="C49" s="29">
        <f>SUM(一般接種!D49+一般接種!G49+一般接種!J49+医療従事者等!C47)</f>
        <v>1425152</v>
      </c>
      <c r="D49" s="29">
        <f>SUM(一般接種!E49+一般接種!H49+一般接種!K49+医療従事者等!D47)</f>
        <v>1408602</v>
      </c>
      <c r="E49" s="27">
        <f t="shared" si="2"/>
        <v>57880</v>
      </c>
      <c r="F49" s="30">
        <v>20216</v>
      </c>
      <c r="G49" s="30">
        <v>37664</v>
      </c>
      <c r="H49" s="1"/>
    </row>
    <row r="50" spans="1:8" x14ac:dyDescent="0.45">
      <c r="A50" s="25" t="s">
        <v>53</v>
      </c>
      <c r="B50" s="27">
        <f t="shared" si="1"/>
        <v>1833028</v>
      </c>
      <c r="C50" s="29">
        <f>SUM(一般接種!D50+一般接種!G50+一般接種!J50+医療従事者等!C48)</f>
        <v>903356</v>
      </c>
      <c r="D50" s="29">
        <f>SUM(一般接種!E50+一般接種!H50+一般接種!K50+医療従事者等!D48)</f>
        <v>887270</v>
      </c>
      <c r="E50" s="27">
        <f t="shared" si="2"/>
        <v>42402</v>
      </c>
      <c r="F50" s="30">
        <v>15652</v>
      </c>
      <c r="G50" s="30">
        <v>26750</v>
      </c>
      <c r="H50" s="1"/>
    </row>
    <row r="51" spans="1:8" x14ac:dyDescent="0.45">
      <c r="A51" s="25" t="s">
        <v>54</v>
      </c>
      <c r="B51" s="27">
        <f t="shared" si="1"/>
        <v>1723607</v>
      </c>
      <c r="C51" s="29">
        <f>SUM(一般接種!D51+一般接種!G51+一般接種!J51+医療従事者等!C49)</f>
        <v>847673</v>
      </c>
      <c r="D51" s="29">
        <f>SUM(一般接種!E51+一般接種!H51+一般接種!K51+医療従事者等!D49)</f>
        <v>835135</v>
      </c>
      <c r="E51" s="27">
        <f t="shared" si="2"/>
        <v>40799</v>
      </c>
      <c r="F51" s="30">
        <v>10143</v>
      </c>
      <c r="G51" s="30">
        <v>30656</v>
      </c>
      <c r="H51" s="1"/>
    </row>
    <row r="52" spans="1:8" x14ac:dyDescent="0.45">
      <c r="A52" s="25" t="s">
        <v>55</v>
      </c>
      <c r="B52" s="27">
        <f t="shared" si="1"/>
        <v>2595771</v>
      </c>
      <c r="C52" s="29">
        <f>SUM(一般接種!D52+一般接種!G52+一般接種!J52+医療従事者等!C50)</f>
        <v>1285739</v>
      </c>
      <c r="D52" s="29">
        <f>SUM(一般接種!E52+一般接種!H52+一般接種!K52+医療従事者等!D50)</f>
        <v>1262679</v>
      </c>
      <c r="E52" s="27">
        <f t="shared" si="2"/>
        <v>47353</v>
      </c>
      <c r="F52" s="30">
        <v>15137</v>
      </c>
      <c r="G52" s="30">
        <v>32216</v>
      </c>
      <c r="H52" s="1"/>
    </row>
    <row r="53" spans="1:8" x14ac:dyDescent="0.45">
      <c r="A53" s="25" t="s">
        <v>56</v>
      </c>
      <c r="B53" s="27">
        <f t="shared" si="1"/>
        <v>2104775</v>
      </c>
      <c r="C53" s="29">
        <f>SUM(一般接種!D53+一般接種!G53+一般接種!J53+医療従事者等!C51)</f>
        <v>1038866</v>
      </c>
      <c r="D53" s="29">
        <f>SUM(一般接種!E53+一般接種!H53+一般接種!K53+医療従事者等!D51)</f>
        <v>1015427</v>
      </c>
      <c r="E53" s="27">
        <f t="shared" si="2"/>
        <v>50482</v>
      </c>
      <c r="F53" s="30">
        <v>15454</v>
      </c>
      <c r="G53" s="30">
        <v>35028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57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58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59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60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61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62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B4" sqref="B4:B5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63</v>
      </c>
      <c r="B1" s="8"/>
      <c r="C1" s="9"/>
      <c r="D1" s="9"/>
    </row>
    <row r="2" spans="1:18" x14ac:dyDescent="0.45">
      <c r="B2"/>
      <c r="Q2" s="45" t="s">
        <v>1</v>
      </c>
      <c r="R2" s="45"/>
    </row>
    <row r="3" spans="1:18" ht="37.5" customHeight="1" x14ac:dyDescent="0.45">
      <c r="A3" s="46" t="s">
        <v>2</v>
      </c>
      <c r="B3" s="49" t="s">
        <v>64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65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9</v>
      </c>
      <c r="C4" s="51" t="s">
        <v>66</v>
      </c>
      <c r="D4" s="51"/>
      <c r="E4" s="51"/>
      <c r="F4" s="52" t="s">
        <v>67</v>
      </c>
      <c r="G4" s="53"/>
      <c r="H4" s="54"/>
      <c r="I4" s="52" t="s">
        <v>68</v>
      </c>
      <c r="J4" s="53"/>
      <c r="K4" s="54"/>
      <c r="M4" s="55" t="s">
        <v>69</v>
      </c>
      <c r="N4" s="55"/>
      <c r="O4" s="49" t="s">
        <v>70</v>
      </c>
      <c r="P4" s="49"/>
      <c r="Q4" s="51" t="s">
        <v>68</v>
      </c>
      <c r="R4" s="51"/>
    </row>
    <row r="5" spans="1:18" ht="36" x14ac:dyDescent="0.45">
      <c r="A5" s="48"/>
      <c r="B5" s="50"/>
      <c r="C5" s="11" t="s">
        <v>71</v>
      </c>
      <c r="D5" s="11" t="s">
        <v>4</v>
      </c>
      <c r="E5" s="11" t="s">
        <v>5</v>
      </c>
      <c r="F5" s="11" t="s">
        <v>71</v>
      </c>
      <c r="G5" s="11" t="s">
        <v>4</v>
      </c>
      <c r="H5" s="11" t="s">
        <v>5</v>
      </c>
      <c r="I5" s="11" t="s">
        <v>71</v>
      </c>
      <c r="J5" s="11" t="s">
        <v>4</v>
      </c>
      <c r="K5" s="11" t="s">
        <v>5</v>
      </c>
      <c r="M5" s="12" t="s">
        <v>72</v>
      </c>
      <c r="N5" s="12" t="s">
        <v>73</v>
      </c>
      <c r="O5" s="12" t="s">
        <v>74</v>
      </c>
      <c r="P5" s="12" t="s">
        <v>75</v>
      </c>
      <c r="Q5" s="12" t="s">
        <v>74</v>
      </c>
      <c r="R5" s="12" t="s">
        <v>73</v>
      </c>
    </row>
    <row r="6" spans="1:18" x14ac:dyDescent="0.45">
      <c r="A6" s="7" t="s">
        <v>76</v>
      </c>
      <c r="B6" s="13">
        <f>SUM(B7:B53)</f>
        <v>188528398</v>
      </c>
      <c r="C6" s="13">
        <f t="shared" ref="C6" si="0">SUM(C7:C53)</f>
        <v>156424842</v>
      </c>
      <c r="D6" s="13">
        <f>SUM(D7:D53)</f>
        <v>78547988</v>
      </c>
      <c r="E6" s="14">
        <f>SUM(E7:E53)</f>
        <v>77876854</v>
      </c>
      <c r="F6" s="14">
        <f t="shared" ref="F6:Q6" si="1">SUM(F7:F53)</f>
        <v>31987586</v>
      </c>
      <c r="G6" s="14">
        <f>SUM(G7:G53)</f>
        <v>16043803</v>
      </c>
      <c r="H6" s="14">
        <f t="shared" ref="H6:K6" si="2">SUM(H7:H53)</f>
        <v>15943783</v>
      </c>
      <c r="I6" s="14">
        <f>SUM(I7:I53)</f>
        <v>115970</v>
      </c>
      <c r="J6" s="14">
        <f t="shared" si="2"/>
        <v>58226</v>
      </c>
      <c r="K6" s="14">
        <f t="shared" si="2"/>
        <v>57744</v>
      </c>
      <c r="L6" s="15"/>
      <c r="M6" s="14">
        <f>SUM(M7:M53)</f>
        <v>165153300</v>
      </c>
      <c r="N6" s="16">
        <f>C6/M6</f>
        <v>0.94714935759685093</v>
      </c>
      <c r="O6" s="14">
        <f t="shared" si="1"/>
        <v>34251900</v>
      </c>
      <c r="P6" s="17">
        <f>F6/O6</f>
        <v>0.93389230962369973</v>
      </c>
      <c r="Q6" s="14">
        <f t="shared" si="1"/>
        <v>193060</v>
      </c>
      <c r="R6" s="17">
        <f>I6/Q6</f>
        <v>0.60069408474049524</v>
      </c>
    </row>
    <row r="7" spans="1:18" x14ac:dyDescent="0.45">
      <c r="A7" s="4" t="s">
        <v>10</v>
      </c>
      <c r="B7" s="13">
        <v>7737789</v>
      </c>
      <c r="C7" s="13">
        <v>6250689</v>
      </c>
      <c r="D7" s="13">
        <v>3140271</v>
      </c>
      <c r="E7" s="14">
        <v>3110418</v>
      </c>
      <c r="F7" s="18">
        <v>1486273</v>
      </c>
      <c r="G7" s="14">
        <v>744551</v>
      </c>
      <c r="H7" s="14">
        <v>741722</v>
      </c>
      <c r="I7" s="14">
        <v>827</v>
      </c>
      <c r="J7" s="14">
        <v>413</v>
      </c>
      <c r="K7" s="14">
        <v>414</v>
      </c>
      <c r="L7" s="15" t="s">
        <v>77</v>
      </c>
      <c r="M7" s="14">
        <v>6947460</v>
      </c>
      <c r="N7" s="16">
        <v>0.89970852656942202</v>
      </c>
      <c r="O7" s="19">
        <v>1518200</v>
      </c>
      <c r="P7" s="16">
        <v>0.97897049137136105</v>
      </c>
      <c r="Q7" s="14">
        <v>900</v>
      </c>
      <c r="R7" s="17">
        <v>0.91888888888888898</v>
      </c>
    </row>
    <row r="8" spans="1:18" x14ac:dyDescent="0.45">
      <c r="A8" s="4" t="s">
        <v>11</v>
      </c>
      <c r="B8" s="13">
        <v>1969995</v>
      </c>
      <c r="C8" s="13">
        <v>1783822</v>
      </c>
      <c r="D8" s="13">
        <v>894892</v>
      </c>
      <c r="E8" s="14">
        <v>888930</v>
      </c>
      <c r="F8" s="18">
        <v>183861</v>
      </c>
      <c r="G8" s="14">
        <v>92423</v>
      </c>
      <c r="H8" s="14">
        <v>91438</v>
      </c>
      <c r="I8" s="14">
        <v>2312</v>
      </c>
      <c r="J8" s="14">
        <v>1167</v>
      </c>
      <c r="K8" s="14">
        <v>1145</v>
      </c>
      <c r="L8" s="15" t="s">
        <v>77</v>
      </c>
      <c r="M8" s="14">
        <v>1807455</v>
      </c>
      <c r="N8" s="16">
        <v>0.98692470905223095</v>
      </c>
      <c r="O8" s="19">
        <v>186500</v>
      </c>
      <c r="P8" s="16">
        <v>0.98584986595174295</v>
      </c>
      <c r="Q8" s="14">
        <v>3640</v>
      </c>
      <c r="R8" s="17">
        <v>0.63516483516483502</v>
      </c>
    </row>
    <row r="9" spans="1:18" x14ac:dyDescent="0.45">
      <c r="A9" s="4" t="s">
        <v>12</v>
      </c>
      <c r="B9" s="13">
        <v>1895869</v>
      </c>
      <c r="C9" s="13">
        <v>1654203</v>
      </c>
      <c r="D9" s="13">
        <v>830162</v>
      </c>
      <c r="E9" s="14">
        <v>824041</v>
      </c>
      <c r="F9" s="18">
        <v>241583</v>
      </c>
      <c r="G9" s="14">
        <v>121288</v>
      </c>
      <c r="H9" s="14">
        <v>120295</v>
      </c>
      <c r="I9" s="14">
        <v>83</v>
      </c>
      <c r="J9" s="14">
        <v>44</v>
      </c>
      <c r="K9" s="14">
        <v>39</v>
      </c>
      <c r="L9" s="15" t="s">
        <v>77</v>
      </c>
      <c r="M9" s="14">
        <v>1739985</v>
      </c>
      <c r="N9" s="16">
        <v>0.95069957499633595</v>
      </c>
      <c r="O9" s="19">
        <v>227500</v>
      </c>
      <c r="P9" s="16">
        <v>1.0619032967033</v>
      </c>
      <c r="Q9" s="14">
        <v>120</v>
      </c>
      <c r="R9" s="17">
        <v>0.69166666666666698</v>
      </c>
    </row>
    <row r="10" spans="1:18" x14ac:dyDescent="0.45">
      <c r="A10" s="4" t="s">
        <v>13</v>
      </c>
      <c r="B10" s="13">
        <v>3441632</v>
      </c>
      <c r="C10" s="13">
        <v>2705277</v>
      </c>
      <c r="D10" s="13">
        <v>1357844</v>
      </c>
      <c r="E10" s="14">
        <v>1347433</v>
      </c>
      <c r="F10" s="18">
        <v>736309</v>
      </c>
      <c r="G10" s="14">
        <v>369020</v>
      </c>
      <c r="H10" s="14">
        <v>367289</v>
      </c>
      <c r="I10" s="14">
        <v>46</v>
      </c>
      <c r="J10" s="14">
        <v>24</v>
      </c>
      <c r="K10" s="14">
        <v>22</v>
      </c>
      <c r="L10" s="15" t="s">
        <v>77</v>
      </c>
      <c r="M10" s="14">
        <v>2895165</v>
      </c>
      <c r="N10" s="16">
        <v>0.93441202832999204</v>
      </c>
      <c r="O10" s="19">
        <v>854400</v>
      </c>
      <c r="P10" s="16">
        <v>0.861784878277154</v>
      </c>
      <c r="Q10" s="14">
        <v>120</v>
      </c>
      <c r="R10" s="17">
        <v>0.38333333333333303</v>
      </c>
    </row>
    <row r="11" spans="1:18" x14ac:dyDescent="0.45">
      <c r="A11" s="4" t="s">
        <v>14</v>
      </c>
      <c r="B11" s="13">
        <v>1523455</v>
      </c>
      <c r="C11" s="13">
        <v>1432881</v>
      </c>
      <c r="D11" s="13">
        <v>718567</v>
      </c>
      <c r="E11" s="14">
        <v>714314</v>
      </c>
      <c r="F11" s="18">
        <v>90519</v>
      </c>
      <c r="G11" s="14">
        <v>45513</v>
      </c>
      <c r="H11" s="14">
        <v>45006</v>
      </c>
      <c r="I11" s="14">
        <v>55</v>
      </c>
      <c r="J11" s="14">
        <v>28</v>
      </c>
      <c r="K11" s="14">
        <v>27</v>
      </c>
      <c r="L11" s="15" t="s">
        <v>77</v>
      </c>
      <c r="M11" s="14">
        <v>1444755</v>
      </c>
      <c r="N11" s="16">
        <v>0.99178130548085996</v>
      </c>
      <c r="O11" s="19">
        <v>87900</v>
      </c>
      <c r="P11" s="16">
        <v>1.029795221843</v>
      </c>
      <c r="Q11" s="14">
        <v>140</v>
      </c>
      <c r="R11" s="17">
        <v>0.39285714285714302</v>
      </c>
    </row>
    <row r="12" spans="1:18" x14ac:dyDescent="0.45">
      <c r="A12" s="4" t="s">
        <v>15</v>
      </c>
      <c r="B12" s="13">
        <v>1667002</v>
      </c>
      <c r="C12" s="13">
        <v>1591284</v>
      </c>
      <c r="D12" s="13">
        <v>798725</v>
      </c>
      <c r="E12" s="14">
        <v>792559</v>
      </c>
      <c r="F12" s="18">
        <v>75557</v>
      </c>
      <c r="G12" s="14">
        <v>37848</v>
      </c>
      <c r="H12" s="14">
        <v>37709</v>
      </c>
      <c r="I12" s="14">
        <v>161</v>
      </c>
      <c r="J12" s="14">
        <v>80</v>
      </c>
      <c r="K12" s="14">
        <v>81</v>
      </c>
      <c r="L12" s="15" t="s">
        <v>77</v>
      </c>
      <c r="M12" s="14">
        <v>1614795</v>
      </c>
      <c r="N12" s="16">
        <v>0.985440257122421</v>
      </c>
      <c r="O12" s="19">
        <v>61700</v>
      </c>
      <c r="P12" s="16">
        <v>1.2245867098865499</v>
      </c>
      <c r="Q12" s="14">
        <v>340</v>
      </c>
      <c r="R12" s="17">
        <v>0.47352941176470598</v>
      </c>
    </row>
    <row r="13" spans="1:18" x14ac:dyDescent="0.45">
      <c r="A13" s="4" t="s">
        <v>16</v>
      </c>
      <c r="B13" s="13">
        <v>2858768</v>
      </c>
      <c r="C13" s="13">
        <v>2655067</v>
      </c>
      <c r="D13" s="13">
        <v>1333005</v>
      </c>
      <c r="E13" s="14">
        <v>1322062</v>
      </c>
      <c r="F13" s="18">
        <v>203454</v>
      </c>
      <c r="G13" s="14">
        <v>102238</v>
      </c>
      <c r="H13" s="14">
        <v>101216</v>
      </c>
      <c r="I13" s="14">
        <v>247</v>
      </c>
      <c r="J13" s="14">
        <v>124</v>
      </c>
      <c r="K13" s="14">
        <v>123</v>
      </c>
      <c r="L13" s="15" t="s">
        <v>77</v>
      </c>
      <c r="M13" s="14">
        <v>2736240</v>
      </c>
      <c r="N13" s="16">
        <v>0.97033410811917098</v>
      </c>
      <c r="O13" s="19">
        <v>178600</v>
      </c>
      <c r="P13" s="16">
        <v>1.1391601343785001</v>
      </c>
      <c r="Q13" s="14">
        <v>500</v>
      </c>
      <c r="R13" s="17">
        <v>0.49399999999999999</v>
      </c>
    </row>
    <row r="14" spans="1:18" x14ac:dyDescent="0.45">
      <c r="A14" s="4" t="s">
        <v>17</v>
      </c>
      <c r="B14" s="13">
        <v>4494384</v>
      </c>
      <c r="C14" s="13">
        <v>3630923</v>
      </c>
      <c r="D14" s="13">
        <v>1822239</v>
      </c>
      <c r="E14" s="14">
        <v>1808684</v>
      </c>
      <c r="F14" s="18">
        <v>863112</v>
      </c>
      <c r="G14" s="14">
        <v>432917</v>
      </c>
      <c r="H14" s="14">
        <v>430195</v>
      </c>
      <c r="I14" s="14">
        <v>349</v>
      </c>
      <c r="J14" s="14">
        <v>174</v>
      </c>
      <c r="K14" s="14">
        <v>175</v>
      </c>
      <c r="L14" s="15" t="s">
        <v>77</v>
      </c>
      <c r="M14" s="14">
        <v>3802305</v>
      </c>
      <c r="N14" s="16">
        <v>0.95492681412985003</v>
      </c>
      <c r="O14" s="19">
        <v>892500</v>
      </c>
      <c r="P14" s="16">
        <v>0.96707226890756304</v>
      </c>
      <c r="Q14" s="14">
        <v>800</v>
      </c>
      <c r="R14" s="17">
        <v>0.43625000000000003</v>
      </c>
    </row>
    <row r="15" spans="1:18" x14ac:dyDescent="0.45">
      <c r="A15" s="6" t="s">
        <v>18</v>
      </c>
      <c r="B15" s="13">
        <v>2986511</v>
      </c>
      <c r="C15" s="13">
        <v>2606448</v>
      </c>
      <c r="D15" s="13">
        <v>1307989</v>
      </c>
      <c r="E15" s="14">
        <v>1298459</v>
      </c>
      <c r="F15" s="18">
        <v>379241</v>
      </c>
      <c r="G15" s="14">
        <v>190673</v>
      </c>
      <c r="H15" s="14">
        <v>188568</v>
      </c>
      <c r="I15" s="14">
        <v>822</v>
      </c>
      <c r="J15" s="14">
        <v>418</v>
      </c>
      <c r="K15" s="14">
        <v>404</v>
      </c>
      <c r="L15" s="15" t="s">
        <v>77</v>
      </c>
      <c r="M15" s="14">
        <v>2653950</v>
      </c>
      <c r="N15" s="16">
        <v>0.98210139603232904</v>
      </c>
      <c r="O15" s="19">
        <v>375900</v>
      </c>
      <c r="P15" s="16">
        <v>1.00888800212823</v>
      </c>
      <c r="Q15" s="14">
        <v>1060</v>
      </c>
      <c r="R15" s="17">
        <v>0.77547169811320804</v>
      </c>
    </row>
    <row r="16" spans="1:18" x14ac:dyDescent="0.45">
      <c r="A16" s="4" t="s">
        <v>19</v>
      </c>
      <c r="B16" s="13">
        <v>2936447</v>
      </c>
      <c r="C16" s="13">
        <v>2092173</v>
      </c>
      <c r="D16" s="13">
        <v>1050509</v>
      </c>
      <c r="E16" s="14">
        <v>1041664</v>
      </c>
      <c r="F16" s="18">
        <v>844064</v>
      </c>
      <c r="G16" s="14">
        <v>423375</v>
      </c>
      <c r="H16" s="14">
        <v>420689</v>
      </c>
      <c r="I16" s="14">
        <v>210</v>
      </c>
      <c r="J16" s="14">
        <v>94</v>
      </c>
      <c r="K16" s="14">
        <v>116</v>
      </c>
      <c r="L16" s="15" t="s">
        <v>77</v>
      </c>
      <c r="M16" s="14">
        <v>2285595</v>
      </c>
      <c r="N16" s="16">
        <v>0.91537345855236796</v>
      </c>
      <c r="O16" s="19">
        <v>887500</v>
      </c>
      <c r="P16" s="16">
        <v>0.95105802816901397</v>
      </c>
      <c r="Q16" s="14">
        <v>320</v>
      </c>
      <c r="R16" s="17">
        <v>0.65625</v>
      </c>
    </row>
    <row r="17" spans="1:18" x14ac:dyDescent="0.45">
      <c r="A17" s="4" t="s">
        <v>20</v>
      </c>
      <c r="B17" s="13">
        <v>11230086</v>
      </c>
      <c r="C17" s="13">
        <v>9551648</v>
      </c>
      <c r="D17" s="13">
        <v>4801292</v>
      </c>
      <c r="E17" s="14">
        <v>4750356</v>
      </c>
      <c r="F17" s="18">
        <v>1660528</v>
      </c>
      <c r="G17" s="14">
        <v>831282</v>
      </c>
      <c r="H17" s="14">
        <v>829246</v>
      </c>
      <c r="I17" s="14">
        <v>17910</v>
      </c>
      <c r="J17" s="14">
        <v>9027</v>
      </c>
      <c r="K17" s="14">
        <v>8883</v>
      </c>
      <c r="L17" s="15" t="s">
        <v>77</v>
      </c>
      <c r="M17" s="14">
        <v>9975810</v>
      </c>
      <c r="N17" s="16">
        <v>0.95748094640936399</v>
      </c>
      <c r="O17" s="19">
        <v>659400</v>
      </c>
      <c r="P17" s="16">
        <v>2.5182408249924202</v>
      </c>
      <c r="Q17" s="14">
        <v>36120</v>
      </c>
      <c r="R17" s="17">
        <v>0.495847176079734</v>
      </c>
    </row>
    <row r="18" spans="1:18" x14ac:dyDescent="0.45">
      <c r="A18" s="4" t="s">
        <v>21</v>
      </c>
      <c r="B18" s="13">
        <v>9573337</v>
      </c>
      <c r="C18" s="13">
        <v>7893424</v>
      </c>
      <c r="D18" s="13">
        <v>3965212</v>
      </c>
      <c r="E18" s="14">
        <v>3928212</v>
      </c>
      <c r="F18" s="18">
        <v>1679165</v>
      </c>
      <c r="G18" s="14">
        <v>841185</v>
      </c>
      <c r="H18" s="14">
        <v>837980</v>
      </c>
      <c r="I18" s="14">
        <v>748</v>
      </c>
      <c r="J18" s="14">
        <v>349</v>
      </c>
      <c r="K18" s="14">
        <v>399</v>
      </c>
      <c r="L18" s="15" t="s">
        <v>77</v>
      </c>
      <c r="M18" s="14">
        <v>8203845</v>
      </c>
      <c r="N18" s="16">
        <v>0.96216152304194003</v>
      </c>
      <c r="O18" s="19">
        <v>643300</v>
      </c>
      <c r="P18" s="16">
        <v>2.6102362816726301</v>
      </c>
      <c r="Q18" s="14">
        <v>4220</v>
      </c>
      <c r="R18" s="17">
        <v>0.177251184834123</v>
      </c>
    </row>
    <row r="19" spans="1:18" x14ac:dyDescent="0.45">
      <c r="A19" s="4" t="s">
        <v>22</v>
      </c>
      <c r="B19" s="13">
        <v>20730882</v>
      </c>
      <c r="C19" s="13">
        <v>15412813</v>
      </c>
      <c r="D19" s="13">
        <v>7744488</v>
      </c>
      <c r="E19" s="14">
        <v>7668325</v>
      </c>
      <c r="F19" s="18">
        <v>5304806</v>
      </c>
      <c r="G19" s="14">
        <v>2661368</v>
      </c>
      <c r="H19" s="14">
        <v>2643438</v>
      </c>
      <c r="I19" s="14">
        <v>13263</v>
      </c>
      <c r="J19" s="14">
        <v>6498</v>
      </c>
      <c r="K19" s="14">
        <v>6765</v>
      </c>
      <c r="L19" s="15" t="s">
        <v>77</v>
      </c>
      <c r="M19" s="14">
        <v>16587480</v>
      </c>
      <c r="N19" s="16">
        <v>0.92918351672466204</v>
      </c>
      <c r="O19" s="19">
        <v>10129600</v>
      </c>
      <c r="P19" s="16">
        <v>0.52369353182751599</v>
      </c>
      <c r="Q19" s="14">
        <v>41680</v>
      </c>
      <c r="R19" s="17">
        <v>0.31821017274472202</v>
      </c>
    </row>
    <row r="20" spans="1:18" x14ac:dyDescent="0.45">
      <c r="A20" s="4" t="s">
        <v>23</v>
      </c>
      <c r="B20" s="13">
        <v>13998007</v>
      </c>
      <c r="C20" s="13">
        <v>10683017</v>
      </c>
      <c r="D20" s="13">
        <v>5362701</v>
      </c>
      <c r="E20" s="14">
        <v>5320316</v>
      </c>
      <c r="F20" s="18">
        <v>3308992</v>
      </c>
      <c r="G20" s="14">
        <v>1656946</v>
      </c>
      <c r="H20" s="14">
        <v>1652046</v>
      </c>
      <c r="I20" s="14">
        <v>5998</v>
      </c>
      <c r="J20" s="14">
        <v>3054</v>
      </c>
      <c r="K20" s="14">
        <v>2944</v>
      </c>
      <c r="L20" s="15" t="s">
        <v>77</v>
      </c>
      <c r="M20" s="14">
        <v>11191635</v>
      </c>
      <c r="N20" s="16">
        <v>0.95455373589292403</v>
      </c>
      <c r="O20" s="19">
        <v>1939600</v>
      </c>
      <c r="P20" s="16">
        <v>1.7060177356155899</v>
      </c>
      <c r="Q20" s="14">
        <v>11400</v>
      </c>
      <c r="R20" s="17">
        <v>0.52614035087719302</v>
      </c>
    </row>
    <row r="21" spans="1:18" x14ac:dyDescent="0.45">
      <c r="A21" s="4" t="s">
        <v>24</v>
      </c>
      <c r="B21" s="13">
        <v>3445905</v>
      </c>
      <c r="C21" s="13">
        <v>2878782</v>
      </c>
      <c r="D21" s="13">
        <v>1443752</v>
      </c>
      <c r="E21" s="14">
        <v>1435030</v>
      </c>
      <c r="F21" s="18">
        <v>567048</v>
      </c>
      <c r="G21" s="14">
        <v>284582</v>
      </c>
      <c r="H21" s="14">
        <v>282466</v>
      </c>
      <c r="I21" s="14">
        <v>75</v>
      </c>
      <c r="J21" s="14">
        <v>34</v>
      </c>
      <c r="K21" s="14">
        <v>41</v>
      </c>
      <c r="L21" s="15" t="s">
        <v>77</v>
      </c>
      <c r="M21" s="14">
        <v>3030105</v>
      </c>
      <c r="N21" s="16">
        <v>0.95006014643056902</v>
      </c>
      <c r="O21" s="19">
        <v>584800</v>
      </c>
      <c r="P21" s="16">
        <v>0.96964432284541702</v>
      </c>
      <c r="Q21" s="14">
        <v>220</v>
      </c>
      <c r="R21" s="17">
        <v>0.34090909090909099</v>
      </c>
    </row>
    <row r="22" spans="1:18" x14ac:dyDescent="0.45">
      <c r="A22" s="4" t="s">
        <v>25</v>
      </c>
      <c r="B22" s="13">
        <v>1635658</v>
      </c>
      <c r="C22" s="13">
        <v>1450547</v>
      </c>
      <c r="D22" s="13">
        <v>727540</v>
      </c>
      <c r="E22" s="14">
        <v>723007</v>
      </c>
      <c r="F22" s="18">
        <v>184906</v>
      </c>
      <c r="G22" s="14">
        <v>92704</v>
      </c>
      <c r="H22" s="14">
        <v>92202</v>
      </c>
      <c r="I22" s="14">
        <v>205</v>
      </c>
      <c r="J22" s="14">
        <v>109</v>
      </c>
      <c r="K22" s="14">
        <v>96</v>
      </c>
      <c r="L22" s="15" t="s">
        <v>77</v>
      </c>
      <c r="M22" s="14">
        <v>1489020</v>
      </c>
      <c r="N22" s="16">
        <v>0.97416220064203296</v>
      </c>
      <c r="O22" s="19">
        <v>176600</v>
      </c>
      <c r="P22" s="16">
        <v>1.04703284258211</v>
      </c>
      <c r="Q22" s="14">
        <v>400</v>
      </c>
      <c r="R22" s="17">
        <v>0.51249999999999996</v>
      </c>
    </row>
    <row r="23" spans="1:18" x14ac:dyDescent="0.45">
      <c r="A23" s="4" t="s">
        <v>26</v>
      </c>
      <c r="B23" s="13">
        <v>1683142</v>
      </c>
      <c r="C23" s="13">
        <v>1478434</v>
      </c>
      <c r="D23" s="13">
        <v>742164</v>
      </c>
      <c r="E23" s="14">
        <v>736270</v>
      </c>
      <c r="F23" s="18">
        <v>203719</v>
      </c>
      <c r="G23" s="14">
        <v>102239</v>
      </c>
      <c r="H23" s="14">
        <v>101480</v>
      </c>
      <c r="I23" s="14">
        <v>989</v>
      </c>
      <c r="J23" s="14">
        <v>499</v>
      </c>
      <c r="K23" s="14">
        <v>490</v>
      </c>
      <c r="L23" s="15" t="s">
        <v>77</v>
      </c>
      <c r="M23" s="14">
        <v>1519830</v>
      </c>
      <c r="N23" s="16">
        <v>0.97276274320154199</v>
      </c>
      <c r="O23" s="19">
        <v>220900</v>
      </c>
      <c r="P23" s="16">
        <v>0.92222272521503001</v>
      </c>
      <c r="Q23" s="14">
        <v>1040</v>
      </c>
      <c r="R23" s="17">
        <v>0.95096153846153797</v>
      </c>
    </row>
    <row r="24" spans="1:18" x14ac:dyDescent="0.45">
      <c r="A24" s="4" t="s">
        <v>27</v>
      </c>
      <c r="B24" s="13">
        <v>1160820</v>
      </c>
      <c r="C24" s="13">
        <v>1021164</v>
      </c>
      <c r="D24" s="13">
        <v>512487</v>
      </c>
      <c r="E24" s="14">
        <v>508677</v>
      </c>
      <c r="F24" s="18">
        <v>139581</v>
      </c>
      <c r="G24" s="14">
        <v>69980</v>
      </c>
      <c r="H24" s="14">
        <v>69601</v>
      </c>
      <c r="I24" s="14">
        <v>75</v>
      </c>
      <c r="J24" s="14">
        <v>33</v>
      </c>
      <c r="K24" s="14">
        <v>42</v>
      </c>
      <c r="L24" s="15" t="s">
        <v>77</v>
      </c>
      <c r="M24" s="14">
        <v>1050270</v>
      </c>
      <c r="N24" s="16">
        <v>0.97228712616755697</v>
      </c>
      <c r="O24" s="19">
        <v>145200</v>
      </c>
      <c r="P24" s="16">
        <v>0.96130165289256198</v>
      </c>
      <c r="Q24" s="14">
        <v>120</v>
      </c>
      <c r="R24" s="17">
        <v>0.625</v>
      </c>
    </row>
    <row r="25" spans="1:18" x14ac:dyDescent="0.45">
      <c r="A25" s="4" t="s">
        <v>28</v>
      </c>
      <c r="B25" s="13">
        <v>1239267</v>
      </c>
      <c r="C25" s="13">
        <v>1094507</v>
      </c>
      <c r="D25" s="13">
        <v>549454</v>
      </c>
      <c r="E25" s="14">
        <v>545053</v>
      </c>
      <c r="F25" s="18">
        <v>144734</v>
      </c>
      <c r="G25" s="14">
        <v>72587</v>
      </c>
      <c r="H25" s="14">
        <v>72147</v>
      </c>
      <c r="I25" s="14">
        <v>26</v>
      </c>
      <c r="J25" s="14">
        <v>10</v>
      </c>
      <c r="K25" s="14">
        <v>16</v>
      </c>
      <c r="L25" s="15" t="s">
        <v>77</v>
      </c>
      <c r="M25" s="14">
        <v>1178190</v>
      </c>
      <c r="N25" s="16">
        <v>0.92897325558695998</v>
      </c>
      <c r="O25" s="19">
        <v>139400</v>
      </c>
      <c r="P25" s="16">
        <v>1.03826398852224</v>
      </c>
      <c r="Q25" s="14">
        <v>220</v>
      </c>
      <c r="R25" s="17">
        <v>0.118181818181818</v>
      </c>
    </row>
    <row r="26" spans="1:18" x14ac:dyDescent="0.45">
      <c r="A26" s="4" t="s">
        <v>29</v>
      </c>
      <c r="B26" s="13">
        <v>3137321</v>
      </c>
      <c r="C26" s="13">
        <v>2854559</v>
      </c>
      <c r="D26" s="13">
        <v>1432396</v>
      </c>
      <c r="E26" s="14">
        <v>1422163</v>
      </c>
      <c r="F26" s="18">
        <v>282662</v>
      </c>
      <c r="G26" s="14">
        <v>142105</v>
      </c>
      <c r="H26" s="14">
        <v>140557</v>
      </c>
      <c r="I26" s="14">
        <v>100</v>
      </c>
      <c r="J26" s="14">
        <v>46</v>
      </c>
      <c r="K26" s="14">
        <v>54</v>
      </c>
      <c r="L26" s="15" t="s">
        <v>77</v>
      </c>
      <c r="M26" s="14">
        <v>2953470</v>
      </c>
      <c r="N26" s="16">
        <v>0.96651024049677203</v>
      </c>
      <c r="O26" s="19">
        <v>268100</v>
      </c>
      <c r="P26" s="16">
        <v>1.0543155538978</v>
      </c>
      <c r="Q26" s="14">
        <v>100</v>
      </c>
      <c r="R26" s="17">
        <v>1</v>
      </c>
    </row>
    <row r="27" spans="1:18" x14ac:dyDescent="0.45">
      <c r="A27" s="4" t="s">
        <v>30</v>
      </c>
      <c r="B27" s="13">
        <v>3046709</v>
      </c>
      <c r="C27" s="13">
        <v>2707982</v>
      </c>
      <c r="D27" s="13">
        <v>1357660</v>
      </c>
      <c r="E27" s="14">
        <v>1350322</v>
      </c>
      <c r="F27" s="18">
        <v>336603</v>
      </c>
      <c r="G27" s="14">
        <v>169463</v>
      </c>
      <c r="H27" s="14">
        <v>167140</v>
      </c>
      <c r="I27" s="14">
        <v>2124</v>
      </c>
      <c r="J27" s="14">
        <v>1067</v>
      </c>
      <c r="K27" s="14">
        <v>1057</v>
      </c>
      <c r="L27" s="15" t="s">
        <v>77</v>
      </c>
      <c r="M27" s="14">
        <v>2779725</v>
      </c>
      <c r="N27" s="16">
        <v>0.97419061238072102</v>
      </c>
      <c r="O27" s="19">
        <v>279600</v>
      </c>
      <c r="P27" s="16">
        <v>1.20387339055794</v>
      </c>
      <c r="Q27" s="14">
        <v>2520</v>
      </c>
      <c r="R27" s="17">
        <v>0.84285714285714297</v>
      </c>
    </row>
    <row r="28" spans="1:18" x14ac:dyDescent="0.45">
      <c r="A28" s="4" t="s">
        <v>31</v>
      </c>
      <c r="B28" s="13">
        <v>5770867</v>
      </c>
      <c r="C28" s="13">
        <v>4999010</v>
      </c>
      <c r="D28" s="13">
        <v>2509931</v>
      </c>
      <c r="E28" s="14">
        <v>2489079</v>
      </c>
      <c r="F28" s="18">
        <v>771699</v>
      </c>
      <c r="G28" s="14">
        <v>387291</v>
      </c>
      <c r="H28" s="14">
        <v>384408</v>
      </c>
      <c r="I28" s="14">
        <v>158</v>
      </c>
      <c r="J28" s="14">
        <v>81</v>
      </c>
      <c r="K28" s="14">
        <v>77</v>
      </c>
      <c r="L28" s="15" t="s">
        <v>77</v>
      </c>
      <c r="M28" s="14">
        <v>5045820</v>
      </c>
      <c r="N28" s="16">
        <v>0.99072301429698195</v>
      </c>
      <c r="O28" s="19">
        <v>752600</v>
      </c>
      <c r="P28" s="16">
        <v>1.0253773584905701</v>
      </c>
      <c r="Q28" s="14">
        <v>700</v>
      </c>
      <c r="R28" s="17">
        <v>0.22571428571428601</v>
      </c>
    </row>
    <row r="29" spans="1:18" x14ac:dyDescent="0.45">
      <c r="A29" s="4" t="s">
        <v>32</v>
      </c>
      <c r="B29" s="13">
        <v>10971899</v>
      </c>
      <c r="C29" s="13">
        <v>8556112</v>
      </c>
      <c r="D29" s="13">
        <v>4295003</v>
      </c>
      <c r="E29" s="14">
        <v>4261109</v>
      </c>
      <c r="F29" s="18">
        <v>2415086</v>
      </c>
      <c r="G29" s="14">
        <v>1211428</v>
      </c>
      <c r="H29" s="14">
        <v>1203658</v>
      </c>
      <c r="I29" s="14">
        <v>701</v>
      </c>
      <c r="J29" s="14">
        <v>342</v>
      </c>
      <c r="K29" s="14">
        <v>359</v>
      </c>
      <c r="L29" s="15" t="s">
        <v>77</v>
      </c>
      <c r="M29" s="14">
        <v>9308910</v>
      </c>
      <c r="N29" s="16">
        <v>0.91913145577731403</v>
      </c>
      <c r="O29" s="19">
        <v>2709600</v>
      </c>
      <c r="P29" s="16">
        <v>0.89130720401535302</v>
      </c>
      <c r="Q29" s="14">
        <v>1220</v>
      </c>
      <c r="R29" s="17">
        <v>0.57459016393442597</v>
      </c>
    </row>
    <row r="30" spans="1:18" x14ac:dyDescent="0.45">
      <c r="A30" s="4" t="s">
        <v>33</v>
      </c>
      <c r="B30" s="13">
        <v>2706982</v>
      </c>
      <c r="C30" s="13">
        <v>2438611</v>
      </c>
      <c r="D30" s="13">
        <v>1223060</v>
      </c>
      <c r="E30" s="14">
        <v>1215551</v>
      </c>
      <c r="F30" s="18">
        <v>267923</v>
      </c>
      <c r="G30" s="14">
        <v>134604</v>
      </c>
      <c r="H30" s="14">
        <v>133319</v>
      </c>
      <c r="I30" s="14">
        <v>448</v>
      </c>
      <c r="J30" s="14">
        <v>230</v>
      </c>
      <c r="K30" s="14">
        <v>218</v>
      </c>
      <c r="L30" s="15" t="s">
        <v>77</v>
      </c>
      <c r="M30" s="14">
        <v>2514915</v>
      </c>
      <c r="N30" s="16">
        <v>0.96965941194831595</v>
      </c>
      <c r="O30" s="19">
        <v>239400</v>
      </c>
      <c r="P30" s="16">
        <v>1.11914369256475</v>
      </c>
      <c r="Q30" s="14">
        <v>760</v>
      </c>
      <c r="R30" s="17">
        <v>0.58947368421052604</v>
      </c>
    </row>
    <row r="31" spans="1:18" x14ac:dyDescent="0.45">
      <c r="A31" s="4" t="s">
        <v>34</v>
      </c>
      <c r="B31" s="13">
        <v>2133807</v>
      </c>
      <c r="C31" s="13">
        <v>1765843</v>
      </c>
      <c r="D31" s="13">
        <v>886664</v>
      </c>
      <c r="E31" s="14">
        <v>879179</v>
      </c>
      <c r="F31" s="18">
        <v>367872</v>
      </c>
      <c r="G31" s="14">
        <v>184329</v>
      </c>
      <c r="H31" s="14">
        <v>183543</v>
      </c>
      <c r="I31" s="14">
        <v>92</v>
      </c>
      <c r="J31" s="14">
        <v>51</v>
      </c>
      <c r="K31" s="14">
        <v>41</v>
      </c>
      <c r="L31" s="15" t="s">
        <v>77</v>
      </c>
      <c r="M31" s="14">
        <v>1802580</v>
      </c>
      <c r="N31" s="16">
        <v>0.97961976722253596</v>
      </c>
      <c r="O31" s="19">
        <v>348300</v>
      </c>
      <c r="P31" s="16">
        <v>1.05619293712317</v>
      </c>
      <c r="Q31" s="14">
        <v>240</v>
      </c>
      <c r="R31" s="17">
        <v>0.38333333333333303</v>
      </c>
    </row>
    <row r="32" spans="1:18" x14ac:dyDescent="0.45">
      <c r="A32" s="4" t="s">
        <v>35</v>
      </c>
      <c r="B32" s="13">
        <v>3685329</v>
      </c>
      <c r="C32" s="13">
        <v>3037483</v>
      </c>
      <c r="D32" s="13">
        <v>1525424</v>
      </c>
      <c r="E32" s="14">
        <v>1512059</v>
      </c>
      <c r="F32" s="18">
        <v>647366</v>
      </c>
      <c r="G32" s="14">
        <v>325057</v>
      </c>
      <c r="H32" s="14">
        <v>322309</v>
      </c>
      <c r="I32" s="14">
        <v>480</v>
      </c>
      <c r="J32" s="14">
        <v>250</v>
      </c>
      <c r="K32" s="14">
        <v>230</v>
      </c>
      <c r="L32" s="15" t="s">
        <v>77</v>
      </c>
      <c r="M32" s="14">
        <v>3213795</v>
      </c>
      <c r="N32" s="16">
        <v>0.94513900233213399</v>
      </c>
      <c r="O32" s="19">
        <v>704200</v>
      </c>
      <c r="P32" s="16">
        <v>0.91929281454132405</v>
      </c>
      <c r="Q32" s="14">
        <v>1020</v>
      </c>
      <c r="R32" s="17">
        <v>0.47058823529411797</v>
      </c>
    </row>
    <row r="33" spans="1:18" x14ac:dyDescent="0.45">
      <c r="A33" s="4" t="s">
        <v>36</v>
      </c>
      <c r="B33" s="13">
        <v>12675919</v>
      </c>
      <c r="C33" s="13">
        <v>9755615</v>
      </c>
      <c r="D33" s="13">
        <v>4901376</v>
      </c>
      <c r="E33" s="14">
        <v>4854239</v>
      </c>
      <c r="F33" s="18">
        <v>2856562</v>
      </c>
      <c r="G33" s="14">
        <v>1432011</v>
      </c>
      <c r="H33" s="14">
        <v>1424551</v>
      </c>
      <c r="I33" s="14">
        <v>63742</v>
      </c>
      <c r="J33" s="14">
        <v>32122</v>
      </c>
      <c r="K33" s="14">
        <v>31620</v>
      </c>
      <c r="L33" s="15" t="s">
        <v>77</v>
      </c>
      <c r="M33" s="14">
        <v>10847265</v>
      </c>
      <c r="N33" s="16">
        <v>0.89936172850944396</v>
      </c>
      <c r="O33" s="19">
        <v>3481300</v>
      </c>
      <c r="P33" s="16">
        <v>0.820544624134662</v>
      </c>
      <c r="Q33" s="14">
        <v>72480</v>
      </c>
      <c r="R33" s="17">
        <v>0.87944260485651204</v>
      </c>
    </row>
    <row r="34" spans="1:18" x14ac:dyDescent="0.45">
      <c r="A34" s="4" t="s">
        <v>37</v>
      </c>
      <c r="B34" s="13">
        <v>8155381</v>
      </c>
      <c r="C34" s="13">
        <v>6780175</v>
      </c>
      <c r="D34" s="13">
        <v>3403222</v>
      </c>
      <c r="E34" s="14">
        <v>3376953</v>
      </c>
      <c r="F34" s="18">
        <v>1374101</v>
      </c>
      <c r="G34" s="14">
        <v>689709</v>
      </c>
      <c r="H34" s="14">
        <v>684392</v>
      </c>
      <c r="I34" s="14">
        <v>1105</v>
      </c>
      <c r="J34" s="14">
        <v>548</v>
      </c>
      <c r="K34" s="14">
        <v>557</v>
      </c>
      <c r="L34" s="15" t="s">
        <v>77</v>
      </c>
      <c r="M34" s="14">
        <v>7170735</v>
      </c>
      <c r="N34" s="16">
        <v>0.94553417466968204</v>
      </c>
      <c r="O34" s="19">
        <v>1135400</v>
      </c>
      <c r="P34" s="16">
        <v>1.2102351594151799</v>
      </c>
      <c r="Q34" s="14">
        <v>2400</v>
      </c>
      <c r="R34" s="17">
        <v>0.46041666666666697</v>
      </c>
    </row>
    <row r="35" spans="1:18" x14ac:dyDescent="0.45">
      <c r="A35" s="4" t="s">
        <v>38</v>
      </c>
      <c r="B35" s="13">
        <v>2002865</v>
      </c>
      <c r="C35" s="13">
        <v>1781781</v>
      </c>
      <c r="D35" s="13">
        <v>894105</v>
      </c>
      <c r="E35" s="14">
        <v>887676</v>
      </c>
      <c r="F35" s="18">
        <v>220905</v>
      </c>
      <c r="G35" s="14">
        <v>110691</v>
      </c>
      <c r="H35" s="14">
        <v>110214</v>
      </c>
      <c r="I35" s="14">
        <v>179</v>
      </c>
      <c r="J35" s="14">
        <v>90</v>
      </c>
      <c r="K35" s="14">
        <v>89</v>
      </c>
      <c r="L35" s="15" t="s">
        <v>77</v>
      </c>
      <c r="M35" s="14">
        <v>1903200</v>
      </c>
      <c r="N35" s="16">
        <v>0.93620271122320298</v>
      </c>
      <c r="O35" s="19">
        <v>127300</v>
      </c>
      <c r="P35" s="16">
        <v>1.7353102906519999</v>
      </c>
      <c r="Q35" s="14">
        <v>640</v>
      </c>
      <c r="R35" s="17">
        <v>0.27968749999999998</v>
      </c>
    </row>
    <row r="36" spans="1:18" x14ac:dyDescent="0.45">
      <c r="A36" s="4" t="s">
        <v>39</v>
      </c>
      <c r="B36" s="13">
        <v>1355596</v>
      </c>
      <c r="C36" s="13">
        <v>1294163</v>
      </c>
      <c r="D36" s="13">
        <v>650357</v>
      </c>
      <c r="E36" s="14">
        <v>643806</v>
      </c>
      <c r="F36" s="18">
        <v>61358</v>
      </c>
      <c r="G36" s="14">
        <v>30731</v>
      </c>
      <c r="H36" s="14">
        <v>30627</v>
      </c>
      <c r="I36" s="14">
        <v>75</v>
      </c>
      <c r="J36" s="14">
        <v>39</v>
      </c>
      <c r="K36" s="14">
        <v>36</v>
      </c>
      <c r="L36" s="15" t="s">
        <v>77</v>
      </c>
      <c r="M36" s="14">
        <v>1343745</v>
      </c>
      <c r="N36" s="16">
        <v>0.96310163014560102</v>
      </c>
      <c r="O36" s="19">
        <v>46100</v>
      </c>
      <c r="P36" s="16">
        <v>1.3309761388286301</v>
      </c>
      <c r="Q36" s="14">
        <v>160</v>
      </c>
      <c r="R36" s="17">
        <v>0.46875</v>
      </c>
    </row>
    <row r="37" spans="1:18" x14ac:dyDescent="0.45">
      <c r="A37" s="4" t="s">
        <v>40</v>
      </c>
      <c r="B37" s="13">
        <v>792721</v>
      </c>
      <c r="C37" s="13">
        <v>693575</v>
      </c>
      <c r="D37" s="13">
        <v>348259</v>
      </c>
      <c r="E37" s="14">
        <v>345316</v>
      </c>
      <c r="F37" s="18">
        <v>99088</v>
      </c>
      <c r="G37" s="14">
        <v>49817</v>
      </c>
      <c r="H37" s="14">
        <v>49271</v>
      </c>
      <c r="I37" s="14">
        <v>58</v>
      </c>
      <c r="J37" s="14">
        <v>30</v>
      </c>
      <c r="K37" s="14">
        <v>28</v>
      </c>
      <c r="L37" s="15" t="s">
        <v>77</v>
      </c>
      <c r="M37" s="14">
        <v>758160</v>
      </c>
      <c r="N37" s="16">
        <v>0.91481349583201399</v>
      </c>
      <c r="O37" s="19">
        <v>110800</v>
      </c>
      <c r="P37" s="16">
        <v>0.89429602888086601</v>
      </c>
      <c r="Q37" s="14">
        <v>300</v>
      </c>
      <c r="R37" s="17">
        <v>0.193333333333333</v>
      </c>
    </row>
    <row r="38" spans="1:18" x14ac:dyDescent="0.45">
      <c r="A38" s="4" t="s">
        <v>41</v>
      </c>
      <c r="B38" s="13">
        <v>1008042</v>
      </c>
      <c r="C38" s="13">
        <v>953013</v>
      </c>
      <c r="D38" s="13">
        <v>478160</v>
      </c>
      <c r="E38" s="14">
        <v>474853</v>
      </c>
      <c r="F38" s="18">
        <v>54922</v>
      </c>
      <c r="G38" s="14">
        <v>27554</v>
      </c>
      <c r="H38" s="14">
        <v>27368</v>
      </c>
      <c r="I38" s="14">
        <v>107</v>
      </c>
      <c r="J38" s="14">
        <v>50</v>
      </c>
      <c r="K38" s="14">
        <v>57</v>
      </c>
      <c r="L38" s="15" t="s">
        <v>77</v>
      </c>
      <c r="M38" s="14">
        <v>994500</v>
      </c>
      <c r="N38" s="16">
        <v>0.95828355957767697</v>
      </c>
      <c r="O38" s="19">
        <v>47400</v>
      </c>
      <c r="P38" s="16">
        <v>1.1586919831223601</v>
      </c>
      <c r="Q38" s="14">
        <v>640</v>
      </c>
      <c r="R38" s="17">
        <v>0.16718749999999999</v>
      </c>
    </row>
    <row r="39" spans="1:18" x14ac:dyDescent="0.45">
      <c r="A39" s="4" t="s">
        <v>42</v>
      </c>
      <c r="B39" s="13">
        <v>2679553</v>
      </c>
      <c r="C39" s="13">
        <v>2348424</v>
      </c>
      <c r="D39" s="13">
        <v>1179451</v>
      </c>
      <c r="E39" s="14">
        <v>1168973</v>
      </c>
      <c r="F39" s="18">
        <v>330831</v>
      </c>
      <c r="G39" s="14">
        <v>166091</v>
      </c>
      <c r="H39" s="14">
        <v>164740</v>
      </c>
      <c r="I39" s="14">
        <v>298</v>
      </c>
      <c r="J39" s="14">
        <v>151</v>
      </c>
      <c r="K39" s="14">
        <v>147</v>
      </c>
      <c r="L39" s="15" t="s">
        <v>77</v>
      </c>
      <c r="M39" s="14">
        <v>2592330</v>
      </c>
      <c r="N39" s="16">
        <v>0.90591244170302399</v>
      </c>
      <c r="O39" s="19">
        <v>385900</v>
      </c>
      <c r="P39" s="16">
        <v>0.85729722726094804</v>
      </c>
      <c r="Q39" s="14">
        <v>700</v>
      </c>
      <c r="R39" s="17">
        <v>0.42571428571428599</v>
      </c>
    </row>
    <row r="40" spans="1:18" x14ac:dyDescent="0.45">
      <c r="A40" s="4" t="s">
        <v>43</v>
      </c>
      <c r="B40" s="13">
        <v>4032650</v>
      </c>
      <c r="C40" s="13">
        <v>3448262</v>
      </c>
      <c r="D40" s="13">
        <v>1732218</v>
      </c>
      <c r="E40" s="14">
        <v>1716044</v>
      </c>
      <c r="F40" s="18">
        <v>584279</v>
      </c>
      <c r="G40" s="14">
        <v>292642</v>
      </c>
      <c r="H40" s="14">
        <v>291637</v>
      </c>
      <c r="I40" s="14">
        <v>109</v>
      </c>
      <c r="J40" s="14">
        <v>56</v>
      </c>
      <c r="K40" s="14">
        <v>53</v>
      </c>
      <c r="L40" s="15" t="s">
        <v>77</v>
      </c>
      <c r="M40" s="14">
        <v>3653130</v>
      </c>
      <c r="N40" s="16">
        <v>0.94391987145269995</v>
      </c>
      <c r="O40" s="19">
        <v>616200</v>
      </c>
      <c r="P40" s="16">
        <v>0.94819701395650802</v>
      </c>
      <c r="Q40" s="14">
        <v>1100</v>
      </c>
      <c r="R40" s="17">
        <v>9.9090909090909104E-2</v>
      </c>
    </row>
    <row r="41" spans="1:18" x14ac:dyDescent="0.45">
      <c r="A41" s="4" t="s">
        <v>44</v>
      </c>
      <c r="B41" s="13">
        <v>1979827</v>
      </c>
      <c r="C41" s="13">
        <v>1769037</v>
      </c>
      <c r="D41" s="13">
        <v>887587</v>
      </c>
      <c r="E41" s="14">
        <v>881450</v>
      </c>
      <c r="F41" s="18">
        <v>210739</v>
      </c>
      <c r="G41" s="14">
        <v>105782</v>
      </c>
      <c r="H41" s="14">
        <v>104957</v>
      </c>
      <c r="I41" s="14">
        <v>51</v>
      </c>
      <c r="J41" s="14">
        <v>31</v>
      </c>
      <c r="K41" s="14">
        <v>20</v>
      </c>
      <c r="L41" s="15" t="s">
        <v>77</v>
      </c>
      <c r="M41" s="14">
        <v>1888575</v>
      </c>
      <c r="N41" s="16">
        <v>0.93670465827409599</v>
      </c>
      <c r="O41" s="19">
        <v>210200</v>
      </c>
      <c r="P41" s="16">
        <v>1.0025642245480499</v>
      </c>
      <c r="Q41" s="14">
        <v>300</v>
      </c>
      <c r="R41" s="17">
        <v>0.17</v>
      </c>
    </row>
    <row r="42" spans="1:18" x14ac:dyDescent="0.45">
      <c r="A42" s="4" t="s">
        <v>45</v>
      </c>
      <c r="B42" s="13">
        <v>1067296</v>
      </c>
      <c r="C42" s="13">
        <v>916590</v>
      </c>
      <c r="D42" s="13">
        <v>459902</v>
      </c>
      <c r="E42" s="14">
        <v>456688</v>
      </c>
      <c r="F42" s="18">
        <v>150543</v>
      </c>
      <c r="G42" s="14">
        <v>75390</v>
      </c>
      <c r="H42" s="14">
        <v>75153</v>
      </c>
      <c r="I42" s="14">
        <v>163</v>
      </c>
      <c r="J42" s="14">
        <v>79</v>
      </c>
      <c r="K42" s="14">
        <v>84</v>
      </c>
      <c r="L42" s="15" t="s">
        <v>77</v>
      </c>
      <c r="M42" s="14">
        <v>951405</v>
      </c>
      <c r="N42" s="16">
        <v>0.96340675106815699</v>
      </c>
      <c r="O42" s="19">
        <v>152900</v>
      </c>
      <c r="P42" s="16">
        <v>0.98458469587966002</v>
      </c>
      <c r="Q42" s="14">
        <v>500</v>
      </c>
      <c r="R42" s="17">
        <v>0.32600000000000001</v>
      </c>
    </row>
    <row r="43" spans="1:18" x14ac:dyDescent="0.45">
      <c r="A43" s="4" t="s">
        <v>46</v>
      </c>
      <c r="B43" s="13">
        <v>1407349</v>
      </c>
      <c r="C43" s="13">
        <v>1295847</v>
      </c>
      <c r="D43" s="13">
        <v>650275</v>
      </c>
      <c r="E43" s="14">
        <v>645572</v>
      </c>
      <c r="F43" s="18">
        <v>111331</v>
      </c>
      <c r="G43" s="14">
        <v>55743</v>
      </c>
      <c r="H43" s="14">
        <v>55588</v>
      </c>
      <c r="I43" s="14">
        <v>171</v>
      </c>
      <c r="J43" s="14">
        <v>84</v>
      </c>
      <c r="K43" s="14">
        <v>87</v>
      </c>
      <c r="L43" s="15" t="s">
        <v>77</v>
      </c>
      <c r="M43" s="14">
        <v>1352910</v>
      </c>
      <c r="N43" s="16">
        <v>0.95782202807282102</v>
      </c>
      <c r="O43" s="19">
        <v>102300</v>
      </c>
      <c r="P43" s="16">
        <v>1.0882795698924701</v>
      </c>
      <c r="Q43" s="14">
        <v>200</v>
      </c>
      <c r="R43" s="17">
        <v>0.85499999999999998</v>
      </c>
    </row>
    <row r="44" spans="1:18" x14ac:dyDescent="0.45">
      <c r="A44" s="4" t="s">
        <v>47</v>
      </c>
      <c r="B44" s="13">
        <v>1998665</v>
      </c>
      <c r="C44" s="13">
        <v>1868108</v>
      </c>
      <c r="D44" s="13">
        <v>938034</v>
      </c>
      <c r="E44" s="14">
        <v>930074</v>
      </c>
      <c r="F44" s="18">
        <v>130503</v>
      </c>
      <c r="G44" s="14">
        <v>65470</v>
      </c>
      <c r="H44" s="14">
        <v>65033</v>
      </c>
      <c r="I44" s="14">
        <v>54</v>
      </c>
      <c r="J44" s="14">
        <v>28</v>
      </c>
      <c r="K44" s="14">
        <v>26</v>
      </c>
      <c r="L44" s="15" t="s">
        <v>77</v>
      </c>
      <c r="M44" s="14">
        <v>1944150</v>
      </c>
      <c r="N44" s="16">
        <v>0.96088676285265995</v>
      </c>
      <c r="O44" s="19">
        <v>128400</v>
      </c>
      <c r="P44" s="16">
        <v>1.0163785046728999</v>
      </c>
      <c r="Q44" s="14">
        <v>100</v>
      </c>
      <c r="R44" s="17">
        <v>0.54</v>
      </c>
    </row>
    <row r="45" spans="1:18" x14ac:dyDescent="0.45">
      <c r="A45" s="4" t="s">
        <v>48</v>
      </c>
      <c r="B45" s="13">
        <v>1013689</v>
      </c>
      <c r="C45" s="13">
        <v>955679</v>
      </c>
      <c r="D45" s="13">
        <v>480107</v>
      </c>
      <c r="E45" s="14">
        <v>475572</v>
      </c>
      <c r="F45" s="18">
        <v>57941</v>
      </c>
      <c r="G45" s="14">
        <v>29107</v>
      </c>
      <c r="H45" s="14">
        <v>28834</v>
      </c>
      <c r="I45" s="14">
        <v>69</v>
      </c>
      <c r="J45" s="14">
        <v>31</v>
      </c>
      <c r="K45" s="14">
        <v>38</v>
      </c>
      <c r="L45" s="15" t="s">
        <v>77</v>
      </c>
      <c r="M45" s="14">
        <v>1002495</v>
      </c>
      <c r="N45" s="16">
        <v>0.95330051521453996</v>
      </c>
      <c r="O45" s="19">
        <v>55600</v>
      </c>
      <c r="P45" s="16">
        <v>1.0421043165467601</v>
      </c>
      <c r="Q45" s="14">
        <v>120</v>
      </c>
      <c r="R45" s="17">
        <v>0.57499999999999996</v>
      </c>
    </row>
    <row r="46" spans="1:18" x14ac:dyDescent="0.45">
      <c r="A46" s="4" t="s">
        <v>49</v>
      </c>
      <c r="B46" s="13">
        <v>7479715</v>
      </c>
      <c r="C46" s="13">
        <v>6520643</v>
      </c>
      <c r="D46" s="13">
        <v>3276318</v>
      </c>
      <c r="E46" s="14">
        <v>3244325</v>
      </c>
      <c r="F46" s="18">
        <v>958889</v>
      </c>
      <c r="G46" s="14">
        <v>484066</v>
      </c>
      <c r="H46" s="14">
        <v>474823</v>
      </c>
      <c r="I46" s="14">
        <v>183</v>
      </c>
      <c r="J46" s="14">
        <v>100</v>
      </c>
      <c r="K46" s="14">
        <v>83</v>
      </c>
      <c r="L46" s="15" t="s">
        <v>77</v>
      </c>
      <c r="M46" s="14">
        <v>6570330</v>
      </c>
      <c r="N46" s="16">
        <v>0.99243767055840404</v>
      </c>
      <c r="O46" s="19">
        <v>1044200</v>
      </c>
      <c r="P46" s="16">
        <v>0.91830013407393196</v>
      </c>
      <c r="Q46" s="14">
        <v>700</v>
      </c>
      <c r="R46" s="17">
        <v>0.26142857142857101</v>
      </c>
    </row>
    <row r="47" spans="1:18" x14ac:dyDescent="0.45">
      <c r="A47" s="4" t="s">
        <v>50</v>
      </c>
      <c r="B47" s="13">
        <v>1159003</v>
      </c>
      <c r="C47" s="13">
        <v>1076366</v>
      </c>
      <c r="D47" s="13">
        <v>540351</v>
      </c>
      <c r="E47" s="14">
        <v>536015</v>
      </c>
      <c r="F47" s="18">
        <v>82621</v>
      </c>
      <c r="G47" s="14">
        <v>41619</v>
      </c>
      <c r="H47" s="14">
        <v>41002</v>
      </c>
      <c r="I47" s="14">
        <v>16</v>
      </c>
      <c r="J47" s="14">
        <v>5</v>
      </c>
      <c r="K47" s="14">
        <v>11</v>
      </c>
      <c r="L47" s="15" t="s">
        <v>77</v>
      </c>
      <c r="M47" s="14">
        <v>1146405</v>
      </c>
      <c r="N47" s="16">
        <v>0.93890553512938302</v>
      </c>
      <c r="O47" s="19">
        <v>74400</v>
      </c>
      <c r="P47" s="16">
        <v>1.11049731182796</v>
      </c>
      <c r="Q47" s="14">
        <v>120</v>
      </c>
      <c r="R47" s="17">
        <v>0.133333333333333</v>
      </c>
    </row>
    <row r="48" spans="1:18" x14ac:dyDescent="0.45">
      <c r="A48" s="4" t="s">
        <v>51</v>
      </c>
      <c r="B48" s="13">
        <v>1978006</v>
      </c>
      <c r="C48" s="13">
        <v>1695716</v>
      </c>
      <c r="D48" s="13">
        <v>851392</v>
      </c>
      <c r="E48" s="14">
        <v>844324</v>
      </c>
      <c r="F48" s="18">
        <v>282261</v>
      </c>
      <c r="G48" s="14">
        <v>141403</v>
      </c>
      <c r="H48" s="14">
        <v>140858</v>
      </c>
      <c r="I48" s="14">
        <v>29</v>
      </c>
      <c r="J48" s="14">
        <v>12</v>
      </c>
      <c r="K48" s="14">
        <v>17</v>
      </c>
      <c r="L48" s="15" t="s">
        <v>77</v>
      </c>
      <c r="M48" s="14">
        <v>1756950</v>
      </c>
      <c r="N48" s="16">
        <v>0.96514755684567</v>
      </c>
      <c r="O48" s="19">
        <v>288800</v>
      </c>
      <c r="P48" s="16">
        <v>0.97735803324099702</v>
      </c>
      <c r="Q48" s="14">
        <v>140</v>
      </c>
      <c r="R48" s="17">
        <v>0.20714285714285699</v>
      </c>
    </row>
    <row r="49" spans="1:18" x14ac:dyDescent="0.45">
      <c r="A49" s="4" t="s">
        <v>52</v>
      </c>
      <c r="B49" s="13">
        <v>2599557</v>
      </c>
      <c r="C49" s="13">
        <v>2233557</v>
      </c>
      <c r="D49" s="13">
        <v>1120646</v>
      </c>
      <c r="E49" s="14">
        <v>1112911</v>
      </c>
      <c r="F49" s="18">
        <v>365756</v>
      </c>
      <c r="G49" s="14">
        <v>183353</v>
      </c>
      <c r="H49" s="14">
        <v>182403</v>
      </c>
      <c r="I49" s="14">
        <v>244</v>
      </c>
      <c r="J49" s="14">
        <v>121</v>
      </c>
      <c r="K49" s="14">
        <v>123</v>
      </c>
      <c r="L49" s="15" t="s">
        <v>77</v>
      </c>
      <c r="M49" s="14">
        <v>2318355</v>
      </c>
      <c r="N49" s="16">
        <v>0.96342320309012197</v>
      </c>
      <c r="O49" s="19">
        <v>349700</v>
      </c>
      <c r="P49" s="16">
        <v>1.04591364026308</v>
      </c>
      <c r="Q49" s="14">
        <v>660</v>
      </c>
      <c r="R49" s="17">
        <v>0.36969696969697002</v>
      </c>
    </row>
    <row r="50" spans="1:18" x14ac:dyDescent="0.45">
      <c r="A50" s="4" t="s">
        <v>53</v>
      </c>
      <c r="B50" s="13">
        <v>1651501</v>
      </c>
      <c r="C50" s="13">
        <v>1516618</v>
      </c>
      <c r="D50" s="13">
        <v>761780</v>
      </c>
      <c r="E50" s="14">
        <v>754838</v>
      </c>
      <c r="F50" s="18">
        <v>134795</v>
      </c>
      <c r="G50" s="14">
        <v>67624</v>
      </c>
      <c r="H50" s="14">
        <v>67171</v>
      </c>
      <c r="I50" s="14">
        <v>88</v>
      </c>
      <c r="J50" s="14">
        <v>38</v>
      </c>
      <c r="K50" s="14">
        <v>50</v>
      </c>
      <c r="L50" s="15" t="s">
        <v>77</v>
      </c>
      <c r="M50" s="14">
        <v>1559025</v>
      </c>
      <c r="N50" s="16">
        <v>0.97279902503167004</v>
      </c>
      <c r="O50" s="19">
        <v>125500</v>
      </c>
      <c r="P50" s="16">
        <v>1.07406374501992</v>
      </c>
      <c r="Q50" s="14">
        <v>300</v>
      </c>
      <c r="R50" s="17">
        <v>0.293333333333333</v>
      </c>
    </row>
    <row r="51" spans="1:18" x14ac:dyDescent="0.45">
      <c r="A51" s="4" t="s">
        <v>54</v>
      </c>
      <c r="B51" s="13">
        <v>1565006</v>
      </c>
      <c r="C51" s="13">
        <v>1502957</v>
      </c>
      <c r="D51" s="13">
        <v>754672</v>
      </c>
      <c r="E51" s="14">
        <v>748285</v>
      </c>
      <c r="F51" s="18">
        <v>62024</v>
      </c>
      <c r="G51" s="14">
        <v>31105</v>
      </c>
      <c r="H51" s="14">
        <v>30919</v>
      </c>
      <c r="I51" s="14">
        <v>25</v>
      </c>
      <c r="J51" s="14">
        <v>10</v>
      </c>
      <c r="K51" s="14">
        <v>15</v>
      </c>
      <c r="L51" s="15" t="s">
        <v>77</v>
      </c>
      <c r="M51" s="14">
        <v>1567995</v>
      </c>
      <c r="N51" s="16">
        <v>0.95852155140800799</v>
      </c>
      <c r="O51" s="19">
        <v>55600</v>
      </c>
      <c r="P51" s="16">
        <v>1.11553956834532</v>
      </c>
      <c r="Q51" s="14">
        <v>180</v>
      </c>
      <c r="R51" s="17">
        <v>0.13888888888888901</v>
      </c>
    </row>
    <row r="52" spans="1:18" x14ac:dyDescent="0.45">
      <c r="A52" s="4" t="s">
        <v>55</v>
      </c>
      <c r="B52" s="13">
        <v>2343547</v>
      </c>
      <c r="C52" s="13">
        <v>2148533</v>
      </c>
      <c r="D52" s="13">
        <v>1078818</v>
      </c>
      <c r="E52" s="14">
        <v>1069715</v>
      </c>
      <c r="F52" s="18">
        <v>194780</v>
      </c>
      <c r="G52" s="14">
        <v>97673</v>
      </c>
      <c r="H52" s="14">
        <v>97107</v>
      </c>
      <c r="I52" s="14">
        <v>234</v>
      </c>
      <c r="J52" s="14">
        <v>115</v>
      </c>
      <c r="K52" s="14">
        <v>119</v>
      </c>
      <c r="L52" s="15" t="s">
        <v>77</v>
      </c>
      <c r="M52" s="14">
        <v>2222610</v>
      </c>
      <c r="N52" s="16">
        <v>0.966671165881554</v>
      </c>
      <c r="O52" s="19">
        <v>197100</v>
      </c>
      <c r="P52" s="16">
        <v>0.98822932521562601</v>
      </c>
      <c r="Q52" s="14">
        <v>340</v>
      </c>
      <c r="R52" s="17">
        <v>0.68823529411764695</v>
      </c>
    </row>
    <row r="53" spans="1:18" x14ac:dyDescent="0.45">
      <c r="A53" s="4" t="s">
        <v>56</v>
      </c>
      <c r="B53" s="13">
        <v>1920640</v>
      </c>
      <c r="C53" s="13">
        <v>1643480</v>
      </c>
      <c r="D53" s="13">
        <v>827527</v>
      </c>
      <c r="E53" s="14">
        <v>815953</v>
      </c>
      <c r="F53" s="18">
        <v>276694</v>
      </c>
      <c r="G53" s="14">
        <v>139226</v>
      </c>
      <c r="H53" s="14">
        <v>137468</v>
      </c>
      <c r="I53" s="14">
        <v>466</v>
      </c>
      <c r="J53" s="14">
        <v>240</v>
      </c>
      <c r="K53" s="14">
        <v>226</v>
      </c>
      <c r="L53" s="15" t="s">
        <v>77</v>
      </c>
      <c r="M53" s="14">
        <v>1835925</v>
      </c>
      <c r="N53" s="16">
        <v>0.89517817993654403</v>
      </c>
      <c r="O53" s="19">
        <v>305500</v>
      </c>
      <c r="P53" s="16">
        <v>0.90570867430441904</v>
      </c>
      <c r="Q53" s="14">
        <v>1060</v>
      </c>
      <c r="R53" s="17">
        <v>0.43962264150943398</v>
      </c>
    </row>
    <row r="55" spans="1:18" x14ac:dyDescent="0.45">
      <c r="A55" s="44" t="s">
        <v>78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79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80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81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82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83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84</v>
      </c>
    </row>
    <row r="2" spans="1:6" x14ac:dyDescent="0.45">
      <c r="D2" s="3" t="s">
        <v>85</v>
      </c>
    </row>
    <row r="3" spans="1:6" ht="36" x14ac:dyDescent="0.45">
      <c r="A3" s="4" t="s">
        <v>2</v>
      </c>
      <c r="B3" s="12" t="s">
        <v>86</v>
      </c>
      <c r="C3" s="5" t="s">
        <v>4</v>
      </c>
      <c r="D3" s="5" t="s">
        <v>5</v>
      </c>
      <c r="E3" s="9"/>
    </row>
    <row r="4" spans="1:6" x14ac:dyDescent="0.45">
      <c r="A4" s="7" t="s">
        <v>9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10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11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12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13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14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15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16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17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18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19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20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21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22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23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24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25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26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27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28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29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30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31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32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33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34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35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36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37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38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39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40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41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42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43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44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45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46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47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48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49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50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51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52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53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54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55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56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87</v>
      </c>
    </row>
    <row r="54" spans="1:4" x14ac:dyDescent="0.45">
      <c r="A54" t="s">
        <v>88</v>
      </c>
    </row>
    <row r="55" spans="1:4" x14ac:dyDescent="0.45">
      <c r="A55" t="s">
        <v>89</v>
      </c>
    </row>
    <row r="56" spans="1:4" x14ac:dyDescent="0.45">
      <c r="A56" t="s">
        <v>90</v>
      </c>
    </row>
    <row r="57" spans="1:4" x14ac:dyDescent="0.45">
      <c r="A57" s="1" t="s">
        <v>91</v>
      </c>
    </row>
    <row r="58" spans="1:4" x14ac:dyDescent="0.45">
      <c r="A58" t="s">
        <v>92</v>
      </c>
    </row>
    <row r="59" spans="1:4" x14ac:dyDescent="0.45">
      <c r="A59" t="s">
        <v>93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DIGI-808455956-3380406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https://digitalgojp.sharepoint.com/sites/digi_portal/_layouts/15/DocIdRedir.aspx?ID=DIGI-808455956-3380406</Url>
      <Description>DIGI-808455956-3380406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2022-01-28T04:47:41Z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db3f5dc6-5dba-4019-8f7d-8f4a01d0f592</vt:lpwstr>
  </property>
</Properties>
</file>