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8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<sst xmlns="http://schemas.openxmlformats.org/spreadsheetml/2006/main" count="335" uniqueCount="143">
  <si>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</si>
  <si>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（4月22日公表時点）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</si>
  <si>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</si>
  <si>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</si>
  <si>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</si>
  <si>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</si>
  <si>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</si>
  <si>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</si>
  <si>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</si>
  <si>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</si>
  <si>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</si>
  <si>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</si>
  <si>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</si>
  <si>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</si>
  <si>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</si>
  <si>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</si>
  <si>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</si>
  <si>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</si>
  <si>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</si>
  <si>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</si>
  <si>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</si>
  <si>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</si>
  <si>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</si>
  <si>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</si>
  <si>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</si>
  <si>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</si>
  <si>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</si>
  <si>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</si>
  <si>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</si>
  <si>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</si>
  <si>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</si>
  <si>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</si>
  <si>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</si>
  <si>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</si>
  <si>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</si>
  <si>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</si>
  <si>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</si>
  <si>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</si>
  <si>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</si>
  <si>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</si>
  <si>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</si>
  <si>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</si>
  <si>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</si>
  <si>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</si>
  <si>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</si>
  <si>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</si>
  <si>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</si>
  <si>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</si>
  <si>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</si>
  <si>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</si>
  <si>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</si>
  <si>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</si>
  <si>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</si>
  <si>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</si>
  <si>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</si>
  <si>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</si>
  <si>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</si>
  <si>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</si>
  <si>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</si>
  <si>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</si>
  <si>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</si>
  <si>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</si>
  <si>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</si>
  <si>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</si>
  <si>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</si>
  <si>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</si>
  <si>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</si>
  <si>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</si>
  <si>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</si>
  <si>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</si>
  <si>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</si>
  <si>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</si>
  <si>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</si>
  <si>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</si>
  <si>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</si>
  <si>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</si>
  <si>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</si>
  <si>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</si>
  <si>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</si>
  <si>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</si>
  <si>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</si>
  <si>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</si>
  <si>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</si>
  <si>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</si>
  <si>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</si>
  <si>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</si>
  <si>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</si>
  <si>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</si>
  <si>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</si>
  <si>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</si>
  <si>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</si>
  <si>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</si>
  <si>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</si>
  <si>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</si>
  <si>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</si>
  <si>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接種回数（4月21日まで）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</si>
  <si>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</si>
  <si>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</si>
  <si>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</si>
  <si>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</si>
  <si>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</si>
  <si>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</si>
  <si>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</si>
  <si>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</si>
  <si>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</si>
  <si>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</si>
  <si>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</si>
  <si>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</si>
  <si>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</si>
  <si>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</si>
  <si>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</si>
  <si>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</si>
  <si>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</si>
  <si>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（4月21日まで）</t>
  </si>
  <si>
    <t>ワクチン供給量
（4月21日まで）※4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</si>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</sst>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G13" sqref="G1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44672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63079285</v>
      </c>
      <c r="D10" s="11">
        <f>C10/$B10</f>
        <v>0.49807945475947424</v>
      </c>
      <c r="E10" s="21">
        <f>SUM(E11:E57)</f>
        <v>3411539</v>
      </c>
      <c r="F10" s="11">
        <f>E10/$B10</f>
        <v>2.6937805097357746E-2</v>
      </c>
      <c r="G10" s="21">
        <f>SUM(G11:G57)</f>
        <v>445927</v>
      </c>
      <c r="H10" s="11">
        <f>G10/$B10</f>
        <v>3.5210779104824677E-3</v>
      </c>
    </row>
    <row r="11" spans="1:8" x14ac:dyDescent="0.45">
      <c r="A11" s="12" t="s">
        <v>14</v>
      </c>
      <c r="B11" s="20">
        <v>5226603</v>
      </c>
      <c r="C11" s="21">
        <v>2657547</v>
      </c>
      <c r="D11" s="11">
        <f t="shared" ref="D11:D57" si="0">C11/$B11</f>
        <v>0.50846544112877901</v>
      </c>
      <c r="E11" s="21">
        <v>181036</v>
      </c>
      <c r="F11" s="11">
        <f t="shared" ref="F11:F57" si="1">E11/$B11</f>
        <v>3.4637411718471824E-2</v>
      </c>
      <c r="G11" s="21">
        <v>23833</v>
      </c>
      <c r="H11" s="11">
        <f t="shared" ref="H11:H57" si="2">G11/$B11</f>
        <v>4.5599407492782594E-3</v>
      </c>
    </row>
    <row r="12" spans="1:8" x14ac:dyDescent="0.45">
      <c r="A12" s="12" t="s">
        <v>15</v>
      </c>
      <c r="B12" s="20">
        <v>1259615</v>
      </c>
      <c r="C12" s="21">
        <v>653213</v>
      </c>
      <c r="D12" s="11">
        <f t="shared" si="0"/>
        <v>0.5185814713225867</v>
      </c>
      <c r="E12" s="21">
        <v>52340</v>
      </c>
      <c r="F12" s="11">
        <f t="shared" si="1"/>
        <v>4.1552379099963087E-2</v>
      </c>
      <c r="G12" s="21">
        <v>5757</v>
      </c>
      <c r="H12" s="11">
        <f t="shared" si="2"/>
        <v>4.5704441436470664E-3</v>
      </c>
    </row>
    <row r="13" spans="1:8" x14ac:dyDescent="0.45">
      <c r="A13" s="12" t="s">
        <v>16</v>
      </c>
      <c r="B13" s="20">
        <v>1220823</v>
      </c>
      <c r="C13" s="21">
        <v>638194</v>
      </c>
      <c r="D13" s="11">
        <f t="shared" si="0"/>
        <v>0.52275718920760827</v>
      </c>
      <c r="E13" s="21">
        <v>41267</v>
      </c>
      <c r="F13" s="11">
        <f t="shared" si="1"/>
        <v>3.380260692991531E-2</v>
      </c>
      <c r="G13" s="21">
        <v>4281</v>
      </c>
      <c r="H13" s="11">
        <f t="shared" si="2"/>
        <v>3.5066508412767454E-3</v>
      </c>
    </row>
    <row r="14" spans="1:8" x14ac:dyDescent="0.45">
      <c r="A14" s="12" t="s">
        <v>17</v>
      </c>
      <c r="B14" s="20">
        <v>2281989</v>
      </c>
      <c r="C14" s="21">
        <v>1145930</v>
      </c>
      <c r="D14" s="11">
        <f t="shared" si="0"/>
        <v>0.5021628062186102</v>
      </c>
      <c r="E14" s="21">
        <v>67898</v>
      </c>
      <c r="F14" s="11">
        <f t="shared" si="1"/>
        <v>2.9753868226358671E-2</v>
      </c>
      <c r="G14" s="21">
        <v>9885</v>
      </c>
      <c r="H14" s="11">
        <f t="shared" si="2"/>
        <v>4.3317474361182287E-3</v>
      </c>
    </row>
    <row r="15" spans="1:8" x14ac:dyDescent="0.45">
      <c r="A15" s="12" t="s">
        <v>18</v>
      </c>
      <c r="B15" s="20">
        <v>971288</v>
      </c>
      <c r="C15" s="21">
        <v>508535</v>
      </c>
      <c r="D15" s="11">
        <f t="shared" si="0"/>
        <v>0.52356767508710089</v>
      </c>
      <c r="E15" s="21">
        <v>40393</v>
      </c>
      <c r="F15" s="11">
        <f t="shared" si="1"/>
        <v>4.1587047302139017E-2</v>
      </c>
      <c r="G15" s="21">
        <v>5374</v>
      </c>
      <c r="H15" s="11">
        <f t="shared" si="2"/>
        <v>5.5328594608396271E-3</v>
      </c>
    </row>
    <row r="16" spans="1:8" x14ac:dyDescent="0.45">
      <c r="A16" s="12" t="s">
        <v>19</v>
      </c>
      <c r="B16" s="20">
        <v>1069562</v>
      </c>
      <c r="C16" s="21">
        <v>601322</v>
      </c>
      <c r="D16" s="11">
        <f t="shared" si="0"/>
        <v>0.56221331722705181</v>
      </c>
      <c r="E16" s="21">
        <v>33658</v>
      </c>
      <c r="F16" s="11">
        <f t="shared" si="1"/>
        <v>3.1468956451332415E-2</v>
      </c>
      <c r="G16" s="21">
        <v>3718</v>
      </c>
      <c r="H16" s="11">
        <f t="shared" si="2"/>
        <v>3.4761893186182756E-3</v>
      </c>
    </row>
    <row r="17" spans="1:8" x14ac:dyDescent="0.45">
      <c r="A17" s="12" t="s">
        <v>20</v>
      </c>
      <c r="B17" s="20">
        <v>1862059.0000000002</v>
      </c>
      <c r="C17" s="21">
        <v>1007658</v>
      </c>
      <c r="D17" s="11">
        <f t="shared" si="0"/>
        <v>0.54115256283501212</v>
      </c>
      <c r="E17" s="21">
        <v>58346</v>
      </c>
      <c r="F17" s="11">
        <f t="shared" si="1"/>
        <v>3.1334130658588151E-2</v>
      </c>
      <c r="G17" s="21">
        <v>7928</v>
      </c>
      <c r="H17" s="11">
        <f t="shared" si="2"/>
        <v>4.2576524159545961E-3</v>
      </c>
    </row>
    <row r="18" spans="1:8" x14ac:dyDescent="0.45">
      <c r="A18" s="12" t="s">
        <v>21</v>
      </c>
      <c r="B18" s="20">
        <v>2907675</v>
      </c>
      <c r="C18" s="21">
        <v>1533378</v>
      </c>
      <c r="D18" s="11">
        <f t="shared" si="0"/>
        <v>0.52735536124222959</v>
      </c>
      <c r="E18" s="21">
        <v>81567</v>
      </c>
      <c r="F18" s="11">
        <f t="shared" si="1"/>
        <v>2.8052309835177591E-2</v>
      </c>
      <c r="G18" s="21">
        <v>9151</v>
      </c>
      <c r="H18" s="11">
        <f t="shared" si="2"/>
        <v>3.1471880454314875E-3</v>
      </c>
    </row>
    <row r="19" spans="1:8" x14ac:dyDescent="0.45">
      <c r="A19" s="12" t="s">
        <v>22</v>
      </c>
      <c r="B19" s="20">
        <v>1955401</v>
      </c>
      <c r="C19" s="21">
        <v>951742</v>
      </c>
      <c r="D19" s="11">
        <f t="shared" si="0"/>
        <v>0.4867247178455979</v>
      </c>
      <c r="E19" s="21">
        <v>59373</v>
      </c>
      <c r="F19" s="11">
        <f t="shared" si="1"/>
        <v>3.0363592940782991E-2</v>
      </c>
      <c r="G19" s="21">
        <v>9296</v>
      </c>
      <c r="H19" s="11">
        <f t="shared" si="2"/>
        <v>4.7540120926602781E-3</v>
      </c>
    </row>
    <row r="20" spans="1:8" x14ac:dyDescent="0.45">
      <c r="A20" s="12" t="s">
        <v>23</v>
      </c>
      <c r="B20" s="20">
        <v>1958101</v>
      </c>
      <c r="C20" s="21">
        <v>1071893</v>
      </c>
      <c r="D20" s="11">
        <f t="shared" si="0"/>
        <v>0.5474145613530661</v>
      </c>
      <c r="E20" s="21">
        <v>48992</v>
      </c>
      <c r="F20" s="11">
        <f t="shared" si="1"/>
        <v>2.5020159838537441E-2</v>
      </c>
      <c r="G20" s="21">
        <v>7103</v>
      </c>
      <c r="H20" s="11">
        <f t="shared" si="2"/>
        <v>3.627494189523421E-3</v>
      </c>
    </row>
    <row r="21" spans="1:8" x14ac:dyDescent="0.45">
      <c r="A21" s="12" t="s">
        <v>24</v>
      </c>
      <c r="B21" s="20">
        <v>7393799</v>
      </c>
      <c r="C21" s="21">
        <v>3534024</v>
      </c>
      <c r="D21" s="11">
        <f t="shared" si="0"/>
        <v>0.4779713378738048</v>
      </c>
      <c r="E21" s="21">
        <v>200256</v>
      </c>
      <c r="F21" s="11">
        <f t="shared" si="1"/>
        <v>2.7084317547718027E-2</v>
      </c>
      <c r="G21" s="21">
        <v>23313</v>
      </c>
      <c r="H21" s="11">
        <f t="shared" si="2"/>
        <v>3.1530475740549615E-3</v>
      </c>
    </row>
    <row r="22" spans="1:8" x14ac:dyDescent="0.45">
      <c r="A22" s="12" t="s">
        <v>25</v>
      </c>
      <c r="B22" s="20">
        <v>6322892.0000000009</v>
      </c>
      <c r="C22" s="21">
        <v>3127231</v>
      </c>
      <c r="D22" s="11">
        <f t="shared" si="0"/>
        <v>0.49458871035595731</v>
      </c>
      <c r="E22" s="21">
        <v>181373</v>
      </c>
      <c r="F22" s="11">
        <f t="shared" si="1"/>
        <v>2.868513332190396E-2</v>
      </c>
      <c r="G22" s="21">
        <v>21525</v>
      </c>
      <c r="H22" s="11">
        <f t="shared" si="2"/>
        <v>3.4042966414735529E-3</v>
      </c>
    </row>
    <row r="23" spans="1:8" x14ac:dyDescent="0.45">
      <c r="A23" s="12" t="s">
        <v>26</v>
      </c>
      <c r="B23" s="20">
        <v>13843329.000000002</v>
      </c>
      <c r="C23" s="21">
        <v>6957332</v>
      </c>
      <c r="D23" s="11">
        <f t="shared" si="0"/>
        <v>0.50257651176245244</v>
      </c>
      <c r="E23" s="21">
        <v>367201</v>
      </c>
      <c r="F23" s="11">
        <f t="shared" si="1"/>
        <v>2.6525483863021674E-2</v>
      </c>
      <c r="G23" s="21">
        <v>78715</v>
      </c>
      <c r="H23" s="11">
        <f t="shared" si="2"/>
        <v>5.6861322879778404E-3</v>
      </c>
    </row>
    <row r="24" spans="1:8" x14ac:dyDescent="0.45">
      <c r="A24" s="12" t="s">
        <v>27</v>
      </c>
      <c r="B24" s="20">
        <v>9220206</v>
      </c>
      <c r="C24" s="21">
        <v>4527907</v>
      </c>
      <c r="D24" s="11">
        <f t="shared" si="0"/>
        <v>0.49108523171825014</v>
      </c>
      <c r="E24" s="21">
        <v>271628</v>
      </c>
      <c r="F24" s="11">
        <f t="shared" si="1"/>
        <v>2.9460079308423259E-2</v>
      </c>
      <c r="G24" s="21">
        <v>28132</v>
      </c>
      <c r="H24" s="11">
        <f t="shared" si="2"/>
        <v>3.0511248880990293E-3</v>
      </c>
    </row>
    <row r="25" spans="1:8" x14ac:dyDescent="0.45">
      <c r="A25" s="12" t="s">
        <v>28</v>
      </c>
      <c r="B25" s="20">
        <v>2213174</v>
      </c>
      <c r="C25" s="21">
        <v>1222852</v>
      </c>
      <c r="D25" s="11">
        <f t="shared" si="0"/>
        <v>0.55253314922369412</v>
      </c>
      <c r="E25" s="21">
        <v>76984</v>
      </c>
      <c r="F25" s="11">
        <f t="shared" si="1"/>
        <v>3.4784431770841333E-2</v>
      </c>
      <c r="G25" s="21">
        <v>7049</v>
      </c>
      <c r="H25" s="11">
        <f t="shared" si="2"/>
        <v>3.1850184395804397E-3</v>
      </c>
    </row>
    <row r="26" spans="1:8" x14ac:dyDescent="0.45">
      <c r="A26" s="12" t="s">
        <v>29</v>
      </c>
      <c r="B26" s="20">
        <v>1047674</v>
      </c>
      <c r="C26" s="21">
        <v>562290</v>
      </c>
      <c r="D26" s="11">
        <f t="shared" si="0"/>
        <v>0.53670321111338071</v>
      </c>
      <c r="E26" s="21">
        <v>30163</v>
      </c>
      <c r="F26" s="11">
        <f t="shared" si="1"/>
        <v>2.879044435578243E-2</v>
      </c>
      <c r="G26" s="21">
        <v>3016</v>
      </c>
      <c r="H26" s="11">
        <f t="shared" si="2"/>
        <v>2.8787580869621657E-3</v>
      </c>
    </row>
    <row r="27" spans="1:8" x14ac:dyDescent="0.45">
      <c r="A27" s="12" t="s">
        <v>30</v>
      </c>
      <c r="B27" s="20">
        <v>1132656</v>
      </c>
      <c r="C27" s="21">
        <v>570072</v>
      </c>
      <c r="D27" s="11">
        <f t="shared" si="0"/>
        <v>0.50330550493706827</v>
      </c>
      <c r="E27" s="21">
        <v>34730</v>
      </c>
      <c r="F27" s="11">
        <f t="shared" si="1"/>
        <v>3.0662442965913746E-2</v>
      </c>
      <c r="G27" s="21">
        <v>3942</v>
      </c>
      <c r="H27" s="11">
        <f t="shared" si="2"/>
        <v>3.4803152943170741E-3</v>
      </c>
    </row>
    <row r="28" spans="1:8" x14ac:dyDescent="0.45">
      <c r="A28" s="12" t="s">
        <v>31</v>
      </c>
      <c r="B28" s="20">
        <v>774582.99999999988</v>
      </c>
      <c r="C28" s="21">
        <v>411172</v>
      </c>
      <c r="D28" s="11">
        <f t="shared" si="0"/>
        <v>0.5308301369898385</v>
      </c>
      <c r="E28" s="21">
        <v>18879</v>
      </c>
      <c r="F28" s="11">
        <f t="shared" si="1"/>
        <v>2.4373114307956672E-2</v>
      </c>
      <c r="G28" s="21">
        <v>1326</v>
      </c>
      <c r="H28" s="11">
        <f t="shared" si="2"/>
        <v>1.7118888485804624E-3</v>
      </c>
    </row>
    <row r="29" spans="1:8" x14ac:dyDescent="0.45">
      <c r="A29" s="12" t="s">
        <v>32</v>
      </c>
      <c r="B29" s="20">
        <v>820997</v>
      </c>
      <c r="C29" s="21">
        <v>440453</v>
      </c>
      <c r="D29" s="11">
        <f t="shared" si="0"/>
        <v>0.53648551699945313</v>
      </c>
      <c r="E29" s="21">
        <v>23941</v>
      </c>
      <c r="F29" s="11">
        <f t="shared" si="1"/>
        <v>2.9160886093371838E-2</v>
      </c>
      <c r="G29" s="21">
        <v>3790</v>
      </c>
      <c r="H29" s="11">
        <f t="shared" si="2"/>
        <v>4.6163384275460205E-3</v>
      </c>
    </row>
    <row r="30" spans="1:8" x14ac:dyDescent="0.45">
      <c r="A30" s="12" t="s">
        <v>33</v>
      </c>
      <c r="B30" s="20">
        <v>2071737</v>
      </c>
      <c r="C30" s="21">
        <v>1109009</v>
      </c>
      <c r="D30" s="11">
        <f t="shared" si="0"/>
        <v>0.53530395026009581</v>
      </c>
      <c r="E30" s="21">
        <v>55755</v>
      </c>
      <c r="F30" s="11">
        <f t="shared" si="1"/>
        <v>2.6912199762807731E-2</v>
      </c>
      <c r="G30" s="21">
        <v>8025</v>
      </c>
      <c r="H30" s="11">
        <f t="shared" si="2"/>
        <v>3.8735611711332085E-3</v>
      </c>
    </row>
    <row r="31" spans="1:8" x14ac:dyDescent="0.45">
      <c r="A31" s="12" t="s">
        <v>34</v>
      </c>
      <c r="B31" s="20">
        <v>2016791</v>
      </c>
      <c r="C31" s="21">
        <v>1090854</v>
      </c>
      <c r="D31" s="11">
        <f t="shared" si="0"/>
        <v>0.54088599165704332</v>
      </c>
      <c r="E31" s="21">
        <v>42638</v>
      </c>
      <c r="F31" s="11">
        <f t="shared" si="1"/>
        <v>2.114150648232762E-2</v>
      </c>
      <c r="G31" s="21">
        <v>4013</v>
      </c>
      <c r="H31" s="11">
        <f t="shared" si="2"/>
        <v>1.9897946787743501E-3</v>
      </c>
    </row>
    <row r="32" spans="1:8" x14ac:dyDescent="0.45">
      <c r="A32" s="12" t="s">
        <v>35</v>
      </c>
      <c r="B32" s="20">
        <v>3686259.9999999995</v>
      </c>
      <c r="C32" s="21">
        <v>1827435</v>
      </c>
      <c r="D32" s="11">
        <f t="shared" si="0"/>
        <v>0.49574229707074385</v>
      </c>
      <c r="E32" s="21">
        <v>113561</v>
      </c>
      <c r="F32" s="11">
        <f t="shared" si="1"/>
        <v>3.0806562749236356E-2</v>
      </c>
      <c r="G32" s="21">
        <v>12684</v>
      </c>
      <c r="H32" s="11">
        <f t="shared" si="2"/>
        <v>3.4408858843380558E-3</v>
      </c>
    </row>
    <row r="33" spans="1:8" x14ac:dyDescent="0.45">
      <c r="A33" s="12" t="s">
        <v>36</v>
      </c>
      <c r="B33" s="20">
        <v>7558801.9999999991</v>
      </c>
      <c r="C33" s="21">
        <v>3592560</v>
      </c>
      <c r="D33" s="11">
        <f t="shared" si="0"/>
        <v>0.47528166500458674</v>
      </c>
      <c r="E33" s="21">
        <v>178904</v>
      </c>
      <c r="F33" s="11">
        <f t="shared" si="1"/>
        <v>2.3668300876249968E-2</v>
      </c>
      <c r="G33" s="21">
        <v>16862</v>
      </c>
      <c r="H33" s="11">
        <f t="shared" si="2"/>
        <v>2.2307767818233633E-3</v>
      </c>
    </row>
    <row r="34" spans="1:8" x14ac:dyDescent="0.45">
      <c r="A34" s="12" t="s">
        <v>37</v>
      </c>
      <c r="B34" s="20">
        <v>1800557</v>
      </c>
      <c r="C34" s="21">
        <v>894012</v>
      </c>
      <c r="D34" s="11">
        <f t="shared" si="0"/>
        <v>0.49651968807430147</v>
      </c>
      <c r="E34" s="21">
        <v>46971</v>
      </c>
      <c r="F34" s="11">
        <f t="shared" si="1"/>
        <v>2.6086927545198514E-2</v>
      </c>
      <c r="G34" s="21">
        <v>6356</v>
      </c>
      <c r="H34" s="11">
        <f t="shared" si="2"/>
        <v>3.5300187664150592E-3</v>
      </c>
    </row>
    <row r="35" spans="1:8" x14ac:dyDescent="0.45">
      <c r="A35" s="12" t="s">
        <v>38</v>
      </c>
      <c r="B35" s="20">
        <v>1418843</v>
      </c>
      <c r="C35" s="21">
        <v>686595</v>
      </c>
      <c r="D35" s="11">
        <f t="shared" si="0"/>
        <v>0.48391189159054243</v>
      </c>
      <c r="E35" s="21">
        <v>39857</v>
      </c>
      <c r="F35" s="11">
        <f t="shared" si="1"/>
        <v>2.8091198250969274E-2</v>
      </c>
      <c r="G35" s="21">
        <v>2925</v>
      </c>
      <c r="H35" s="11">
        <f t="shared" si="2"/>
        <v>2.0615388735751596E-3</v>
      </c>
    </row>
    <row r="36" spans="1:8" x14ac:dyDescent="0.45">
      <c r="A36" s="12" t="s">
        <v>39</v>
      </c>
      <c r="B36" s="20">
        <v>2530542</v>
      </c>
      <c r="C36" s="21">
        <v>1181473</v>
      </c>
      <c r="D36" s="11">
        <f t="shared" si="0"/>
        <v>0.46688535499509592</v>
      </c>
      <c r="E36" s="21">
        <v>67282</v>
      </c>
      <c r="F36" s="11">
        <f t="shared" si="1"/>
        <v>2.6587979966347132E-2</v>
      </c>
      <c r="G36" s="21">
        <v>7786</v>
      </c>
      <c r="H36" s="11">
        <f t="shared" si="2"/>
        <v>3.076811212775761E-3</v>
      </c>
    </row>
    <row r="37" spans="1:8" x14ac:dyDescent="0.45">
      <c r="A37" s="12" t="s">
        <v>40</v>
      </c>
      <c r="B37" s="20">
        <v>8839511</v>
      </c>
      <c r="C37" s="21">
        <v>3904703</v>
      </c>
      <c r="D37" s="11">
        <f t="shared" si="0"/>
        <v>0.44173291938886666</v>
      </c>
      <c r="E37" s="21">
        <v>203650</v>
      </c>
      <c r="F37" s="11">
        <f t="shared" si="1"/>
        <v>2.3038604737298251E-2</v>
      </c>
      <c r="G37" s="21">
        <v>25766</v>
      </c>
      <c r="H37" s="11">
        <f t="shared" si="2"/>
        <v>2.9148671233058029E-3</v>
      </c>
    </row>
    <row r="38" spans="1:8" x14ac:dyDescent="0.45">
      <c r="A38" s="12" t="s">
        <v>41</v>
      </c>
      <c r="B38" s="20">
        <v>5523625</v>
      </c>
      <c r="C38" s="21">
        <v>2649887</v>
      </c>
      <c r="D38" s="11">
        <f t="shared" si="0"/>
        <v>0.47973694810925793</v>
      </c>
      <c r="E38" s="21">
        <v>132923</v>
      </c>
      <c r="F38" s="11">
        <f t="shared" si="1"/>
        <v>2.4064450428839756E-2</v>
      </c>
      <c r="G38" s="21">
        <v>15242</v>
      </c>
      <c r="H38" s="11">
        <f t="shared" si="2"/>
        <v>2.7594197650999117E-3</v>
      </c>
    </row>
    <row r="39" spans="1:8" x14ac:dyDescent="0.45">
      <c r="A39" s="12" t="s">
        <v>42</v>
      </c>
      <c r="B39" s="20">
        <v>1344738.9999999998</v>
      </c>
      <c r="C39" s="21">
        <v>693407</v>
      </c>
      <c r="D39" s="11">
        <f t="shared" si="0"/>
        <v>0.51564429974887327</v>
      </c>
      <c r="E39" s="21">
        <v>34607</v>
      </c>
      <c r="F39" s="11">
        <f t="shared" si="1"/>
        <v>2.573510547399905E-2</v>
      </c>
      <c r="G39" s="21">
        <v>5503</v>
      </c>
      <c r="H39" s="11">
        <f t="shared" si="2"/>
        <v>4.0922439224265828E-3</v>
      </c>
    </row>
    <row r="40" spans="1:8" x14ac:dyDescent="0.45">
      <c r="A40" s="12" t="s">
        <v>43</v>
      </c>
      <c r="B40" s="20">
        <v>944432</v>
      </c>
      <c r="C40" s="21">
        <v>511367</v>
      </c>
      <c r="D40" s="11">
        <f t="shared" si="0"/>
        <v>0.54145454622460909</v>
      </c>
      <c r="E40" s="21">
        <v>19962</v>
      </c>
      <c r="F40" s="11">
        <f t="shared" si="1"/>
        <v>2.1136513798770053E-2</v>
      </c>
      <c r="G40" s="21">
        <v>1295</v>
      </c>
      <c r="H40" s="11">
        <f t="shared" si="2"/>
        <v>1.3711945380927373E-3</v>
      </c>
    </row>
    <row r="41" spans="1:8" x14ac:dyDescent="0.45">
      <c r="A41" s="12" t="s">
        <v>44</v>
      </c>
      <c r="B41" s="20">
        <v>556788</v>
      </c>
      <c r="C41" s="21">
        <v>287838</v>
      </c>
      <c r="D41" s="11">
        <f t="shared" si="0"/>
        <v>0.51696157244768204</v>
      </c>
      <c r="E41" s="21">
        <v>14278</v>
      </c>
      <c r="F41" s="11">
        <f t="shared" si="1"/>
        <v>2.5643512432020805E-2</v>
      </c>
      <c r="G41" s="21">
        <v>1215</v>
      </c>
      <c r="H41" s="11">
        <f t="shared" si="2"/>
        <v>2.1821590982564281E-3</v>
      </c>
    </row>
    <row r="42" spans="1:8" x14ac:dyDescent="0.45">
      <c r="A42" s="12" t="s">
        <v>45</v>
      </c>
      <c r="B42" s="20">
        <v>672814.99999999988</v>
      </c>
      <c r="C42" s="21">
        <v>342871</v>
      </c>
      <c r="D42" s="11">
        <f t="shared" si="0"/>
        <v>0.5096066526459726</v>
      </c>
      <c r="E42" s="21">
        <v>19093</v>
      </c>
      <c r="F42" s="11">
        <f t="shared" si="1"/>
        <v>2.8377785869815632E-2</v>
      </c>
      <c r="G42" s="21">
        <v>3212</v>
      </c>
      <c r="H42" s="11">
        <f t="shared" si="2"/>
        <v>4.7739720428349557E-3</v>
      </c>
    </row>
    <row r="43" spans="1:8" x14ac:dyDescent="0.45">
      <c r="A43" s="12" t="s">
        <v>46</v>
      </c>
      <c r="B43" s="20">
        <v>1893791</v>
      </c>
      <c r="C43" s="21">
        <v>933447</v>
      </c>
      <c r="D43" s="11">
        <f t="shared" si="0"/>
        <v>0.49289863559389607</v>
      </c>
      <c r="E43" s="21">
        <v>35389</v>
      </c>
      <c r="F43" s="11">
        <f t="shared" si="1"/>
        <v>1.8686856152553263E-2</v>
      </c>
      <c r="G43" s="21">
        <v>3742</v>
      </c>
      <c r="H43" s="11">
        <f t="shared" si="2"/>
        <v>1.9759308181314622E-3</v>
      </c>
    </row>
    <row r="44" spans="1:8" x14ac:dyDescent="0.45">
      <c r="A44" s="12" t="s">
        <v>47</v>
      </c>
      <c r="B44" s="20">
        <v>2812432.9999999995</v>
      </c>
      <c r="C44" s="21">
        <v>1407274</v>
      </c>
      <c r="D44" s="11">
        <f t="shared" si="0"/>
        <v>0.500376008957369</v>
      </c>
      <c r="E44" s="21">
        <v>69273</v>
      </c>
      <c r="F44" s="11">
        <f t="shared" si="1"/>
        <v>2.4630986764840268E-2</v>
      </c>
      <c r="G44" s="21">
        <v>7552</v>
      </c>
      <c r="H44" s="11">
        <f t="shared" si="2"/>
        <v>2.6852195234517589E-3</v>
      </c>
    </row>
    <row r="45" spans="1:8" x14ac:dyDescent="0.45">
      <c r="A45" s="12" t="s">
        <v>48</v>
      </c>
      <c r="B45" s="20">
        <v>1356110</v>
      </c>
      <c r="C45" s="21">
        <v>777317</v>
      </c>
      <c r="D45" s="11">
        <f t="shared" si="0"/>
        <v>0.57319612715782642</v>
      </c>
      <c r="E45" s="21">
        <v>32069</v>
      </c>
      <c r="F45" s="11">
        <f t="shared" si="1"/>
        <v>2.3647786683971064E-2</v>
      </c>
      <c r="G45" s="21">
        <v>3635</v>
      </c>
      <c r="H45" s="11">
        <f t="shared" si="2"/>
        <v>2.6804610245481559E-3</v>
      </c>
    </row>
    <row r="46" spans="1:8" x14ac:dyDescent="0.45">
      <c r="A46" s="12" t="s">
        <v>49</v>
      </c>
      <c r="B46" s="20">
        <v>734949</v>
      </c>
      <c r="C46" s="21">
        <v>397071</v>
      </c>
      <c r="D46" s="11">
        <f t="shared" si="0"/>
        <v>0.54027014119347061</v>
      </c>
      <c r="E46" s="21">
        <v>16313</v>
      </c>
      <c r="F46" s="11">
        <f t="shared" si="1"/>
        <v>2.2196097960538758E-2</v>
      </c>
      <c r="G46" s="21">
        <v>1183</v>
      </c>
      <c r="H46" s="11">
        <f t="shared" si="2"/>
        <v>1.6096354985175843E-3</v>
      </c>
    </row>
    <row r="47" spans="1:8" x14ac:dyDescent="0.45">
      <c r="A47" s="12" t="s">
        <v>50</v>
      </c>
      <c r="B47" s="20">
        <v>973896</v>
      </c>
      <c r="C47" s="21">
        <v>477515</v>
      </c>
      <c r="D47" s="11">
        <f t="shared" si="0"/>
        <v>0.49031416085495783</v>
      </c>
      <c r="E47" s="21">
        <v>25744</v>
      </c>
      <c r="F47" s="11">
        <f t="shared" si="1"/>
        <v>2.6434034024166851E-2</v>
      </c>
      <c r="G47" s="21">
        <v>11177</v>
      </c>
      <c r="H47" s="11">
        <f t="shared" si="2"/>
        <v>1.1476584768804882E-2</v>
      </c>
    </row>
    <row r="48" spans="1:8" x14ac:dyDescent="0.45">
      <c r="A48" s="12" t="s">
        <v>51</v>
      </c>
      <c r="B48" s="20">
        <v>1356219</v>
      </c>
      <c r="C48" s="21">
        <v>701554</v>
      </c>
      <c r="D48" s="11">
        <f t="shared" si="0"/>
        <v>0.51728666240481813</v>
      </c>
      <c r="E48" s="21">
        <v>32989</v>
      </c>
      <c r="F48" s="11">
        <f t="shared" si="1"/>
        <v>2.4324242618633127E-2</v>
      </c>
      <c r="G48" s="21">
        <v>3132</v>
      </c>
      <c r="H48" s="11">
        <f t="shared" si="2"/>
        <v>2.3093615411670237E-3</v>
      </c>
    </row>
    <row r="49" spans="1:8" x14ac:dyDescent="0.45">
      <c r="A49" s="12" t="s">
        <v>52</v>
      </c>
      <c r="B49" s="20">
        <v>701167</v>
      </c>
      <c r="C49" s="21">
        <v>353177</v>
      </c>
      <c r="D49" s="11">
        <f t="shared" si="0"/>
        <v>0.50369883351612388</v>
      </c>
      <c r="E49" s="21">
        <v>19731</v>
      </c>
      <c r="F49" s="11">
        <f t="shared" si="1"/>
        <v>2.8140229075241704E-2</v>
      </c>
      <c r="G49" s="21">
        <v>2608</v>
      </c>
      <c r="H49" s="11">
        <f t="shared" si="2"/>
        <v>3.7195133256413952E-3</v>
      </c>
    </row>
    <row r="50" spans="1:8" x14ac:dyDescent="0.45">
      <c r="A50" s="12" t="s">
        <v>53</v>
      </c>
      <c r="B50" s="20">
        <v>5124170</v>
      </c>
      <c r="C50" s="21">
        <v>2511730</v>
      </c>
      <c r="D50" s="11">
        <f t="shared" si="0"/>
        <v>0.49017304265861594</v>
      </c>
      <c r="E50" s="21">
        <v>112426</v>
      </c>
      <c r="F50" s="11">
        <f t="shared" si="1"/>
        <v>2.1940333751612456E-2</v>
      </c>
      <c r="G50" s="21">
        <v>13051</v>
      </c>
      <c r="H50" s="11">
        <f t="shared" si="2"/>
        <v>2.5469490668732692E-3</v>
      </c>
    </row>
    <row r="51" spans="1:8" x14ac:dyDescent="0.45">
      <c r="A51" s="12" t="s">
        <v>54</v>
      </c>
      <c r="B51" s="20">
        <v>818222</v>
      </c>
      <c r="C51" s="21">
        <v>416448</v>
      </c>
      <c r="D51" s="11">
        <f t="shared" si="0"/>
        <v>0.50896700406491147</v>
      </c>
      <c r="E51" s="21">
        <v>14815</v>
      </c>
      <c r="F51" s="11">
        <f t="shared" si="1"/>
        <v>1.810633300009044E-2</v>
      </c>
      <c r="G51" s="21">
        <v>1881</v>
      </c>
      <c r="H51" s="11">
        <f t="shared" si="2"/>
        <v>2.2988870991002444E-3</v>
      </c>
    </row>
    <row r="52" spans="1:8" x14ac:dyDescent="0.45">
      <c r="A52" s="12" t="s">
        <v>55</v>
      </c>
      <c r="B52" s="20">
        <v>1335937.9999999998</v>
      </c>
      <c r="C52" s="21">
        <v>735458</v>
      </c>
      <c r="D52" s="11">
        <f t="shared" si="0"/>
        <v>0.55051806296399997</v>
      </c>
      <c r="E52" s="21">
        <v>36273</v>
      </c>
      <c r="F52" s="11">
        <f t="shared" si="1"/>
        <v>2.7151709136202434E-2</v>
      </c>
      <c r="G52" s="21">
        <v>6456</v>
      </c>
      <c r="H52" s="11">
        <f t="shared" si="2"/>
        <v>4.8325595948314976E-3</v>
      </c>
    </row>
    <row r="53" spans="1:8" x14ac:dyDescent="0.45">
      <c r="A53" s="12" t="s">
        <v>56</v>
      </c>
      <c r="B53" s="20">
        <v>1758645</v>
      </c>
      <c r="C53" s="21">
        <v>979933</v>
      </c>
      <c r="D53" s="11">
        <f t="shared" si="0"/>
        <v>0.55720910132516799</v>
      </c>
      <c r="E53" s="21">
        <v>47481</v>
      </c>
      <c r="F53" s="11">
        <f t="shared" si="1"/>
        <v>2.6998626783688577E-2</v>
      </c>
      <c r="G53" s="21">
        <v>6037</v>
      </c>
      <c r="H53" s="11">
        <f t="shared" si="2"/>
        <v>3.4327564687586182E-3</v>
      </c>
    </row>
    <row r="54" spans="1:8" x14ac:dyDescent="0.45">
      <c r="A54" s="12" t="s">
        <v>57</v>
      </c>
      <c r="B54" s="20">
        <v>1141741</v>
      </c>
      <c r="C54" s="21">
        <v>575494</v>
      </c>
      <c r="D54" s="11">
        <f t="shared" si="0"/>
        <v>0.50404951735989156</v>
      </c>
      <c r="E54" s="21">
        <v>28317</v>
      </c>
      <c r="F54" s="11">
        <f t="shared" si="1"/>
        <v>2.480159685953294E-2</v>
      </c>
      <c r="G54" s="21">
        <v>3263</v>
      </c>
      <c r="H54" s="11">
        <f t="shared" si="2"/>
        <v>2.8579161123231975E-3</v>
      </c>
    </row>
    <row r="55" spans="1:8" x14ac:dyDescent="0.45">
      <c r="A55" s="12" t="s">
        <v>58</v>
      </c>
      <c r="B55" s="20">
        <v>1087241</v>
      </c>
      <c r="C55" s="21">
        <v>538301</v>
      </c>
      <c r="D55" s="11">
        <f t="shared" si="0"/>
        <v>0.49510734050684257</v>
      </c>
      <c r="E55" s="21">
        <v>28105</v>
      </c>
      <c r="F55" s="11">
        <f t="shared" si="1"/>
        <v>2.5849834581293384E-2</v>
      </c>
      <c r="G55" s="21">
        <v>3474</v>
      </c>
      <c r="H55" s="11">
        <f t="shared" si="2"/>
        <v>3.1952437408081557E-3</v>
      </c>
    </row>
    <row r="56" spans="1:8" x14ac:dyDescent="0.45">
      <c r="A56" s="12" t="s">
        <v>59</v>
      </c>
      <c r="B56" s="20">
        <v>1617517</v>
      </c>
      <c r="C56" s="21">
        <v>828795</v>
      </c>
      <c r="D56" s="11">
        <f t="shared" si="0"/>
        <v>0.51238719593055282</v>
      </c>
      <c r="E56" s="21">
        <v>42580</v>
      </c>
      <c r="F56" s="11">
        <f t="shared" si="1"/>
        <v>2.6324298291764477E-2</v>
      </c>
      <c r="G56" s="21">
        <v>6590</v>
      </c>
      <c r="H56" s="11">
        <f t="shared" si="2"/>
        <v>4.0741457431359299E-3</v>
      </c>
    </row>
    <row r="57" spans="1:8" x14ac:dyDescent="0.45">
      <c r="A57" s="12" t="s">
        <v>60</v>
      </c>
      <c r="B57" s="20">
        <v>1485118</v>
      </c>
      <c r="C57" s="21">
        <v>551015</v>
      </c>
      <c r="D57" s="11">
        <f t="shared" si="0"/>
        <v>0.3710243899811328</v>
      </c>
      <c r="E57" s="21">
        <v>30528</v>
      </c>
      <c r="F57" s="11">
        <f t="shared" si="1"/>
        <v>2.0555942356095609E-2</v>
      </c>
      <c r="G57" s="21">
        <v>4128</v>
      </c>
      <c r="H57" s="11">
        <f t="shared" si="2"/>
        <v>2.7795771110443747E-3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（4月22日公表時点）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44672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12903307</v>
      </c>
      <c r="D10" s="11">
        <f>C10/$B10</f>
        <v>0.46837605764151719</v>
      </c>
      <c r="E10" s="21">
        <f>SUM(E11:E30)</f>
        <v>753086</v>
      </c>
      <c r="F10" s="11">
        <f>E10/$B10</f>
        <v>2.7336205497165929E-2</v>
      </c>
      <c r="G10" s="21">
        <f>SUM(G11:G30)</f>
        <v>91243</v>
      </c>
      <c r="H10" s="11">
        <f>G10/$B10</f>
        <v>3.3120219977239131E-3</v>
      </c>
    </row>
    <row r="11" spans="1:8" x14ac:dyDescent="0.45">
      <c r="A11" s="12" t="s">
        <v>70</v>
      </c>
      <c r="B11" s="20">
        <v>1961575</v>
      </c>
      <c r="C11" s="21">
        <v>905694</v>
      </c>
      <c r="D11" s="11">
        <f t="shared" ref="D11:D30" si="0">C11/$B11</f>
        <v>0.4617177523163784</v>
      </c>
      <c r="E11" s="21">
        <v>71598</v>
      </c>
      <c r="F11" s="11">
        <f t="shared" ref="F11:F30" si="1">E11/$B11</f>
        <v>3.6500261269643015E-2</v>
      </c>
      <c r="G11" s="21">
        <v>10428</v>
      </c>
      <c r="H11" s="11">
        <f t="shared" ref="H11:H30" si="2">G11/$B11</f>
        <v>5.3161362680499086E-3</v>
      </c>
    </row>
    <row r="12" spans="1:8" x14ac:dyDescent="0.45">
      <c r="A12" s="12" t="s">
        <v>71</v>
      </c>
      <c r="B12" s="20">
        <v>1065932</v>
      </c>
      <c r="C12" s="21">
        <v>494423</v>
      </c>
      <c r="D12" s="11">
        <f t="shared" si="0"/>
        <v>0.46384103301148666</v>
      </c>
      <c r="E12" s="21">
        <v>26315</v>
      </c>
      <c r="F12" s="11">
        <f t="shared" si="1"/>
        <v>2.4687315888818423E-2</v>
      </c>
      <c r="G12" s="21">
        <v>4760</v>
      </c>
      <c r="H12" s="11">
        <f t="shared" si="2"/>
        <v>4.4655756652394333E-3</v>
      </c>
    </row>
    <row r="13" spans="1:8" x14ac:dyDescent="0.45">
      <c r="A13" s="12" t="s">
        <v>72</v>
      </c>
      <c r="B13" s="20">
        <v>1324589</v>
      </c>
      <c r="C13" s="21">
        <v>586073</v>
      </c>
      <c r="D13" s="11">
        <f t="shared" si="0"/>
        <v>0.4424564902773615</v>
      </c>
      <c r="E13" s="21">
        <v>34125</v>
      </c>
      <c r="F13" s="11">
        <f t="shared" si="1"/>
        <v>2.5762708281587724E-2</v>
      </c>
      <c r="G13" s="21">
        <v>4447</v>
      </c>
      <c r="H13" s="11">
        <f t="shared" si="2"/>
        <v>3.357267801559578E-3</v>
      </c>
    </row>
    <row r="14" spans="1:8" x14ac:dyDescent="0.45">
      <c r="A14" s="12" t="s">
        <v>73</v>
      </c>
      <c r="B14" s="20">
        <v>974726</v>
      </c>
      <c r="C14" s="21">
        <v>486872</v>
      </c>
      <c r="D14" s="11">
        <f t="shared" si="0"/>
        <v>0.49949626869499736</v>
      </c>
      <c r="E14" s="21">
        <v>25728</v>
      </c>
      <c r="F14" s="11">
        <f t="shared" si="1"/>
        <v>2.6395110010402924E-2</v>
      </c>
      <c r="G14" s="21">
        <v>2666</v>
      </c>
      <c r="H14" s="11">
        <f t="shared" si="2"/>
        <v>2.7351276153503652E-3</v>
      </c>
    </row>
    <row r="15" spans="1:8" x14ac:dyDescent="0.45">
      <c r="A15" s="12" t="s">
        <v>74</v>
      </c>
      <c r="B15" s="20">
        <v>3759920</v>
      </c>
      <c r="C15" s="21">
        <v>1842910</v>
      </c>
      <c r="D15" s="11">
        <f t="shared" si="0"/>
        <v>0.49014606693759444</v>
      </c>
      <c r="E15" s="21">
        <v>130741</v>
      </c>
      <c r="F15" s="11">
        <f t="shared" si="1"/>
        <v>3.4772282388986997E-2</v>
      </c>
      <c r="G15" s="21">
        <v>13617</v>
      </c>
      <c r="H15" s="11">
        <f t="shared" si="2"/>
        <v>3.6216196089278495E-3</v>
      </c>
    </row>
    <row r="16" spans="1:8" x14ac:dyDescent="0.45">
      <c r="A16" s="12" t="s">
        <v>75</v>
      </c>
      <c r="B16" s="20">
        <v>1521562.0000000002</v>
      </c>
      <c r="C16" s="21">
        <v>719642</v>
      </c>
      <c r="D16" s="11">
        <f t="shared" si="0"/>
        <v>0.47296265285279199</v>
      </c>
      <c r="E16" s="21">
        <v>42874</v>
      </c>
      <c r="F16" s="11">
        <f t="shared" si="1"/>
        <v>2.8177622732428909E-2</v>
      </c>
      <c r="G16" s="21">
        <v>4940</v>
      </c>
      <c r="H16" s="11">
        <f t="shared" si="2"/>
        <v>3.2466636259317725E-3</v>
      </c>
    </row>
    <row r="17" spans="1:8" x14ac:dyDescent="0.45">
      <c r="A17" s="12" t="s">
        <v>76</v>
      </c>
      <c r="B17" s="20">
        <v>718601</v>
      </c>
      <c r="C17" s="21">
        <v>373349</v>
      </c>
      <c r="D17" s="11">
        <f t="shared" si="0"/>
        <v>0.51954979188729211</v>
      </c>
      <c r="E17" s="21">
        <v>18282</v>
      </c>
      <c r="F17" s="11">
        <f t="shared" si="1"/>
        <v>2.5441100137628531E-2</v>
      </c>
      <c r="G17" s="21">
        <v>2196</v>
      </c>
      <c r="H17" s="11">
        <f t="shared" si="2"/>
        <v>3.0559378570305358E-3</v>
      </c>
    </row>
    <row r="18" spans="1:8" x14ac:dyDescent="0.45">
      <c r="A18" s="12" t="s">
        <v>77</v>
      </c>
      <c r="B18" s="20">
        <v>784774</v>
      </c>
      <c r="C18" s="21">
        <v>407899</v>
      </c>
      <c r="D18" s="11">
        <f t="shared" si="0"/>
        <v>0.51976620020540942</v>
      </c>
      <c r="E18" s="21">
        <v>23392</v>
      </c>
      <c r="F18" s="11">
        <f t="shared" si="1"/>
        <v>2.9807307581545772E-2</v>
      </c>
      <c r="G18" s="21">
        <v>1892</v>
      </c>
      <c r="H18" s="11">
        <f t="shared" si="2"/>
        <v>2.4108851720367904E-3</v>
      </c>
    </row>
    <row r="19" spans="1:8" x14ac:dyDescent="0.45">
      <c r="A19" s="12" t="s">
        <v>78</v>
      </c>
      <c r="B19" s="20">
        <v>694295.99999999988</v>
      </c>
      <c r="C19" s="21">
        <v>321650</v>
      </c>
      <c r="D19" s="11">
        <f t="shared" si="0"/>
        <v>0.4632750296703424</v>
      </c>
      <c r="E19" s="21">
        <v>23864</v>
      </c>
      <c r="F19" s="11">
        <f t="shared" si="1"/>
        <v>3.4371507253390492E-2</v>
      </c>
      <c r="G19" s="21">
        <v>2389</v>
      </c>
      <c r="H19" s="11">
        <f t="shared" si="2"/>
        <v>3.4408955258276013E-3</v>
      </c>
    </row>
    <row r="20" spans="1:8" x14ac:dyDescent="0.45">
      <c r="A20" s="12" t="s">
        <v>79</v>
      </c>
      <c r="B20" s="20">
        <v>799966</v>
      </c>
      <c r="C20" s="21">
        <v>423278</v>
      </c>
      <c r="D20" s="11">
        <f t="shared" si="0"/>
        <v>0.52911998759947299</v>
      </c>
      <c r="E20" s="21">
        <v>21987</v>
      </c>
      <c r="F20" s="11">
        <f t="shared" si="1"/>
        <v>2.7484918109019634E-2</v>
      </c>
      <c r="G20" s="21">
        <v>2754</v>
      </c>
      <c r="H20" s="11">
        <f t="shared" si="2"/>
        <v>3.4426463124682797E-3</v>
      </c>
    </row>
    <row r="21" spans="1:8" x14ac:dyDescent="0.45">
      <c r="A21" s="12" t="s">
        <v>80</v>
      </c>
      <c r="B21" s="20">
        <v>2300944</v>
      </c>
      <c r="C21" s="21">
        <v>1053644</v>
      </c>
      <c r="D21" s="11">
        <f t="shared" si="0"/>
        <v>0.45791814142369391</v>
      </c>
      <c r="E21" s="21">
        <v>59810</v>
      </c>
      <c r="F21" s="11">
        <f t="shared" si="1"/>
        <v>2.5993679116049759E-2</v>
      </c>
      <c r="G21" s="21">
        <v>5395</v>
      </c>
      <c r="H21" s="11">
        <f t="shared" si="2"/>
        <v>2.3446898316517046E-3</v>
      </c>
    </row>
    <row r="22" spans="1:8" x14ac:dyDescent="0.45">
      <c r="A22" s="12" t="s">
        <v>81</v>
      </c>
      <c r="B22" s="20">
        <v>1400720</v>
      </c>
      <c r="C22" s="21">
        <v>637485</v>
      </c>
      <c r="D22" s="11">
        <f t="shared" si="0"/>
        <v>0.45511237078074135</v>
      </c>
      <c r="E22" s="21">
        <v>31864</v>
      </c>
      <c r="F22" s="11">
        <f t="shared" si="1"/>
        <v>2.2748300873836311E-2</v>
      </c>
      <c r="G22" s="21">
        <v>4595</v>
      </c>
      <c r="H22" s="11">
        <f t="shared" si="2"/>
        <v>3.2804557656062596E-3</v>
      </c>
    </row>
    <row r="23" spans="1:8" x14ac:dyDescent="0.45">
      <c r="A23" s="12" t="s">
        <v>82</v>
      </c>
      <c r="B23" s="20">
        <v>2739963</v>
      </c>
      <c r="C23" s="21">
        <v>1078602</v>
      </c>
      <c r="D23" s="11">
        <f t="shared" si="0"/>
        <v>0.39365568075189339</v>
      </c>
      <c r="E23" s="21">
        <v>74372</v>
      </c>
      <c r="F23" s="11">
        <f t="shared" si="1"/>
        <v>2.7143432228829367E-2</v>
      </c>
      <c r="G23" s="21">
        <v>11383</v>
      </c>
      <c r="H23" s="11">
        <f t="shared" si="2"/>
        <v>4.1544356620874081E-3</v>
      </c>
    </row>
    <row r="24" spans="1:8" x14ac:dyDescent="0.45">
      <c r="A24" s="12" t="s">
        <v>83</v>
      </c>
      <c r="B24" s="20">
        <v>831479.00000000012</v>
      </c>
      <c r="C24" s="21">
        <v>395963</v>
      </c>
      <c r="D24" s="11">
        <f t="shared" si="0"/>
        <v>0.47621527422821253</v>
      </c>
      <c r="E24" s="21">
        <v>14586</v>
      </c>
      <c r="F24" s="11">
        <f t="shared" si="1"/>
        <v>1.7542234981280342E-2</v>
      </c>
      <c r="G24" s="21">
        <v>2116</v>
      </c>
      <c r="H24" s="11">
        <f t="shared" si="2"/>
        <v>2.5448628287665712E-3</v>
      </c>
    </row>
    <row r="25" spans="1:8" x14ac:dyDescent="0.45">
      <c r="A25" s="12" t="s">
        <v>84</v>
      </c>
      <c r="B25" s="20">
        <v>1526835</v>
      </c>
      <c r="C25" s="21">
        <v>696385</v>
      </c>
      <c r="D25" s="11">
        <f t="shared" si="0"/>
        <v>0.45609708973137242</v>
      </c>
      <c r="E25" s="21">
        <v>35369</v>
      </c>
      <c r="F25" s="11">
        <f t="shared" si="1"/>
        <v>2.3164913039064469E-2</v>
      </c>
      <c r="G25" s="21">
        <v>3083</v>
      </c>
      <c r="H25" s="11">
        <f t="shared" si="2"/>
        <v>2.0192096722959586E-3</v>
      </c>
    </row>
    <row r="26" spans="1:8" x14ac:dyDescent="0.45">
      <c r="A26" s="12" t="s">
        <v>85</v>
      </c>
      <c r="B26" s="20">
        <v>708155</v>
      </c>
      <c r="C26" s="21">
        <v>326851</v>
      </c>
      <c r="D26" s="11">
        <f t="shared" si="0"/>
        <v>0.46155290861463943</v>
      </c>
      <c r="E26" s="21">
        <v>12058</v>
      </c>
      <c r="F26" s="11">
        <f t="shared" si="1"/>
        <v>1.7027345708213598E-2</v>
      </c>
      <c r="G26" s="21">
        <v>1145</v>
      </c>
      <c r="H26" s="11">
        <f t="shared" si="2"/>
        <v>1.6168776609640544E-3</v>
      </c>
    </row>
    <row r="27" spans="1:8" x14ac:dyDescent="0.45">
      <c r="A27" s="12" t="s">
        <v>86</v>
      </c>
      <c r="B27" s="20">
        <v>1194817</v>
      </c>
      <c r="C27" s="21">
        <v>556511</v>
      </c>
      <c r="D27" s="11">
        <f t="shared" si="0"/>
        <v>0.46577090885047667</v>
      </c>
      <c r="E27" s="21">
        <v>32043</v>
      </c>
      <c r="F27" s="11">
        <f t="shared" si="1"/>
        <v>2.681833284929826E-2</v>
      </c>
      <c r="G27" s="21">
        <v>3612</v>
      </c>
      <c r="H27" s="11">
        <f t="shared" si="2"/>
        <v>3.0230570874033428E-3</v>
      </c>
    </row>
    <row r="28" spans="1:8" x14ac:dyDescent="0.45">
      <c r="A28" s="12" t="s">
        <v>87</v>
      </c>
      <c r="B28" s="20">
        <v>944709</v>
      </c>
      <c r="C28" s="21">
        <v>466321</v>
      </c>
      <c r="D28" s="11">
        <f t="shared" si="0"/>
        <v>0.49361337724103399</v>
      </c>
      <c r="E28" s="21">
        <v>26954</v>
      </c>
      <c r="F28" s="11">
        <f t="shared" si="1"/>
        <v>2.8531537224690356E-2</v>
      </c>
      <c r="G28" s="21">
        <v>4340</v>
      </c>
      <c r="H28" s="11">
        <f t="shared" si="2"/>
        <v>4.5940072551441764E-3</v>
      </c>
    </row>
    <row r="29" spans="1:8" x14ac:dyDescent="0.45">
      <c r="A29" s="12" t="s">
        <v>88</v>
      </c>
      <c r="B29" s="20">
        <v>1562767</v>
      </c>
      <c r="C29" s="21">
        <v>743412</v>
      </c>
      <c r="D29" s="11">
        <f t="shared" si="0"/>
        <v>0.47570239197525926</v>
      </c>
      <c r="E29" s="21">
        <v>29956</v>
      </c>
      <c r="F29" s="11">
        <f t="shared" si="1"/>
        <v>1.9168564475702393E-2</v>
      </c>
      <c r="G29" s="21">
        <v>3197</v>
      </c>
      <c r="H29" s="11">
        <f t="shared" si="2"/>
        <v>2.0457304255848759E-3</v>
      </c>
    </row>
    <row r="30" spans="1:8" x14ac:dyDescent="0.45">
      <c r="A30" s="12" t="s">
        <v>89</v>
      </c>
      <c r="B30" s="20">
        <v>732702</v>
      </c>
      <c r="C30" s="21">
        <v>386343</v>
      </c>
      <c r="D30" s="11">
        <f t="shared" si="0"/>
        <v>0.52728530835182652</v>
      </c>
      <c r="E30" s="21">
        <v>17168</v>
      </c>
      <c r="F30" s="11">
        <f t="shared" si="1"/>
        <v>2.3431081121656552E-2</v>
      </c>
      <c r="G30" s="21">
        <v>2288</v>
      </c>
      <c r="H30" s="11">
        <f t="shared" si="2"/>
        <v>3.1226883507892702E-3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44672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4748251</v>
      </c>
      <c r="D39" s="11">
        <f>C39/$B39</f>
        <v>0.49601677175126974</v>
      </c>
      <c r="E39" s="21">
        <v>261424</v>
      </c>
      <c r="F39" s="11">
        <f>E39/$B39</f>
        <v>2.7309147839552697E-2</v>
      </c>
      <c r="G39" s="21">
        <v>66850</v>
      </c>
      <c r="H39" s="11">
        <f>G39/$B39</f>
        <v>6.9833547534813092E-3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Normal="100" zoomScaleSheetLayoutView="100" workbookViewId="0">
      <selection activeCell="D9" sqref="D9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（4月22日公表時点）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267227408</v>
      </c>
      <c r="C7" s="32">
        <f t="shared" ref="C7:J7" si="0">SUM(C8:C54)</f>
        <v>102968340</v>
      </c>
      <c r="D7" s="33">
        <f t="shared" ref="D7:D54" si="1">C7/O7</f>
        <v>0.81304686070376631</v>
      </c>
      <c r="E7" s="32">
        <f t="shared" si="0"/>
        <v>101179783</v>
      </c>
      <c r="F7" s="34">
        <f t="shared" ref="F7:F54" si="2">E7/O7</f>
        <v>0.79892426094116209</v>
      </c>
      <c r="G7" s="35">
        <f t="shared" si="0"/>
        <v>63079285</v>
      </c>
      <c r="H7" s="34">
        <f t="shared" ref="H7:H54" si="3">G7/O7</f>
        <v>0.49807945475947435</v>
      </c>
      <c r="I7" s="35">
        <f t="shared" si="0"/>
        <v>1008207</v>
      </c>
      <c r="J7" s="35">
        <f t="shared" si="0"/>
        <v>5137841</v>
      </c>
      <c r="K7" s="35">
        <f>SUM(K8:K54)</f>
        <v>22950838</v>
      </c>
      <c r="L7" s="35">
        <f>SUM(L8:L54)</f>
        <v>25145878</v>
      </c>
      <c r="M7" s="35">
        <f>SUM(M8:M54)</f>
        <v>8836521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11149618</v>
      </c>
      <c r="C8" s="37">
        <f>SUM(一般接種!D7+一般接種!G7+一般接種!J7+医療従事者等!C5)</f>
        <v>4285490</v>
      </c>
      <c r="D8" s="33">
        <f t="shared" si="1"/>
        <v>0.81993792143769095</v>
      </c>
      <c r="E8" s="37">
        <f>SUM(一般接種!E7+一般接種!H7+一般接種!K7+医療従事者等!D5)</f>
        <v>4206581</v>
      </c>
      <c r="F8" s="34">
        <f t="shared" si="2"/>
        <v>0.80484035232827134</v>
      </c>
      <c r="G8" s="32">
        <f>SUM(I8:M8)</f>
        <v>2657547</v>
      </c>
      <c r="H8" s="34">
        <f t="shared" si="3"/>
        <v>0.50846544112877901</v>
      </c>
      <c r="I8" s="38">
        <v>41609</v>
      </c>
      <c r="J8" s="38">
        <v>225173</v>
      </c>
      <c r="K8" s="38">
        <v>910611</v>
      </c>
      <c r="L8" s="38">
        <v>1065454</v>
      </c>
      <c r="M8" s="38">
        <v>414700</v>
      </c>
      <c r="O8" s="1">
        <v>5226603</v>
      </c>
    </row>
    <row r="9" spans="1:15" x14ac:dyDescent="0.45">
      <c r="A9" s="36" t="s">
        <v>15</v>
      </c>
      <c r="B9" s="32">
        <f t="shared" si="4"/>
        <v>2792982</v>
      </c>
      <c r="C9" s="37">
        <f>SUM(一般接種!D8+一般接種!G8+一般接種!J8+医療従事者等!C6)</f>
        <v>1079433</v>
      </c>
      <c r="D9" s="33">
        <f t="shared" si="1"/>
        <v>0.85695470441365018</v>
      </c>
      <c r="E9" s="37">
        <f>SUM(一般接種!E8+一般接種!H8+一般接種!K8+医療従事者等!D6)</f>
        <v>1060336</v>
      </c>
      <c r="F9" s="34">
        <f t="shared" si="2"/>
        <v>0.84179372268510622</v>
      </c>
      <c r="G9" s="32">
        <f t="shared" ref="G9:G54" si="5">SUM(I9:M9)</f>
        <v>653213</v>
      </c>
      <c r="H9" s="34">
        <f t="shared" si="3"/>
        <v>0.5185814713225867</v>
      </c>
      <c r="I9" s="38">
        <v>10600</v>
      </c>
      <c r="J9" s="38">
        <v>43395</v>
      </c>
      <c r="K9" s="38">
        <v>225768</v>
      </c>
      <c r="L9" s="38">
        <v>261088</v>
      </c>
      <c r="M9" s="38">
        <v>112362</v>
      </c>
      <c r="O9" s="1">
        <v>1259615</v>
      </c>
    </row>
    <row r="10" spans="1:15" x14ac:dyDescent="0.45">
      <c r="A10" s="36" t="s">
        <v>16</v>
      </c>
      <c r="B10" s="32">
        <f t="shared" si="4"/>
        <v>2709014</v>
      </c>
      <c r="C10" s="37">
        <f>SUM(一般接種!D9+一般接種!G9+一般接種!J9+医療従事者等!C7)</f>
        <v>1046432</v>
      </c>
      <c r="D10" s="33">
        <f t="shared" si="1"/>
        <v>0.8571529206117513</v>
      </c>
      <c r="E10" s="37">
        <f>SUM(一般接種!E9+一般接種!H9+一般接種!K9+医療従事者等!D7)</f>
        <v>1024388</v>
      </c>
      <c r="F10" s="34">
        <f t="shared" si="2"/>
        <v>0.8390962490057936</v>
      </c>
      <c r="G10" s="32">
        <f t="shared" si="5"/>
        <v>638194</v>
      </c>
      <c r="H10" s="34">
        <f t="shared" si="3"/>
        <v>0.52275718920760827</v>
      </c>
      <c r="I10" s="38">
        <v>10215</v>
      </c>
      <c r="J10" s="38">
        <v>47282</v>
      </c>
      <c r="K10" s="38">
        <v>218491</v>
      </c>
      <c r="L10" s="38">
        <v>255189</v>
      </c>
      <c r="M10" s="38">
        <v>107017</v>
      </c>
      <c r="O10" s="1">
        <v>1220823</v>
      </c>
    </row>
    <row r="11" spans="1:15" x14ac:dyDescent="0.45">
      <c r="A11" s="36" t="s">
        <v>17</v>
      </c>
      <c r="B11" s="32">
        <f t="shared" si="4"/>
        <v>4928906</v>
      </c>
      <c r="C11" s="37">
        <f>SUM(一般接種!D10+一般接種!G10+一般接種!J10+医療従事者等!C8)</f>
        <v>1912628</v>
      </c>
      <c r="D11" s="33">
        <f t="shared" si="1"/>
        <v>0.83814076229114165</v>
      </c>
      <c r="E11" s="37">
        <f>SUM(一般接種!E10+一般接種!H10+一般接種!K10+医療従事者等!D8)</f>
        <v>1870348</v>
      </c>
      <c r="F11" s="34">
        <f t="shared" si="2"/>
        <v>0.81961306561950997</v>
      </c>
      <c r="G11" s="32">
        <f t="shared" si="5"/>
        <v>1145930</v>
      </c>
      <c r="H11" s="34">
        <f t="shared" si="3"/>
        <v>0.5021628062186102</v>
      </c>
      <c r="I11" s="38">
        <v>18510</v>
      </c>
      <c r="J11" s="38">
        <v>120432</v>
      </c>
      <c r="K11" s="38">
        <v>454943</v>
      </c>
      <c r="L11" s="38">
        <v>387533</v>
      </c>
      <c r="M11" s="38">
        <v>164512</v>
      </c>
      <c r="O11" s="1">
        <v>2281989</v>
      </c>
    </row>
    <row r="12" spans="1:15" x14ac:dyDescent="0.45">
      <c r="A12" s="36" t="s">
        <v>18</v>
      </c>
      <c r="B12" s="32">
        <f t="shared" si="4"/>
        <v>2177505</v>
      </c>
      <c r="C12" s="37">
        <f>SUM(一般接種!D11+一般接種!G11+一般接種!J11+医療従事者等!C9)</f>
        <v>841981</v>
      </c>
      <c r="D12" s="33">
        <f t="shared" si="1"/>
        <v>0.86687058833219399</v>
      </c>
      <c r="E12" s="37">
        <f>SUM(一般接種!E11+一般接種!H11+一般接種!K11+医療従事者等!D9)</f>
        <v>826989</v>
      </c>
      <c r="F12" s="34">
        <f t="shared" si="2"/>
        <v>0.85143541359514374</v>
      </c>
      <c r="G12" s="32">
        <f t="shared" si="5"/>
        <v>508535</v>
      </c>
      <c r="H12" s="34">
        <f t="shared" si="3"/>
        <v>0.52356767508710089</v>
      </c>
      <c r="I12" s="38">
        <v>4865</v>
      </c>
      <c r="J12" s="38">
        <v>29410</v>
      </c>
      <c r="K12" s="38">
        <v>126524</v>
      </c>
      <c r="L12" s="38">
        <v>228038</v>
      </c>
      <c r="M12" s="38">
        <v>119698</v>
      </c>
      <c r="O12" s="1">
        <v>971288</v>
      </c>
    </row>
    <row r="13" spans="1:15" x14ac:dyDescent="0.45">
      <c r="A13" s="36" t="s">
        <v>19</v>
      </c>
      <c r="B13" s="32">
        <f t="shared" si="4"/>
        <v>2424787</v>
      </c>
      <c r="C13" s="37">
        <f>SUM(一般接種!D12+一般接種!G12+一般接種!J12+医療従事者等!C10)</f>
        <v>918890</v>
      </c>
      <c r="D13" s="33">
        <f t="shared" si="1"/>
        <v>0.85912738111488629</v>
      </c>
      <c r="E13" s="37">
        <f>SUM(一般接種!E12+一般接種!H12+一般接種!K12+医療従事者等!D10)</f>
        <v>904575</v>
      </c>
      <c r="F13" s="34">
        <f t="shared" si="2"/>
        <v>0.84574339776469243</v>
      </c>
      <c r="G13" s="32">
        <f t="shared" si="5"/>
        <v>601322</v>
      </c>
      <c r="H13" s="34">
        <f t="shared" si="3"/>
        <v>0.56221331722705181</v>
      </c>
      <c r="I13" s="38">
        <v>9630</v>
      </c>
      <c r="J13" s="38">
        <v>34511</v>
      </c>
      <c r="K13" s="38">
        <v>191652</v>
      </c>
      <c r="L13" s="38">
        <v>269302</v>
      </c>
      <c r="M13" s="38">
        <v>96227</v>
      </c>
      <c r="O13" s="1">
        <v>1069562</v>
      </c>
    </row>
    <row r="14" spans="1:15" x14ac:dyDescent="0.45">
      <c r="A14" s="36" t="s">
        <v>20</v>
      </c>
      <c r="B14" s="32">
        <f t="shared" si="4"/>
        <v>4128004</v>
      </c>
      <c r="C14" s="37">
        <f>SUM(一般接種!D13+一般接種!G13+一般接種!J13+医療従事者等!C11)</f>
        <v>1574119</v>
      </c>
      <c r="D14" s="33">
        <f t="shared" si="1"/>
        <v>0.84536472797048856</v>
      </c>
      <c r="E14" s="37">
        <f>SUM(一般接種!E13+一般接種!H13+一般接種!K13+医療従事者等!D11)</f>
        <v>1546227</v>
      </c>
      <c r="F14" s="34">
        <f t="shared" si="2"/>
        <v>0.83038561076743544</v>
      </c>
      <c r="G14" s="32">
        <f t="shared" si="5"/>
        <v>1007658</v>
      </c>
      <c r="H14" s="34">
        <f t="shared" si="3"/>
        <v>0.54115256283501223</v>
      </c>
      <c r="I14" s="38">
        <v>18750</v>
      </c>
      <c r="J14" s="38">
        <v>73507</v>
      </c>
      <c r="K14" s="38">
        <v>343144</v>
      </c>
      <c r="L14" s="38">
        <v>413488</v>
      </c>
      <c r="M14" s="38">
        <v>158769</v>
      </c>
      <c r="O14" s="1">
        <v>1862059</v>
      </c>
    </row>
    <row r="15" spans="1:15" x14ac:dyDescent="0.45">
      <c r="A15" s="36" t="s">
        <v>21</v>
      </c>
      <c r="B15" s="32">
        <f t="shared" si="4"/>
        <v>6385847</v>
      </c>
      <c r="C15" s="37">
        <f>SUM(一般接種!D14+一般接種!G14+一般接種!J14+医療従事者等!C12)</f>
        <v>2448933</v>
      </c>
      <c r="D15" s="33">
        <f t="shared" si="1"/>
        <v>0.84223064819830273</v>
      </c>
      <c r="E15" s="37">
        <f>SUM(一般接種!E14+一般接種!H14+一般接種!K14+医療従事者等!D12)</f>
        <v>2403536</v>
      </c>
      <c r="F15" s="34">
        <f t="shared" si="2"/>
        <v>0.82661783039713865</v>
      </c>
      <c r="G15" s="32">
        <f t="shared" si="5"/>
        <v>1533378</v>
      </c>
      <c r="H15" s="34">
        <f t="shared" si="3"/>
        <v>0.52735536124222959</v>
      </c>
      <c r="I15" s="38">
        <v>21026</v>
      </c>
      <c r="J15" s="38">
        <v>138049</v>
      </c>
      <c r="K15" s="38">
        <v>549144</v>
      </c>
      <c r="L15" s="38">
        <v>589100</v>
      </c>
      <c r="M15" s="38">
        <v>236059</v>
      </c>
      <c r="O15" s="1">
        <v>2907675</v>
      </c>
    </row>
    <row r="16" spans="1:15" x14ac:dyDescent="0.45">
      <c r="A16" s="39" t="s">
        <v>22</v>
      </c>
      <c r="B16" s="32">
        <f t="shared" si="4"/>
        <v>4150923</v>
      </c>
      <c r="C16" s="37">
        <f>SUM(一般接種!D15+一般接種!G15+一般接種!J15+医療従事者等!C13)</f>
        <v>1612770</v>
      </c>
      <c r="D16" s="33">
        <f t="shared" si="1"/>
        <v>0.82477711732785242</v>
      </c>
      <c r="E16" s="37">
        <f>SUM(一般接種!E15+一般接種!H15+一般接種!K15+医療従事者等!D13)</f>
        <v>1586411</v>
      </c>
      <c r="F16" s="34">
        <f t="shared" si="2"/>
        <v>0.81129701784953567</v>
      </c>
      <c r="G16" s="32">
        <f t="shared" si="5"/>
        <v>951742</v>
      </c>
      <c r="H16" s="34">
        <f t="shared" si="3"/>
        <v>0.4867247178455979</v>
      </c>
      <c r="I16" s="38">
        <v>14651</v>
      </c>
      <c r="J16" s="38">
        <v>71263</v>
      </c>
      <c r="K16" s="38">
        <v>363689</v>
      </c>
      <c r="L16" s="38">
        <v>344072</v>
      </c>
      <c r="M16" s="38">
        <v>158067</v>
      </c>
      <c r="O16" s="1">
        <v>1955401</v>
      </c>
    </row>
    <row r="17" spans="1:15" x14ac:dyDescent="0.45">
      <c r="A17" s="36" t="s">
        <v>23</v>
      </c>
      <c r="B17" s="32">
        <f t="shared" si="4"/>
        <v>4245963</v>
      </c>
      <c r="C17" s="37">
        <f>SUM(一般接種!D16+一般接種!G16+一般接種!J16+医療従事者等!C14)</f>
        <v>1602528</v>
      </c>
      <c r="D17" s="33">
        <f t="shared" si="1"/>
        <v>0.81840926489491606</v>
      </c>
      <c r="E17" s="37">
        <f>SUM(一般接種!E16+一般接種!H16+一般接種!K16+医療従事者等!D14)</f>
        <v>1571542</v>
      </c>
      <c r="F17" s="34">
        <f t="shared" si="2"/>
        <v>0.80258474920343736</v>
      </c>
      <c r="G17" s="32">
        <f t="shared" si="5"/>
        <v>1071893</v>
      </c>
      <c r="H17" s="34">
        <f t="shared" si="3"/>
        <v>0.5474145613530661</v>
      </c>
      <c r="I17" s="38">
        <v>16079</v>
      </c>
      <c r="J17" s="38">
        <v>71187</v>
      </c>
      <c r="K17" s="38">
        <v>401227</v>
      </c>
      <c r="L17" s="38">
        <v>434018</v>
      </c>
      <c r="M17" s="38">
        <v>149382</v>
      </c>
      <c r="O17" s="1">
        <v>1958101</v>
      </c>
    </row>
    <row r="18" spans="1:15" x14ac:dyDescent="0.45">
      <c r="A18" s="36" t="s">
        <v>24</v>
      </c>
      <c r="B18" s="32">
        <f t="shared" si="4"/>
        <v>15579298</v>
      </c>
      <c r="C18" s="37">
        <f>SUM(一般接種!D17+一般接種!G17+一般接種!J17+医療従事者等!C15)</f>
        <v>6077852</v>
      </c>
      <c r="D18" s="33">
        <f t="shared" si="1"/>
        <v>0.82202018204714522</v>
      </c>
      <c r="E18" s="37">
        <f>SUM(一般接種!E17+一般接種!H17+一般接種!K17+医療従事者等!D15)</f>
        <v>5967422</v>
      </c>
      <c r="F18" s="34">
        <f t="shared" si="2"/>
        <v>0.80708469353846379</v>
      </c>
      <c r="G18" s="32">
        <f t="shared" si="5"/>
        <v>3534024</v>
      </c>
      <c r="H18" s="34">
        <f t="shared" si="3"/>
        <v>0.4779713378738048</v>
      </c>
      <c r="I18" s="38">
        <v>48442</v>
      </c>
      <c r="J18" s="38">
        <v>262048</v>
      </c>
      <c r="K18" s="38">
        <v>1297040</v>
      </c>
      <c r="L18" s="38">
        <v>1397575</v>
      </c>
      <c r="M18" s="38">
        <v>528919</v>
      </c>
      <c r="O18" s="1">
        <v>7393799</v>
      </c>
    </row>
    <row r="19" spans="1:15" x14ac:dyDescent="0.45">
      <c r="A19" s="36" t="s">
        <v>25</v>
      </c>
      <c r="B19" s="32">
        <f t="shared" si="4"/>
        <v>13414468</v>
      </c>
      <c r="C19" s="37">
        <f>SUM(一般接種!D18+一般接種!G18+一般接種!J18+医療従事者等!C16)</f>
        <v>5188493</v>
      </c>
      <c r="D19" s="33">
        <f t="shared" si="1"/>
        <v>0.82058858509681964</v>
      </c>
      <c r="E19" s="37">
        <f>SUM(一般接種!E18+一般接種!H18+一般接種!K18+医療従事者等!D16)</f>
        <v>5098744</v>
      </c>
      <c r="F19" s="34">
        <f t="shared" si="2"/>
        <v>0.8063942891955137</v>
      </c>
      <c r="G19" s="32">
        <f t="shared" si="5"/>
        <v>3127231</v>
      </c>
      <c r="H19" s="34">
        <f t="shared" si="3"/>
        <v>0.49458871035595736</v>
      </c>
      <c r="I19" s="38">
        <v>42085</v>
      </c>
      <c r="J19" s="38">
        <v>207075</v>
      </c>
      <c r="K19" s="38">
        <v>1074408</v>
      </c>
      <c r="L19" s="38">
        <v>1306819</v>
      </c>
      <c r="M19" s="38">
        <v>496844</v>
      </c>
      <c r="O19" s="1">
        <v>6322892</v>
      </c>
    </row>
    <row r="20" spans="1:15" x14ac:dyDescent="0.45">
      <c r="A20" s="36" t="s">
        <v>26</v>
      </c>
      <c r="B20" s="32">
        <f t="shared" si="4"/>
        <v>29225962</v>
      </c>
      <c r="C20" s="37">
        <f>SUM(一般接種!D19+一般接種!G19+一般接種!J19+医療従事者等!C17)</f>
        <v>11224816</v>
      </c>
      <c r="D20" s="33">
        <f t="shared" si="1"/>
        <v>0.81084658177234681</v>
      </c>
      <c r="E20" s="37">
        <f>SUM(一般接種!E19+一般接種!H19+一般接種!K19+医療従事者等!D17)</f>
        <v>11043814</v>
      </c>
      <c r="F20" s="34">
        <f t="shared" si="2"/>
        <v>0.79777154758078783</v>
      </c>
      <c r="G20" s="32">
        <f t="shared" si="5"/>
        <v>6957332</v>
      </c>
      <c r="H20" s="34">
        <f t="shared" si="3"/>
        <v>0.50257651176245255</v>
      </c>
      <c r="I20" s="38">
        <v>96845</v>
      </c>
      <c r="J20" s="38">
        <v>584512</v>
      </c>
      <c r="K20" s="38">
        <v>2587074</v>
      </c>
      <c r="L20" s="38">
        <v>2891050</v>
      </c>
      <c r="M20" s="38">
        <v>797851</v>
      </c>
      <c r="O20" s="1">
        <v>13843329</v>
      </c>
    </row>
    <row r="21" spans="1:15" x14ac:dyDescent="0.45">
      <c r="A21" s="36" t="s">
        <v>27</v>
      </c>
      <c r="B21" s="32">
        <f t="shared" si="4"/>
        <v>19528568</v>
      </c>
      <c r="C21" s="37">
        <f>SUM(一般接種!D20+一般接種!G20+一般接種!J20+医療従事者等!C18)</f>
        <v>7557819</v>
      </c>
      <c r="D21" s="33">
        <f t="shared" si="1"/>
        <v>0.81970175069841178</v>
      </c>
      <c r="E21" s="37">
        <f>SUM(一般接種!E20+一般接種!H20+一般接種!K20+医療従事者等!D18)</f>
        <v>7442842</v>
      </c>
      <c r="F21" s="34">
        <f t="shared" si="2"/>
        <v>0.80723163885926197</v>
      </c>
      <c r="G21" s="32">
        <f t="shared" si="5"/>
        <v>4527907</v>
      </c>
      <c r="H21" s="34">
        <f t="shared" si="3"/>
        <v>0.49108523171825014</v>
      </c>
      <c r="I21" s="38">
        <v>49039</v>
      </c>
      <c r="J21" s="38">
        <v>290224</v>
      </c>
      <c r="K21" s="38">
        <v>1426372</v>
      </c>
      <c r="L21" s="38">
        <v>2016007</v>
      </c>
      <c r="M21" s="38">
        <v>746265</v>
      </c>
      <c r="O21" s="1">
        <v>9220206</v>
      </c>
    </row>
    <row r="22" spans="1:15" x14ac:dyDescent="0.45">
      <c r="A22" s="36" t="s">
        <v>28</v>
      </c>
      <c r="B22" s="32">
        <f t="shared" si="4"/>
        <v>4943169</v>
      </c>
      <c r="C22" s="37">
        <f>SUM(一般接種!D21+一般接種!G21+一般接種!J21+医療従事者等!C19)</f>
        <v>1880031</v>
      </c>
      <c r="D22" s="33">
        <f t="shared" si="1"/>
        <v>0.84947274818880036</v>
      </c>
      <c r="E22" s="37">
        <f>SUM(一般接種!E21+一般接種!H21+一般接種!K21+医療従事者等!D19)</f>
        <v>1840286</v>
      </c>
      <c r="F22" s="34">
        <f t="shared" si="2"/>
        <v>0.83151437708919407</v>
      </c>
      <c r="G22" s="32">
        <f t="shared" si="5"/>
        <v>1222852</v>
      </c>
      <c r="H22" s="34">
        <f t="shared" si="3"/>
        <v>0.55253314922369412</v>
      </c>
      <c r="I22" s="38">
        <v>16769</v>
      </c>
      <c r="J22" s="38">
        <v>63866</v>
      </c>
      <c r="K22" s="38">
        <v>342734</v>
      </c>
      <c r="L22" s="38">
        <v>564403</v>
      </c>
      <c r="M22" s="38">
        <v>235080</v>
      </c>
      <c r="O22" s="1">
        <v>2213174</v>
      </c>
    </row>
    <row r="23" spans="1:15" x14ac:dyDescent="0.45">
      <c r="A23" s="36" t="s">
        <v>29</v>
      </c>
      <c r="B23" s="32">
        <f t="shared" si="4"/>
        <v>2333716</v>
      </c>
      <c r="C23" s="37">
        <f>SUM(一般接種!D22+一般接種!G22+一般接種!J22+医療従事者等!C20)</f>
        <v>891032</v>
      </c>
      <c r="D23" s="33">
        <f t="shared" si="1"/>
        <v>0.85048593360148295</v>
      </c>
      <c r="E23" s="37">
        <f>SUM(一般接種!E22+一般接種!H22+一般接種!K22+医療従事者等!D20)</f>
        <v>880394</v>
      </c>
      <c r="F23" s="34">
        <f t="shared" si="2"/>
        <v>0.84033201167538762</v>
      </c>
      <c r="G23" s="32">
        <f t="shared" si="5"/>
        <v>562290</v>
      </c>
      <c r="H23" s="34">
        <f t="shared" si="3"/>
        <v>0.53670321111338071</v>
      </c>
      <c r="I23" s="38">
        <v>10188</v>
      </c>
      <c r="J23" s="38">
        <v>38756</v>
      </c>
      <c r="K23" s="38">
        <v>211734</v>
      </c>
      <c r="L23" s="38">
        <v>217837</v>
      </c>
      <c r="M23" s="38">
        <v>83775</v>
      </c>
      <c r="O23" s="1">
        <v>1047674</v>
      </c>
    </row>
    <row r="24" spans="1:15" x14ac:dyDescent="0.45">
      <c r="A24" s="36" t="s">
        <v>30</v>
      </c>
      <c r="B24" s="32">
        <f t="shared" si="4"/>
        <v>2414991</v>
      </c>
      <c r="C24" s="37">
        <f>SUM(一般接種!D23+一般接種!G23+一般接種!J23+医療従事者等!C21)</f>
        <v>929802</v>
      </c>
      <c r="D24" s="33">
        <f t="shared" si="1"/>
        <v>0.82090414035682502</v>
      </c>
      <c r="E24" s="37">
        <f>SUM(一般接種!E23+一般接種!H23+一般接種!K23+医療従事者等!D21)</f>
        <v>915117</v>
      </c>
      <c r="F24" s="34">
        <f t="shared" si="2"/>
        <v>0.80793903886087215</v>
      </c>
      <c r="G24" s="32">
        <f t="shared" si="5"/>
        <v>570072</v>
      </c>
      <c r="H24" s="34">
        <f t="shared" si="3"/>
        <v>0.50330550493706827</v>
      </c>
      <c r="I24" s="38">
        <v>9254</v>
      </c>
      <c r="J24" s="38">
        <v>54707</v>
      </c>
      <c r="K24" s="38">
        <v>202724</v>
      </c>
      <c r="L24" s="38">
        <v>214212</v>
      </c>
      <c r="M24" s="38">
        <v>89175</v>
      </c>
      <c r="O24" s="1">
        <v>1132656</v>
      </c>
    </row>
    <row r="25" spans="1:15" x14ac:dyDescent="0.45">
      <c r="A25" s="36" t="s">
        <v>31</v>
      </c>
      <c r="B25" s="32">
        <f t="shared" si="4"/>
        <v>1689661</v>
      </c>
      <c r="C25" s="37">
        <f>SUM(一般接種!D24+一般接種!G24+一般接種!J24+医療従事者等!C22)</f>
        <v>644269</v>
      </c>
      <c r="D25" s="33">
        <f t="shared" si="1"/>
        <v>0.83176238053249296</v>
      </c>
      <c r="E25" s="37">
        <f>SUM(一般接種!E24+一般接種!H24+一般接種!K24+医療従事者等!D22)</f>
        <v>634220</v>
      </c>
      <c r="F25" s="34">
        <f t="shared" si="2"/>
        <v>0.81878894837609395</v>
      </c>
      <c r="G25" s="32">
        <f t="shared" si="5"/>
        <v>411172</v>
      </c>
      <c r="H25" s="34">
        <f t="shared" si="3"/>
        <v>0.53083013698983839</v>
      </c>
      <c r="I25" s="38">
        <v>7587</v>
      </c>
      <c r="J25" s="38">
        <v>32070</v>
      </c>
      <c r="K25" s="38">
        <v>143452</v>
      </c>
      <c r="L25" s="38">
        <v>170892</v>
      </c>
      <c r="M25" s="38">
        <v>57171</v>
      </c>
      <c r="O25" s="1">
        <v>774583</v>
      </c>
    </row>
    <row r="26" spans="1:15" x14ac:dyDescent="0.45">
      <c r="A26" s="36" t="s">
        <v>32</v>
      </c>
      <c r="B26" s="32">
        <f t="shared" si="4"/>
        <v>1784946</v>
      </c>
      <c r="C26" s="37">
        <f>SUM(一般接種!D25+一般接種!G25+一般接種!J25+医療従事者等!C23)</f>
        <v>677254</v>
      </c>
      <c r="D26" s="33">
        <f t="shared" si="1"/>
        <v>0.82491653440877377</v>
      </c>
      <c r="E26" s="37">
        <f>SUM(一般接種!E25+一般接種!H25+一般接種!K25+医療従事者等!D23)</f>
        <v>667239</v>
      </c>
      <c r="F26" s="34">
        <f t="shared" si="2"/>
        <v>0.81271795146632697</v>
      </c>
      <c r="G26" s="32">
        <f t="shared" si="5"/>
        <v>440453</v>
      </c>
      <c r="H26" s="34">
        <f t="shared" si="3"/>
        <v>0.53648551699945313</v>
      </c>
      <c r="I26" s="38">
        <v>6232</v>
      </c>
      <c r="J26" s="38">
        <v>37310</v>
      </c>
      <c r="K26" s="38">
        <v>167622</v>
      </c>
      <c r="L26" s="38">
        <v>163326</v>
      </c>
      <c r="M26" s="38">
        <v>65963</v>
      </c>
      <c r="O26" s="1">
        <v>820997</v>
      </c>
    </row>
    <row r="27" spans="1:15" x14ac:dyDescent="0.45">
      <c r="A27" s="36" t="s">
        <v>33</v>
      </c>
      <c r="B27" s="32">
        <f t="shared" si="4"/>
        <v>4505230</v>
      </c>
      <c r="C27" s="37">
        <f>SUM(一般接種!D26+一般接種!G26+一般接種!J26+医療従事者等!C24)</f>
        <v>1713560</v>
      </c>
      <c r="D27" s="33">
        <f t="shared" si="1"/>
        <v>0.82711270783888113</v>
      </c>
      <c r="E27" s="37">
        <f>SUM(一般接種!E26+一般接種!H26+一般接種!K26+医療従事者等!D24)</f>
        <v>1682661</v>
      </c>
      <c r="F27" s="34">
        <f t="shared" si="2"/>
        <v>0.81219816994145488</v>
      </c>
      <c r="G27" s="32">
        <f t="shared" si="5"/>
        <v>1109009</v>
      </c>
      <c r="H27" s="34">
        <f t="shared" si="3"/>
        <v>0.53530395026009581</v>
      </c>
      <c r="I27" s="38">
        <v>14061</v>
      </c>
      <c r="J27" s="38">
        <v>68680</v>
      </c>
      <c r="K27" s="38">
        <v>453080</v>
      </c>
      <c r="L27" s="38">
        <v>430609</v>
      </c>
      <c r="M27" s="38">
        <v>142579</v>
      </c>
      <c r="O27" s="1">
        <v>2071737</v>
      </c>
    </row>
    <row r="28" spans="1:15" x14ac:dyDescent="0.45">
      <c r="A28" s="36" t="s">
        <v>34</v>
      </c>
      <c r="B28" s="32">
        <f t="shared" si="4"/>
        <v>4389778</v>
      </c>
      <c r="C28" s="37">
        <f>SUM(一般接種!D27+一般接種!G27+一般接種!J27+医療従事者等!C25)</f>
        <v>1659028</v>
      </c>
      <c r="D28" s="33">
        <f t="shared" si="1"/>
        <v>0.82260779624661162</v>
      </c>
      <c r="E28" s="37">
        <f>SUM(一般接種!E27+一般接種!H27+一般接種!K27+医療従事者等!D25)</f>
        <v>1639896</v>
      </c>
      <c r="F28" s="34">
        <f t="shared" si="2"/>
        <v>0.81312143895921785</v>
      </c>
      <c r="G28" s="32">
        <f t="shared" si="5"/>
        <v>1090854</v>
      </c>
      <c r="H28" s="34">
        <f t="shared" si="3"/>
        <v>0.54088599165704332</v>
      </c>
      <c r="I28" s="38">
        <v>15407</v>
      </c>
      <c r="J28" s="38">
        <v>84473</v>
      </c>
      <c r="K28" s="38">
        <v>464421</v>
      </c>
      <c r="L28" s="38">
        <v>401151</v>
      </c>
      <c r="M28" s="38">
        <v>125402</v>
      </c>
      <c r="O28" s="1">
        <v>2016791</v>
      </c>
    </row>
    <row r="29" spans="1:15" x14ac:dyDescent="0.45">
      <c r="A29" s="36" t="s">
        <v>35</v>
      </c>
      <c r="B29" s="32">
        <f t="shared" si="4"/>
        <v>8009144</v>
      </c>
      <c r="C29" s="37">
        <f>SUM(一般接種!D28+一般接種!G28+一般接種!J28+医療従事者等!C26)</f>
        <v>3113805</v>
      </c>
      <c r="D29" s="33">
        <f t="shared" si="1"/>
        <v>0.8447057451183585</v>
      </c>
      <c r="E29" s="37">
        <f>SUM(一般接種!E28+一般接種!H28+一般接種!K28+医療従事者等!D26)</f>
        <v>3067904</v>
      </c>
      <c r="F29" s="34">
        <f t="shared" si="2"/>
        <v>0.83225382908422085</v>
      </c>
      <c r="G29" s="32">
        <f t="shared" si="5"/>
        <v>1827435</v>
      </c>
      <c r="H29" s="34">
        <f t="shared" si="3"/>
        <v>0.4957422970707438</v>
      </c>
      <c r="I29" s="38">
        <v>23224</v>
      </c>
      <c r="J29" s="38">
        <v>111249</v>
      </c>
      <c r="K29" s="38">
        <v>648999</v>
      </c>
      <c r="L29" s="38">
        <v>744597</v>
      </c>
      <c r="M29" s="38">
        <v>299366</v>
      </c>
      <c r="O29" s="1">
        <v>3686260</v>
      </c>
    </row>
    <row r="30" spans="1:15" x14ac:dyDescent="0.45">
      <c r="A30" s="36" t="s">
        <v>36</v>
      </c>
      <c r="B30" s="32">
        <f t="shared" si="4"/>
        <v>15425194</v>
      </c>
      <c r="C30" s="37">
        <f>SUM(一般接種!D29+一般接種!G29+一般接種!J29+医療従事者等!C27)</f>
        <v>5977696</v>
      </c>
      <c r="D30" s="33">
        <f t="shared" si="1"/>
        <v>0.79082584779969101</v>
      </c>
      <c r="E30" s="37">
        <f>SUM(一般接種!E29+一般接種!H29+一般接種!K29+医療従事者等!D27)</f>
        <v>5854938</v>
      </c>
      <c r="F30" s="34">
        <f t="shared" si="2"/>
        <v>0.77458544356632175</v>
      </c>
      <c r="G30" s="32">
        <f t="shared" si="5"/>
        <v>3592560</v>
      </c>
      <c r="H30" s="34">
        <f t="shared" si="3"/>
        <v>0.47528166500458668</v>
      </c>
      <c r="I30" s="38">
        <v>42798</v>
      </c>
      <c r="J30" s="38">
        <v>368849</v>
      </c>
      <c r="K30" s="38">
        <v>1340398</v>
      </c>
      <c r="L30" s="38">
        <v>1346708</v>
      </c>
      <c r="M30" s="38">
        <v>493807</v>
      </c>
      <c r="O30" s="1">
        <v>7558802</v>
      </c>
    </row>
    <row r="31" spans="1:15" x14ac:dyDescent="0.45">
      <c r="A31" s="36" t="s">
        <v>37</v>
      </c>
      <c r="B31" s="32">
        <f t="shared" si="4"/>
        <v>3814027</v>
      </c>
      <c r="C31" s="37">
        <f>SUM(一般接種!D30+一般接種!G30+一般接種!J30+医療従事者等!C28)</f>
        <v>1470420</v>
      </c>
      <c r="D31" s="33">
        <f t="shared" si="1"/>
        <v>0.8166472930321006</v>
      </c>
      <c r="E31" s="37">
        <f>SUM(一般接種!E30+一般接種!H30+一般接種!K30+医療従事者等!D28)</f>
        <v>1449595</v>
      </c>
      <c r="F31" s="34">
        <f t="shared" si="2"/>
        <v>0.80508142758046541</v>
      </c>
      <c r="G31" s="32">
        <f t="shared" si="5"/>
        <v>894012</v>
      </c>
      <c r="H31" s="34">
        <f t="shared" si="3"/>
        <v>0.49651968807430147</v>
      </c>
      <c r="I31" s="38">
        <v>16699</v>
      </c>
      <c r="J31" s="38">
        <v>66685</v>
      </c>
      <c r="K31" s="38">
        <v>344902</v>
      </c>
      <c r="L31" s="38">
        <v>351126</v>
      </c>
      <c r="M31" s="38">
        <v>114600</v>
      </c>
      <c r="O31" s="1">
        <v>1800557</v>
      </c>
    </row>
    <row r="32" spans="1:15" x14ac:dyDescent="0.45">
      <c r="A32" s="36" t="s">
        <v>38</v>
      </c>
      <c r="B32" s="32">
        <f t="shared" si="4"/>
        <v>2973204</v>
      </c>
      <c r="C32" s="37">
        <f>SUM(一般接種!D31+一般接種!G31+一般接種!J31+医療従事者等!C29)</f>
        <v>1151463</v>
      </c>
      <c r="D32" s="33">
        <f t="shared" si="1"/>
        <v>0.81155067896870903</v>
      </c>
      <c r="E32" s="37">
        <f>SUM(一般接種!E31+一般接種!H31+一般接種!K31+医療従事者等!D29)</f>
        <v>1135146</v>
      </c>
      <c r="F32" s="34">
        <f t="shared" si="2"/>
        <v>0.80005046365242671</v>
      </c>
      <c r="G32" s="32">
        <f t="shared" si="5"/>
        <v>686595</v>
      </c>
      <c r="H32" s="34">
        <f t="shared" si="3"/>
        <v>0.48391189159054243</v>
      </c>
      <c r="I32" s="38">
        <v>8611</v>
      </c>
      <c r="J32" s="38">
        <v>52196</v>
      </c>
      <c r="K32" s="38">
        <v>237279</v>
      </c>
      <c r="L32" s="38">
        <v>283830</v>
      </c>
      <c r="M32" s="38">
        <v>104679</v>
      </c>
      <c r="O32" s="1">
        <v>1418843</v>
      </c>
    </row>
    <row r="33" spans="1:15" x14ac:dyDescent="0.45">
      <c r="A33" s="36" t="s">
        <v>39</v>
      </c>
      <c r="B33" s="32">
        <f t="shared" si="4"/>
        <v>5181997</v>
      </c>
      <c r="C33" s="37">
        <f>SUM(一般接種!D32+一般接種!G32+一般接種!J32+医療従事者等!C30)</f>
        <v>2018491</v>
      </c>
      <c r="D33" s="33">
        <f t="shared" si="1"/>
        <v>0.79765164933045962</v>
      </c>
      <c r="E33" s="37">
        <f>SUM(一般接種!E32+一般接種!H32+一般接種!K32+医療従事者等!D30)</f>
        <v>1982033</v>
      </c>
      <c r="F33" s="34">
        <f t="shared" si="2"/>
        <v>0.78324445909216289</v>
      </c>
      <c r="G33" s="32">
        <f t="shared" si="5"/>
        <v>1181473</v>
      </c>
      <c r="H33" s="34">
        <f t="shared" si="3"/>
        <v>0.46688535499509592</v>
      </c>
      <c r="I33" s="38">
        <v>25481</v>
      </c>
      <c r="J33" s="38">
        <v>91727</v>
      </c>
      <c r="K33" s="38">
        <v>440344</v>
      </c>
      <c r="L33" s="38">
        <v>466088</v>
      </c>
      <c r="M33" s="38">
        <v>157833</v>
      </c>
      <c r="O33" s="1">
        <v>2530542</v>
      </c>
    </row>
    <row r="34" spans="1:15" x14ac:dyDescent="0.45">
      <c r="A34" s="36" t="s">
        <v>40</v>
      </c>
      <c r="B34" s="32">
        <f t="shared" si="4"/>
        <v>17551334</v>
      </c>
      <c r="C34" s="37">
        <f>SUM(一般接種!D33+一般接種!G33+一般接種!J33+医療従事者等!C31)</f>
        <v>6875447</v>
      </c>
      <c r="D34" s="33">
        <f t="shared" si="1"/>
        <v>0.77780852357104369</v>
      </c>
      <c r="E34" s="37">
        <f>SUM(一般接種!E33+一般接種!H33+一般接種!K33+医療従事者等!D31)</f>
        <v>6771184</v>
      </c>
      <c r="F34" s="34">
        <f t="shared" si="2"/>
        <v>0.7660134140904401</v>
      </c>
      <c r="G34" s="32">
        <f t="shared" si="5"/>
        <v>3904703</v>
      </c>
      <c r="H34" s="34">
        <f t="shared" si="3"/>
        <v>0.44173291938886666</v>
      </c>
      <c r="I34" s="38">
        <v>62122</v>
      </c>
      <c r="J34" s="38">
        <v>357971</v>
      </c>
      <c r="K34" s="38">
        <v>1488925</v>
      </c>
      <c r="L34" s="38">
        <v>1525711</v>
      </c>
      <c r="M34" s="38">
        <v>469974</v>
      </c>
      <c r="O34" s="1">
        <v>8839511</v>
      </c>
    </row>
    <row r="35" spans="1:15" x14ac:dyDescent="0.45">
      <c r="A35" s="36" t="s">
        <v>41</v>
      </c>
      <c r="B35" s="32">
        <f t="shared" si="4"/>
        <v>11416985</v>
      </c>
      <c r="C35" s="37">
        <f>SUM(一般接種!D34+一般接種!G34+一般接種!J34+医療従事者等!C32)</f>
        <v>4414620</v>
      </c>
      <c r="D35" s="33">
        <f t="shared" si="1"/>
        <v>0.79922514652967935</v>
      </c>
      <c r="E35" s="37">
        <f>SUM(一般接種!E34+一般接種!H34+一般接種!K34+医療従事者等!D32)</f>
        <v>4352478</v>
      </c>
      <c r="F35" s="34">
        <f t="shared" si="2"/>
        <v>0.78797492588653284</v>
      </c>
      <c r="G35" s="32">
        <f t="shared" si="5"/>
        <v>2649887</v>
      </c>
      <c r="H35" s="34">
        <f t="shared" si="3"/>
        <v>0.47973694810925793</v>
      </c>
      <c r="I35" s="38">
        <v>43375</v>
      </c>
      <c r="J35" s="38">
        <v>235871</v>
      </c>
      <c r="K35" s="38">
        <v>994769</v>
      </c>
      <c r="L35" s="38">
        <v>1022167</v>
      </c>
      <c r="M35" s="38">
        <v>353705</v>
      </c>
      <c r="O35" s="1">
        <v>5523625</v>
      </c>
    </row>
    <row r="36" spans="1:15" x14ac:dyDescent="0.45">
      <c r="A36" s="36" t="s">
        <v>42</v>
      </c>
      <c r="B36" s="32">
        <f t="shared" si="4"/>
        <v>2859674</v>
      </c>
      <c r="C36" s="37">
        <f>SUM(一般接種!D35+一般接種!G35+一般接種!J35+医療従事者等!C33)</f>
        <v>1089853</v>
      </c>
      <c r="D36" s="33">
        <f t="shared" si="1"/>
        <v>0.81045689907112084</v>
      </c>
      <c r="E36" s="37">
        <f>SUM(一般接種!E35+一般接種!H35+一般接種!K35+医療従事者等!D33)</f>
        <v>1076414</v>
      </c>
      <c r="F36" s="34">
        <f t="shared" si="2"/>
        <v>0.80046313820005222</v>
      </c>
      <c r="G36" s="32">
        <f t="shared" si="5"/>
        <v>693407</v>
      </c>
      <c r="H36" s="34">
        <f t="shared" si="3"/>
        <v>0.51564429974887316</v>
      </c>
      <c r="I36" s="38">
        <v>7401</v>
      </c>
      <c r="J36" s="38">
        <v>52642</v>
      </c>
      <c r="K36" s="38">
        <v>303059</v>
      </c>
      <c r="L36" s="38">
        <v>250682</v>
      </c>
      <c r="M36" s="38">
        <v>79623</v>
      </c>
      <c r="O36" s="1">
        <v>1344739</v>
      </c>
    </row>
    <row r="37" spans="1:15" x14ac:dyDescent="0.45">
      <c r="A37" s="36" t="s">
        <v>43</v>
      </c>
      <c r="B37" s="32">
        <f t="shared" si="4"/>
        <v>1995282</v>
      </c>
      <c r="C37" s="37">
        <f>SUM(一般接種!D36+一般接種!G36+一般接種!J36+医療従事者等!C34)</f>
        <v>747229</v>
      </c>
      <c r="D37" s="33">
        <f t="shared" si="1"/>
        <v>0.79119407220424554</v>
      </c>
      <c r="E37" s="37">
        <f>SUM(一般接種!E36+一般接種!H36+一般接種!K36+医療従事者等!D34)</f>
        <v>736686</v>
      </c>
      <c r="F37" s="34">
        <f t="shared" si="2"/>
        <v>0.78003074864045263</v>
      </c>
      <c r="G37" s="32">
        <f t="shared" si="5"/>
        <v>511367</v>
      </c>
      <c r="H37" s="34">
        <f t="shared" si="3"/>
        <v>0.54145454622460909</v>
      </c>
      <c r="I37" s="38">
        <v>7547</v>
      </c>
      <c r="J37" s="38">
        <v>43706</v>
      </c>
      <c r="K37" s="38">
        <v>209627</v>
      </c>
      <c r="L37" s="38">
        <v>195332</v>
      </c>
      <c r="M37" s="38">
        <v>55155</v>
      </c>
      <c r="O37" s="1">
        <v>944432</v>
      </c>
    </row>
    <row r="38" spans="1:15" x14ac:dyDescent="0.45">
      <c r="A38" s="36" t="s">
        <v>44</v>
      </c>
      <c r="B38" s="32">
        <f t="shared" si="4"/>
        <v>1161140</v>
      </c>
      <c r="C38" s="37">
        <f>SUM(一般接種!D37+一般接種!G37+一般接種!J37+医療従事者等!C35)</f>
        <v>440332</v>
      </c>
      <c r="D38" s="33">
        <f t="shared" si="1"/>
        <v>0.79084319345962917</v>
      </c>
      <c r="E38" s="37">
        <f>SUM(一般接種!E37+一般接種!H37+一般接種!K37+医療従事者等!D35)</f>
        <v>432970</v>
      </c>
      <c r="F38" s="34">
        <f t="shared" si="2"/>
        <v>0.77762092573834207</v>
      </c>
      <c r="G38" s="32">
        <f t="shared" si="5"/>
        <v>287838</v>
      </c>
      <c r="H38" s="34">
        <f t="shared" si="3"/>
        <v>0.51696157244768204</v>
      </c>
      <c r="I38" s="38">
        <v>4878</v>
      </c>
      <c r="J38" s="38">
        <v>22691</v>
      </c>
      <c r="K38" s="38">
        <v>107695</v>
      </c>
      <c r="L38" s="38">
        <v>110204</v>
      </c>
      <c r="M38" s="38">
        <v>42370</v>
      </c>
      <c r="O38" s="1">
        <v>556788</v>
      </c>
    </row>
    <row r="39" spans="1:15" x14ac:dyDescent="0.45">
      <c r="A39" s="36" t="s">
        <v>45</v>
      </c>
      <c r="B39" s="32">
        <f t="shared" si="4"/>
        <v>1447660</v>
      </c>
      <c r="C39" s="37">
        <f>SUM(一般接種!D38+一般接種!G38+一般接種!J38+医療従事者等!C36)</f>
        <v>557710</v>
      </c>
      <c r="D39" s="33">
        <f t="shared" si="1"/>
        <v>0.82892028269286511</v>
      </c>
      <c r="E39" s="37">
        <f>SUM(一般接種!E38+一般接種!H38+一般接種!K38+医療従事者等!D36)</f>
        <v>547079</v>
      </c>
      <c r="F39" s="34">
        <f t="shared" si="2"/>
        <v>0.81311950536180078</v>
      </c>
      <c r="G39" s="32">
        <f t="shared" si="5"/>
        <v>342871</v>
      </c>
      <c r="H39" s="34">
        <f t="shared" si="3"/>
        <v>0.50960665264597249</v>
      </c>
      <c r="I39" s="38">
        <v>4859</v>
      </c>
      <c r="J39" s="38">
        <v>30199</v>
      </c>
      <c r="K39" s="38">
        <v>110757</v>
      </c>
      <c r="L39" s="38">
        <v>142036</v>
      </c>
      <c r="M39" s="38">
        <v>55020</v>
      </c>
      <c r="O39" s="1">
        <v>672815</v>
      </c>
    </row>
    <row r="40" spans="1:15" x14ac:dyDescent="0.45">
      <c r="A40" s="36" t="s">
        <v>46</v>
      </c>
      <c r="B40" s="32">
        <f t="shared" si="4"/>
        <v>3908834</v>
      </c>
      <c r="C40" s="37">
        <f>SUM(一般接種!D39+一般接種!G39+一般接種!J39+医療従事者等!C37)</f>
        <v>1505156</v>
      </c>
      <c r="D40" s="33">
        <f t="shared" si="1"/>
        <v>0.79478464096618895</v>
      </c>
      <c r="E40" s="37">
        <f>SUM(一般接種!E39+一般接種!H39+一般接種!K39+医療従事者等!D37)</f>
        <v>1470231</v>
      </c>
      <c r="F40" s="34">
        <f t="shared" si="2"/>
        <v>0.77634279601075307</v>
      </c>
      <c r="G40" s="32">
        <f t="shared" si="5"/>
        <v>933447</v>
      </c>
      <c r="H40" s="34">
        <f t="shared" si="3"/>
        <v>0.49289863559389607</v>
      </c>
      <c r="I40" s="38">
        <v>21847</v>
      </c>
      <c r="J40" s="38">
        <v>136880</v>
      </c>
      <c r="K40" s="38">
        <v>361055</v>
      </c>
      <c r="L40" s="38">
        <v>316115</v>
      </c>
      <c r="M40" s="38">
        <v>97550</v>
      </c>
      <c r="O40" s="1">
        <v>1893791</v>
      </c>
    </row>
    <row r="41" spans="1:15" x14ac:dyDescent="0.45">
      <c r="A41" s="36" t="s">
        <v>47</v>
      </c>
      <c r="B41" s="32">
        <f t="shared" si="4"/>
        <v>5832283</v>
      </c>
      <c r="C41" s="37">
        <f>SUM(一般接種!D40+一般接種!G40+一般接種!J40+医療従事者等!C38)</f>
        <v>2229455</v>
      </c>
      <c r="D41" s="33">
        <f t="shared" si="1"/>
        <v>0.79271399532006626</v>
      </c>
      <c r="E41" s="37">
        <f>SUM(一般接種!E40+一般接種!H40+一般接種!K40+医療従事者等!D38)</f>
        <v>2195554</v>
      </c>
      <c r="F41" s="34">
        <f t="shared" si="2"/>
        <v>0.78066001927868145</v>
      </c>
      <c r="G41" s="32">
        <f t="shared" si="5"/>
        <v>1407274</v>
      </c>
      <c r="H41" s="34">
        <f t="shared" si="3"/>
        <v>0.50037600895736889</v>
      </c>
      <c r="I41" s="38">
        <v>22346</v>
      </c>
      <c r="J41" s="38">
        <v>120073</v>
      </c>
      <c r="K41" s="38">
        <v>541715</v>
      </c>
      <c r="L41" s="38">
        <v>527793</v>
      </c>
      <c r="M41" s="38">
        <v>195347</v>
      </c>
      <c r="O41" s="1">
        <v>2812433</v>
      </c>
    </row>
    <row r="42" spans="1:15" x14ac:dyDescent="0.45">
      <c r="A42" s="36" t="s">
        <v>48</v>
      </c>
      <c r="B42" s="32">
        <f t="shared" si="4"/>
        <v>2979874</v>
      </c>
      <c r="C42" s="37">
        <f>SUM(一般接種!D41+一般接種!G41+一般接種!J41+医療従事者等!C39)</f>
        <v>1114802</v>
      </c>
      <c r="D42" s="33">
        <f t="shared" si="1"/>
        <v>0.82205868255524994</v>
      </c>
      <c r="E42" s="37">
        <f>SUM(一般接種!E41+一般接種!H41+一般接種!K41+医療従事者等!D39)</f>
        <v>1087755</v>
      </c>
      <c r="F42" s="34">
        <f t="shared" si="2"/>
        <v>0.80211413528401088</v>
      </c>
      <c r="G42" s="32">
        <f t="shared" si="5"/>
        <v>777317</v>
      </c>
      <c r="H42" s="34">
        <f t="shared" si="3"/>
        <v>0.57319612715782642</v>
      </c>
      <c r="I42" s="38">
        <v>44528</v>
      </c>
      <c r="J42" s="38">
        <v>46145</v>
      </c>
      <c r="K42" s="38">
        <v>286093</v>
      </c>
      <c r="L42" s="38">
        <v>308428</v>
      </c>
      <c r="M42" s="38">
        <v>92123</v>
      </c>
      <c r="O42" s="1">
        <v>1356110</v>
      </c>
    </row>
    <row r="43" spans="1:15" x14ac:dyDescent="0.45">
      <c r="A43" s="36" t="s">
        <v>49</v>
      </c>
      <c r="B43" s="32">
        <f t="shared" si="4"/>
        <v>1581657</v>
      </c>
      <c r="C43" s="37">
        <f>SUM(一般接種!D42+一般接種!G42+一般接種!J42+医療従事者等!C40)</f>
        <v>596829</v>
      </c>
      <c r="D43" s="33">
        <f t="shared" si="1"/>
        <v>0.81206859251458263</v>
      </c>
      <c r="E43" s="37">
        <f>SUM(一般接種!E42+一般接種!H42+一般接種!K42+医療従事者等!D40)</f>
        <v>587757</v>
      </c>
      <c r="F43" s="34">
        <f t="shared" si="2"/>
        <v>0.79972487886914601</v>
      </c>
      <c r="G43" s="32">
        <f t="shared" si="5"/>
        <v>397071</v>
      </c>
      <c r="H43" s="34">
        <f t="shared" si="3"/>
        <v>0.54027014119347061</v>
      </c>
      <c r="I43" s="38">
        <v>7823</v>
      </c>
      <c r="J43" s="38">
        <v>39091</v>
      </c>
      <c r="K43" s="38">
        <v>149407</v>
      </c>
      <c r="L43" s="38">
        <v>158155</v>
      </c>
      <c r="M43" s="38">
        <v>42595</v>
      </c>
      <c r="O43" s="1">
        <v>734949</v>
      </c>
    </row>
    <row r="44" spans="1:15" x14ac:dyDescent="0.45">
      <c r="A44" s="36" t="s">
        <v>50</v>
      </c>
      <c r="B44" s="32">
        <f t="shared" si="4"/>
        <v>2015842</v>
      </c>
      <c r="C44" s="37">
        <f>SUM(一般接種!D43+一般接種!G43+一般接種!J43+医療従事者等!C41)</f>
        <v>775158</v>
      </c>
      <c r="D44" s="33">
        <f t="shared" si="1"/>
        <v>0.79593508957835335</v>
      </c>
      <c r="E44" s="37">
        <f>SUM(一般接種!E43+一般接種!H43+一般接種!K43+医療従事者等!D41)</f>
        <v>763169</v>
      </c>
      <c r="F44" s="34">
        <f t="shared" si="2"/>
        <v>0.78362474021866813</v>
      </c>
      <c r="G44" s="32">
        <f t="shared" si="5"/>
        <v>477515</v>
      </c>
      <c r="H44" s="34">
        <f t="shared" si="3"/>
        <v>0.49031416085495783</v>
      </c>
      <c r="I44" s="38">
        <v>9314</v>
      </c>
      <c r="J44" s="38">
        <v>47584</v>
      </c>
      <c r="K44" s="38">
        <v>169820</v>
      </c>
      <c r="L44" s="38">
        <v>186297</v>
      </c>
      <c r="M44" s="38">
        <v>64500</v>
      </c>
      <c r="O44" s="1">
        <v>973896</v>
      </c>
    </row>
    <row r="45" spans="1:15" x14ac:dyDescent="0.45">
      <c r="A45" s="36" t="s">
        <v>51</v>
      </c>
      <c r="B45" s="32">
        <f t="shared" si="4"/>
        <v>2897000</v>
      </c>
      <c r="C45" s="37">
        <f>SUM(一般接種!D44+一般接種!G44+一般接種!J44+医療従事者等!C42)</f>
        <v>1105924</v>
      </c>
      <c r="D45" s="33">
        <f t="shared" si="1"/>
        <v>0.81544647287790539</v>
      </c>
      <c r="E45" s="37">
        <f>SUM(一般接種!E44+一般接種!H44+一般接種!K44+医療従事者等!D42)</f>
        <v>1089522</v>
      </c>
      <c r="F45" s="34">
        <f t="shared" si="2"/>
        <v>0.80335255589252175</v>
      </c>
      <c r="G45" s="32">
        <f t="shared" si="5"/>
        <v>701554</v>
      </c>
      <c r="H45" s="34">
        <f t="shared" si="3"/>
        <v>0.51728666240481813</v>
      </c>
      <c r="I45" s="38">
        <v>12321</v>
      </c>
      <c r="J45" s="38">
        <v>56084</v>
      </c>
      <c r="K45" s="38">
        <v>274361</v>
      </c>
      <c r="L45" s="38">
        <v>267197</v>
      </c>
      <c r="M45" s="38">
        <v>91591</v>
      </c>
      <c r="O45" s="1">
        <v>1356219</v>
      </c>
    </row>
    <row r="46" spans="1:15" x14ac:dyDescent="0.45">
      <c r="A46" s="36" t="s">
        <v>52</v>
      </c>
      <c r="B46" s="32">
        <f t="shared" si="4"/>
        <v>1468424</v>
      </c>
      <c r="C46" s="37">
        <f>SUM(一般接種!D45+一般接種!G45+一般接種!J45+医療従事者等!C43)</f>
        <v>562515</v>
      </c>
      <c r="D46" s="33">
        <f t="shared" si="1"/>
        <v>0.80225538281179809</v>
      </c>
      <c r="E46" s="37">
        <f>SUM(一般接種!E45+一般接種!H45+一般接種!K45+医療従事者等!D43)</f>
        <v>552732</v>
      </c>
      <c r="F46" s="34">
        <f t="shared" si="2"/>
        <v>0.78830292925936329</v>
      </c>
      <c r="G46" s="32">
        <f t="shared" si="5"/>
        <v>353177</v>
      </c>
      <c r="H46" s="34">
        <f t="shared" si="3"/>
        <v>0.50369883351612388</v>
      </c>
      <c r="I46" s="38">
        <v>10539</v>
      </c>
      <c r="J46" s="38">
        <v>33306</v>
      </c>
      <c r="K46" s="38">
        <v>140246</v>
      </c>
      <c r="L46" s="38">
        <v>124690</v>
      </c>
      <c r="M46" s="38">
        <v>44396</v>
      </c>
      <c r="O46" s="1">
        <v>701167</v>
      </c>
    </row>
    <row r="47" spans="1:15" x14ac:dyDescent="0.45">
      <c r="A47" s="36" t="s">
        <v>53</v>
      </c>
      <c r="B47" s="32">
        <f t="shared" si="4"/>
        <v>10639438</v>
      </c>
      <c r="C47" s="37">
        <f>SUM(一般接種!D46+一般接種!G46+一般接種!J46+医療従事者等!C44)</f>
        <v>4113045</v>
      </c>
      <c r="D47" s="33">
        <f t="shared" si="1"/>
        <v>0.80267536010710028</v>
      </c>
      <c r="E47" s="37">
        <f>SUM(一般接種!E46+一般接種!H46+一般接種!K46+医療従事者等!D44)</f>
        <v>4014663</v>
      </c>
      <c r="F47" s="34">
        <f t="shared" si="2"/>
        <v>0.78347576290404108</v>
      </c>
      <c r="G47" s="32">
        <f t="shared" si="5"/>
        <v>2511730</v>
      </c>
      <c r="H47" s="34">
        <f t="shared" si="3"/>
        <v>0.49017304265861594</v>
      </c>
      <c r="I47" s="38">
        <v>42542</v>
      </c>
      <c r="J47" s="38">
        <v>223921</v>
      </c>
      <c r="K47" s="38">
        <v>915845</v>
      </c>
      <c r="L47" s="38">
        <v>1006232</v>
      </c>
      <c r="M47" s="38">
        <v>323190</v>
      </c>
      <c r="O47" s="1">
        <v>5124170</v>
      </c>
    </row>
    <row r="48" spans="1:15" x14ac:dyDescent="0.45">
      <c r="A48" s="36" t="s">
        <v>54</v>
      </c>
      <c r="B48" s="32">
        <f t="shared" si="4"/>
        <v>1713745</v>
      </c>
      <c r="C48" s="37">
        <f>SUM(一般接種!D47+一般接種!G47+一般接種!J47+医療従事者等!C45)</f>
        <v>653763</v>
      </c>
      <c r="D48" s="33">
        <f t="shared" si="1"/>
        <v>0.79900442667149019</v>
      </c>
      <c r="E48" s="37">
        <f>SUM(一般接種!E47+一般接種!H47+一般接種!K47+医療従事者等!D45)</f>
        <v>643534</v>
      </c>
      <c r="F48" s="34">
        <f t="shared" si="2"/>
        <v>0.78650292952279455</v>
      </c>
      <c r="G48" s="32">
        <f t="shared" si="5"/>
        <v>416448</v>
      </c>
      <c r="H48" s="34">
        <f t="shared" si="3"/>
        <v>0.50896700406491147</v>
      </c>
      <c r="I48" s="38">
        <v>8380</v>
      </c>
      <c r="J48" s="38">
        <v>56112</v>
      </c>
      <c r="K48" s="38">
        <v>164600</v>
      </c>
      <c r="L48" s="38">
        <v>144982</v>
      </c>
      <c r="M48" s="38">
        <v>42374</v>
      </c>
      <c r="O48" s="1">
        <v>818222</v>
      </c>
    </row>
    <row r="49" spans="1:15" x14ac:dyDescent="0.45">
      <c r="A49" s="36" t="s">
        <v>55</v>
      </c>
      <c r="B49" s="32">
        <f t="shared" si="4"/>
        <v>2895758</v>
      </c>
      <c r="C49" s="37">
        <f>SUM(一般接種!D48+一般接種!G48+一般接種!J48+医療従事者等!C46)</f>
        <v>1090681</v>
      </c>
      <c r="D49" s="33">
        <f t="shared" si="1"/>
        <v>0.81641588157534262</v>
      </c>
      <c r="E49" s="37">
        <f>SUM(一般接種!E48+一般接種!H48+一般接種!K48+医療従事者等!D46)</f>
        <v>1069619</v>
      </c>
      <c r="F49" s="34">
        <f t="shared" si="2"/>
        <v>0.80065017987361686</v>
      </c>
      <c r="G49" s="32">
        <f t="shared" si="5"/>
        <v>735458</v>
      </c>
      <c r="H49" s="34">
        <f t="shared" si="3"/>
        <v>0.55051806296399985</v>
      </c>
      <c r="I49" s="38">
        <v>14672</v>
      </c>
      <c r="J49" s="38">
        <v>65089</v>
      </c>
      <c r="K49" s="38">
        <v>272676</v>
      </c>
      <c r="L49" s="38">
        <v>299353</v>
      </c>
      <c r="M49" s="38">
        <v>83668</v>
      </c>
      <c r="O49" s="1">
        <v>1335938</v>
      </c>
    </row>
    <row r="50" spans="1:15" x14ac:dyDescent="0.45">
      <c r="A50" s="36" t="s">
        <v>56</v>
      </c>
      <c r="B50" s="32">
        <f t="shared" si="4"/>
        <v>3854609</v>
      </c>
      <c r="C50" s="37">
        <f>SUM(一般接種!D49+一般接種!G49+一般接種!J49+医療従事者等!C47)</f>
        <v>1449830</v>
      </c>
      <c r="D50" s="33">
        <f t="shared" si="1"/>
        <v>0.82440174111318654</v>
      </c>
      <c r="E50" s="37">
        <f>SUM(一般接種!E49+一般接種!H49+一般接種!K49+医療従事者等!D47)</f>
        <v>1424846</v>
      </c>
      <c r="F50" s="34">
        <f t="shared" si="2"/>
        <v>0.81019534926036807</v>
      </c>
      <c r="G50" s="32">
        <f t="shared" si="5"/>
        <v>979933</v>
      </c>
      <c r="H50" s="34">
        <f t="shared" si="3"/>
        <v>0.55720910132516799</v>
      </c>
      <c r="I50" s="38">
        <v>20927</v>
      </c>
      <c r="J50" s="38">
        <v>77357</v>
      </c>
      <c r="K50" s="38">
        <v>342278</v>
      </c>
      <c r="L50" s="38">
        <v>426215</v>
      </c>
      <c r="M50" s="38">
        <v>113156</v>
      </c>
      <c r="O50" s="1">
        <v>1758645</v>
      </c>
    </row>
    <row r="51" spans="1:15" x14ac:dyDescent="0.45">
      <c r="A51" s="36" t="s">
        <v>57</v>
      </c>
      <c r="B51" s="32">
        <f t="shared" si="4"/>
        <v>2396661</v>
      </c>
      <c r="C51" s="37">
        <f>SUM(一般接種!D50+一般接種!G50+一般接種!J50+医療従事者等!C48)</f>
        <v>920107</v>
      </c>
      <c r="D51" s="33">
        <f t="shared" si="1"/>
        <v>0.80588066820758819</v>
      </c>
      <c r="E51" s="37">
        <f>SUM(一般接種!E50+一般接種!H50+一般接種!K50+医療従事者等!D48)</f>
        <v>901060</v>
      </c>
      <c r="F51" s="34">
        <f t="shared" si="2"/>
        <v>0.78919825074163052</v>
      </c>
      <c r="G51" s="32">
        <f t="shared" si="5"/>
        <v>575494</v>
      </c>
      <c r="H51" s="34">
        <f t="shared" si="3"/>
        <v>0.50404951735989156</v>
      </c>
      <c r="I51" s="38">
        <v>19272</v>
      </c>
      <c r="J51" s="38">
        <v>50573</v>
      </c>
      <c r="K51" s="38">
        <v>215539</v>
      </c>
      <c r="L51" s="38">
        <v>217326</v>
      </c>
      <c r="M51" s="38">
        <v>72784</v>
      </c>
      <c r="O51" s="1">
        <v>1141741</v>
      </c>
    </row>
    <row r="52" spans="1:15" x14ac:dyDescent="0.45">
      <c r="A52" s="36" t="s">
        <v>58</v>
      </c>
      <c r="B52" s="32">
        <f t="shared" si="4"/>
        <v>2250578</v>
      </c>
      <c r="C52" s="37">
        <f>SUM(一般接種!D51+一般接種!G51+一般接種!J51+医療従事者等!C49)</f>
        <v>863794</v>
      </c>
      <c r="D52" s="33">
        <f t="shared" si="1"/>
        <v>0.79448254802753027</v>
      </c>
      <c r="E52" s="37">
        <f>SUM(一般接種!E51+一般接種!H51+一般接種!K51+医療従事者等!D49)</f>
        <v>848483</v>
      </c>
      <c r="F52" s="34">
        <f t="shared" si="2"/>
        <v>0.78040011368224704</v>
      </c>
      <c r="G52" s="32">
        <f t="shared" si="5"/>
        <v>538301</v>
      </c>
      <c r="H52" s="34">
        <f t="shared" si="3"/>
        <v>0.49510734050684257</v>
      </c>
      <c r="I52" s="38">
        <v>10796</v>
      </c>
      <c r="J52" s="38">
        <v>46104</v>
      </c>
      <c r="K52" s="38">
        <v>185641</v>
      </c>
      <c r="L52" s="38">
        <v>213379</v>
      </c>
      <c r="M52" s="38">
        <v>82381</v>
      </c>
      <c r="O52" s="1">
        <v>1087241</v>
      </c>
    </row>
    <row r="53" spans="1:15" x14ac:dyDescent="0.45">
      <c r="A53" s="36" t="s">
        <v>59</v>
      </c>
      <c r="B53" s="32">
        <f t="shared" si="4"/>
        <v>3421021</v>
      </c>
      <c r="C53" s="37">
        <f>SUM(一般接種!D52+一般接種!G52+一般接種!J52+医療従事者等!C50)</f>
        <v>1310212</v>
      </c>
      <c r="D53" s="33">
        <f t="shared" si="1"/>
        <v>0.81001436151830242</v>
      </c>
      <c r="E53" s="37">
        <f>SUM(一般接種!E52+一般接種!H52+一般接種!K52+医療従事者等!D50)</f>
        <v>1282014</v>
      </c>
      <c r="F53" s="34">
        <f t="shared" si="2"/>
        <v>0.79258146900465343</v>
      </c>
      <c r="G53" s="32">
        <f t="shared" si="5"/>
        <v>828795</v>
      </c>
      <c r="H53" s="34">
        <f t="shared" si="3"/>
        <v>0.51238719593055282</v>
      </c>
      <c r="I53" s="38">
        <v>17034</v>
      </c>
      <c r="J53" s="38">
        <v>70185</v>
      </c>
      <c r="K53" s="38">
        <v>340428</v>
      </c>
      <c r="L53" s="38">
        <v>300538</v>
      </c>
      <c r="M53" s="38">
        <v>100610</v>
      </c>
      <c r="O53" s="1">
        <v>1617517</v>
      </c>
    </row>
    <row r="54" spans="1:15" x14ac:dyDescent="0.45">
      <c r="A54" s="36" t="s">
        <v>60</v>
      </c>
      <c r="B54" s="32">
        <f t="shared" si="4"/>
        <v>2632707</v>
      </c>
      <c r="C54" s="37">
        <f>SUM(一般接種!D53+一般接種!G53+一般接種!J53+医療従事者等!C51)</f>
        <v>1052843</v>
      </c>
      <c r="D54" s="40">
        <f t="shared" si="1"/>
        <v>0.70892885279149531</v>
      </c>
      <c r="E54" s="37">
        <f>SUM(一般接種!E53+一般接種!H53+一般接種!K53+医療従事者等!D51)</f>
        <v>1028849</v>
      </c>
      <c r="F54" s="34">
        <f t="shared" si="2"/>
        <v>0.69277256083354988</v>
      </c>
      <c r="G54" s="32">
        <f t="shared" si="5"/>
        <v>551015</v>
      </c>
      <c r="H54" s="34">
        <f t="shared" si="3"/>
        <v>0.3710243899811328</v>
      </c>
      <c r="I54" s="38">
        <v>17027</v>
      </c>
      <c r="J54" s="38">
        <v>57621</v>
      </c>
      <c r="K54" s="38">
        <v>208526</v>
      </c>
      <c r="L54" s="38">
        <v>189534</v>
      </c>
      <c r="M54" s="38">
        <v>78307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（4月22日公表時点）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191854008</v>
      </c>
      <c r="C6" s="43">
        <f t="shared" ref="C6" si="0">SUM(C7:C53)</f>
        <v>159479275</v>
      </c>
      <c r="D6" s="43">
        <f>SUM(D7:D53)</f>
        <v>80193784</v>
      </c>
      <c r="E6" s="44">
        <f>SUM(E7:E53)</f>
        <v>79285491</v>
      </c>
      <c r="F6" s="44">
        <f t="shared" ref="F6:Q6" si="1">SUM(F7:F53)</f>
        <v>32257787</v>
      </c>
      <c r="G6" s="44">
        <f>SUM(G7:G53)</f>
        <v>16183898</v>
      </c>
      <c r="H6" s="44">
        <f t="shared" ref="H6:K6" si="2">SUM(H7:H53)</f>
        <v>16073889</v>
      </c>
      <c r="I6" s="44">
        <f>SUM(I7:I53)</f>
        <v>116946</v>
      </c>
      <c r="J6" s="44">
        <f t="shared" si="2"/>
        <v>58494</v>
      </c>
      <c r="K6" s="44">
        <f t="shared" si="2"/>
        <v>58452</v>
      </c>
      <c r="L6" s="45"/>
      <c r="M6" s="44">
        <f>SUM(M7:M53)</f>
        <v>171951920</v>
      </c>
      <c r="N6" s="46">
        <f>C6/M6</f>
        <v>0.92746434584737403</v>
      </c>
      <c r="O6" s="44">
        <f t="shared" si="1"/>
        <v>34257250</v>
      </c>
      <c r="P6" s="47">
        <f>F6/O6</f>
        <v>0.94163387312174796</v>
      </c>
      <c r="Q6" s="44">
        <f t="shared" si="1"/>
        <v>198640</v>
      </c>
      <c r="R6" s="47">
        <f>I6/Q6</f>
        <v>0.58873338703181632</v>
      </c>
    </row>
    <row r="7" spans="1:18" x14ac:dyDescent="0.45">
      <c r="A7" s="48" t="s">
        <v>14</v>
      </c>
      <c r="B7" s="43">
        <v>7870061</v>
      </c>
      <c r="C7" s="43">
        <v>6374559</v>
      </c>
      <c r="D7" s="43">
        <v>3206563</v>
      </c>
      <c r="E7" s="44">
        <v>3167996</v>
      </c>
      <c r="F7" s="49">
        <v>1494645</v>
      </c>
      <c r="G7" s="44">
        <v>749385</v>
      </c>
      <c r="H7" s="44">
        <v>745260</v>
      </c>
      <c r="I7" s="44">
        <v>857</v>
      </c>
      <c r="J7" s="44">
        <v>421</v>
      </c>
      <c r="K7" s="44">
        <v>436</v>
      </c>
      <c r="L7" s="45"/>
      <c r="M7" s="44">
        <v>7209660</v>
      </c>
      <c r="N7" s="46">
        <v>0.88416915638185434</v>
      </c>
      <c r="O7" s="50">
        <v>1518200</v>
      </c>
      <c r="P7" s="46">
        <v>0.98448491634830726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2012134</v>
      </c>
      <c r="C8" s="43">
        <v>1822285</v>
      </c>
      <c r="D8" s="43">
        <v>916271</v>
      </c>
      <c r="E8" s="44">
        <v>906014</v>
      </c>
      <c r="F8" s="49">
        <v>187448</v>
      </c>
      <c r="G8" s="44">
        <v>94281</v>
      </c>
      <c r="H8" s="44">
        <v>93167</v>
      </c>
      <c r="I8" s="44">
        <v>2401</v>
      </c>
      <c r="J8" s="44">
        <v>1209</v>
      </c>
      <c r="K8" s="44">
        <v>1192</v>
      </c>
      <c r="L8" s="45"/>
      <c r="M8" s="44">
        <v>1872055</v>
      </c>
      <c r="N8" s="46">
        <v>0.97341424263710197</v>
      </c>
      <c r="O8" s="50">
        <v>186500</v>
      </c>
      <c r="P8" s="46">
        <v>1.0050831099195709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1934480</v>
      </c>
      <c r="C9" s="43">
        <v>1690467</v>
      </c>
      <c r="D9" s="43">
        <v>851401</v>
      </c>
      <c r="E9" s="44">
        <v>839066</v>
      </c>
      <c r="F9" s="49">
        <v>243919</v>
      </c>
      <c r="G9" s="44">
        <v>122545</v>
      </c>
      <c r="H9" s="44">
        <v>121374</v>
      </c>
      <c r="I9" s="44">
        <v>94</v>
      </c>
      <c r="J9" s="44">
        <v>48</v>
      </c>
      <c r="K9" s="44">
        <v>46</v>
      </c>
      <c r="L9" s="45"/>
      <c r="M9" s="44">
        <v>1806185</v>
      </c>
      <c r="N9" s="46">
        <v>0.93593236573219241</v>
      </c>
      <c r="O9" s="50">
        <v>227500</v>
      </c>
      <c r="P9" s="46">
        <v>1.0721714285714286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3503718</v>
      </c>
      <c r="C10" s="43">
        <v>2763011</v>
      </c>
      <c r="D10" s="43">
        <v>1390310</v>
      </c>
      <c r="E10" s="44">
        <v>1372701</v>
      </c>
      <c r="F10" s="49">
        <v>740660</v>
      </c>
      <c r="G10" s="44">
        <v>371285</v>
      </c>
      <c r="H10" s="44">
        <v>369375</v>
      </c>
      <c r="I10" s="44">
        <v>47</v>
      </c>
      <c r="J10" s="44">
        <v>21</v>
      </c>
      <c r="K10" s="44">
        <v>26</v>
      </c>
      <c r="L10" s="45"/>
      <c r="M10" s="44">
        <v>3008165</v>
      </c>
      <c r="N10" s="46">
        <v>0.91850380547609589</v>
      </c>
      <c r="O10" s="50">
        <v>854400</v>
      </c>
      <c r="P10" s="46">
        <v>0.86687734082397006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1559002</v>
      </c>
      <c r="C11" s="43">
        <v>1463322</v>
      </c>
      <c r="D11" s="43">
        <v>736025</v>
      </c>
      <c r="E11" s="44">
        <v>727297</v>
      </c>
      <c r="F11" s="49">
        <v>95624</v>
      </c>
      <c r="G11" s="44">
        <v>48145</v>
      </c>
      <c r="H11" s="44">
        <v>47479</v>
      </c>
      <c r="I11" s="44">
        <v>56</v>
      </c>
      <c r="J11" s="44">
        <v>28</v>
      </c>
      <c r="K11" s="44">
        <v>28</v>
      </c>
      <c r="L11" s="45"/>
      <c r="M11" s="44">
        <v>1491255</v>
      </c>
      <c r="N11" s="46">
        <v>0.98126879708701731</v>
      </c>
      <c r="O11" s="50">
        <v>87900</v>
      </c>
      <c r="P11" s="46">
        <v>1.087872582480091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1708907</v>
      </c>
      <c r="C12" s="43">
        <v>1631567</v>
      </c>
      <c r="D12" s="43">
        <v>820637</v>
      </c>
      <c r="E12" s="44">
        <v>810930</v>
      </c>
      <c r="F12" s="49">
        <v>77179</v>
      </c>
      <c r="G12" s="44">
        <v>38662</v>
      </c>
      <c r="H12" s="44">
        <v>38517</v>
      </c>
      <c r="I12" s="44">
        <v>161</v>
      </c>
      <c r="J12" s="44">
        <v>80</v>
      </c>
      <c r="K12" s="44">
        <v>81</v>
      </c>
      <c r="L12" s="45"/>
      <c r="M12" s="44">
        <v>1673995</v>
      </c>
      <c r="N12" s="46">
        <v>0.97465464353238807</v>
      </c>
      <c r="O12" s="50">
        <v>61700</v>
      </c>
      <c r="P12" s="46">
        <v>1.2508752025931928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2918223</v>
      </c>
      <c r="C13" s="43">
        <v>2710707</v>
      </c>
      <c r="D13" s="43">
        <v>1364599</v>
      </c>
      <c r="E13" s="44">
        <v>1346108</v>
      </c>
      <c r="F13" s="49">
        <v>207263</v>
      </c>
      <c r="G13" s="44">
        <v>104179</v>
      </c>
      <c r="H13" s="44">
        <v>103084</v>
      </c>
      <c r="I13" s="44">
        <v>253</v>
      </c>
      <c r="J13" s="44">
        <v>127</v>
      </c>
      <c r="K13" s="44">
        <v>126</v>
      </c>
      <c r="L13" s="45"/>
      <c r="M13" s="44">
        <v>2839740</v>
      </c>
      <c r="N13" s="46">
        <v>0.95456168522470364</v>
      </c>
      <c r="O13" s="50">
        <v>178600</v>
      </c>
      <c r="P13" s="46">
        <v>1.1604871220604702</v>
      </c>
      <c r="Q13" s="44">
        <v>560</v>
      </c>
      <c r="R13" s="47">
        <v>0.45178571428571429</v>
      </c>
    </row>
    <row r="14" spans="1:18" x14ac:dyDescent="0.45">
      <c r="A14" s="48" t="s">
        <v>21</v>
      </c>
      <c r="B14" s="43">
        <v>4580096</v>
      </c>
      <c r="C14" s="43">
        <v>3710262</v>
      </c>
      <c r="D14" s="43">
        <v>1867243</v>
      </c>
      <c r="E14" s="44">
        <v>1843019</v>
      </c>
      <c r="F14" s="49">
        <v>869467</v>
      </c>
      <c r="G14" s="44">
        <v>436323</v>
      </c>
      <c r="H14" s="44">
        <v>433144</v>
      </c>
      <c r="I14" s="44">
        <v>367</v>
      </c>
      <c r="J14" s="44">
        <v>177</v>
      </c>
      <c r="K14" s="44">
        <v>190</v>
      </c>
      <c r="L14" s="45"/>
      <c r="M14" s="44">
        <v>3965305</v>
      </c>
      <c r="N14" s="46">
        <v>0.93568136625051546</v>
      </c>
      <c r="O14" s="50">
        <v>892500</v>
      </c>
      <c r="P14" s="46">
        <v>0.97419271708683475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3038445</v>
      </c>
      <c r="C15" s="43">
        <v>2655947</v>
      </c>
      <c r="D15" s="43">
        <v>1335266</v>
      </c>
      <c r="E15" s="44">
        <v>1320681</v>
      </c>
      <c r="F15" s="49">
        <v>381671</v>
      </c>
      <c r="G15" s="44">
        <v>191917</v>
      </c>
      <c r="H15" s="44">
        <v>189754</v>
      </c>
      <c r="I15" s="44">
        <v>827</v>
      </c>
      <c r="J15" s="44">
        <v>417</v>
      </c>
      <c r="K15" s="44">
        <v>410</v>
      </c>
      <c r="L15" s="45"/>
      <c r="M15" s="44">
        <v>2766950</v>
      </c>
      <c r="N15" s="46">
        <v>0.95988254214929791</v>
      </c>
      <c r="O15" s="50">
        <v>375900</v>
      </c>
      <c r="P15" s="46">
        <v>1.0153524873636606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2980467</v>
      </c>
      <c r="C16" s="43">
        <v>2130835</v>
      </c>
      <c r="D16" s="43">
        <v>1072222</v>
      </c>
      <c r="E16" s="44">
        <v>1058613</v>
      </c>
      <c r="F16" s="49">
        <v>849416</v>
      </c>
      <c r="G16" s="44">
        <v>426106</v>
      </c>
      <c r="H16" s="44">
        <v>423310</v>
      </c>
      <c r="I16" s="44">
        <v>216</v>
      </c>
      <c r="J16" s="44">
        <v>95</v>
      </c>
      <c r="K16" s="44">
        <v>121</v>
      </c>
      <c r="L16" s="45"/>
      <c r="M16" s="44">
        <v>2383595</v>
      </c>
      <c r="N16" s="46">
        <v>0.89395849546588246</v>
      </c>
      <c r="O16" s="50">
        <v>887500</v>
      </c>
      <c r="P16" s="46">
        <v>0.95708845070422532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11451089</v>
      </c>
      <c r="C17" s="43">
        <v>9758265</v>
      </c>
      <c r="D17" s="43">
        <v>4913181</v>
      </c>
      <c r="E17" s="44">
        <v>4845084</v>
      </c>
      <c r="F17" s="49">
        <v>1674773</v>
      </c>
      <c r="G17" s="44">
        <v>838982</v>
      </c>
      <c r="H17" s="44">
        <v>835791</v>
      </c>
      <c r="I17" s="44">
        <v>18051</v>
      </c>
      <c r="J17" s="44">
        <v>9060</v>
      </c>
      <c r="K17" s="44">
        <v>8991</v>
      </c>
      <c r="L17" s="45"/>
      <c r="M17" s="44">
        <v>10395810</v>
      </c>
      <c r="N17" s="46">
        <v>0.93867288840407814</v>
      </c>
      <c r="O17" s="50">
        <v>659400</v>
      </c>
      <c r="P17" s="46">
        <v>2.5398437973915682</v>
      </c>
      <c r="Q17" s="44">
        <v>37520</v>
      </c>
      <c r="R17" s="47">
        <v>0.48110341151385927</v>
      </c>
    </row>
    <row r="18" spans="1:18" x14ac:dyDescent="0.45">
      <c r="A18" s="48" t="s">
        <v>25</v>
      </c>
      <c r="B18" s="43">
        <v>9776857</v>
      </c>
      <c r="C18" s="43">
        <v>8076339</v>
      </c>
      <c r="D18" s="43">
        <v>4065656</v>
      </c>
      <c r="E18" s="44">
        <v>4010683</v>
      </c>
      <c r="F18" s="49">
        <v>1699718</v>
      </c>
      <c r="G18" s="44">
        <v>851709</v>
      </c>
      <c r="H18" s="44">
        <v>848009</v>
      </c>
      <c r="I18" s="44">
        <v>800</v>
      </c>
      <c r="J18" s="44">
        <v>367</v>
      </c>
      <c r="K18" s="44">
        <v>433</v>
      </c>
      <c r="L18" s="45"/>
      <c r="M18" s="44">
        <v>8539445</v>
      </c>
      <c r="N18" s="46">
        <v>0.94576860674200725</v>
      </c>
      <c r="O18" s="50">
        <v>643300</v>
      </c>
      <c r="P18" s="46">
        <v>2.642185605471786</v>
      </c>
      <c r="Q18" s="44">
        <v>4360</v>
      </c>
      <c r="R18" s="47">
        <v>0.1834862385321101</v>
      </c>
    </row>
    <row r="19" spans="1:18" x14ac:dyDescent="0.45">
      <c r="A19" s="48" t="s">
        <v>26</v>
      </c>
      <c r="B19" s="43">
        <v>21112201</v>
      </c>
      <c r="C19" s="43">
        <v>15747715</v>
      </c>
      <c r="D19" s="43">
        <v>7922888</v>
      </c>
      <c r="E19" s="44">
        <v>7824827</v>
      </c>
      <c r="F19" s="49">
        <v>5351062</v>
      </c>
      <c r="G19" s="44">
        <v>2684853</v>
      </c>
      <c r="H19" s="44">
        <v>2666209</v>
      </c>
      <c r="I19" s="44">
        <v>13424</v>
      </c>
      <c r="J19" s="44">
        <v>6591</v>
      </c>
      <c r="K19" s="44">
        <v>6833</v>
      </c>
      <c r="L19" s="45"/>
      <c r="M19" s="44">
        <v>17319190</v>
      </c>
      <c r="N19" s="46">
        <v>0.90926394363708696</v>
      </c>
      <c r="O19" s="50">
        <v>10132950</v>
      </c>
      <c r="P19" s="46">
        <v>0.5280853058586098</v>
      </c>
      <c r="Q19" s="44">
        <v>43540</v>
      </c>
      <c r="R19" s="47">
        <v>0.30831419384474046</v>
      </c>
    </row>
    <row r="20" spans="1:18" x14ac:dyDescent="0.45">
      <c r="A20" s="48" t="s">
        <v>27</v>
      </c>
      <c r="B20" s="43">
        <v>14256200</v>
      </c>
      <c r="C20" s="43">
        <v>10919967</v>
      </c>
      <c r="D20" s="43">
        <v>5490221</v>
      </c>
      <c r="E20" s="44">
        <v>5429746</v>
      </c>
      <c r="F20" s="49">
        <v>3330157</v>
      </c>
      <c r="G20" s="44">
        <v>1668135</v>
      </c>
      <c r="H20" s="44">
        <v>1662022</v>
      </c>
      <c r="I20" s="44">
        <v>6076</v>
      </c>
      <c r="J20" s="44">
        <v>3057</v>
      </c>
      <c r="K20" s="44">
        <v>3019</v>
      </c>
      <c r="L20" s="45"/>
      <c r="M20" s="44">
        <v>11575635</v>
      </c>
      <c r="N20" s="46">
        <v>0.9433579237769677</v>
      </c>
      <c r="O20" s="50">
        <v>1939600</v>
      </c>
      <c r="P20" s="46">
        <v>1.7169297793359455</v>
      </c>
      <c r="Q20" s="44">
        <v>11540</v>
      </c>
      <c r="R20" s="47">
        <v>0.52651646447140377</v>
      </c>
    </row>
    <row r="21" spans="1:18" x14ac:dyDescent="0.45">
      <c r="A21" s="48" t="s">
        <v>28</v>
      </c>
      <c r="B21" s="43">
        <v>3500940</v>
      </c>
      <c r="C21" s="43">
        <v>2930110</v>
      </c>
      <c r="D21" s="43">
        <v>1472820</v>
      </c>
      <c r="E21" s="44">
        <v>1457290</v>
      </c>
      <c r="F21" s="49">
        <v>570752</v>
      </c>
      <c r="G21" s="44">
        <v>286511</v>
      </c>
      <c r="H21" s="44">
        <v>284241</v>
      </c>
      <c r="I21" s="44">
        <v>78</v>
      </c>
      <c r="J21" s="44">
        <v>35</v>
      </c>
      <c r="K21" s="44">
        <v>43</v>
      </c>
      <c r="L21" s="45"/>
      <c r="M21" s="44">
        <v>3152905</v>
      </c>
      <c r="N21" s="46">
        <v>0.92933659593295703</v>
      </c>
      <c r="O21" s="50">
        <v>584800</v>
      </c>
      <c r="P21" s="46">
        <v>0.97597811217510255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1663059</v>
      </c>
      <c r="C22" s="43">
        <v>1477079</v>
      </c>
      <c r="D22" s="43">
        <v>741753</v>
      </c>
      <c r="E22" s="44">
        <v>735326</v>
      </c>
      <c r="F22" s="49">
        <v>185766</v>
      </c>
      <c r="G22" s="44">
        <v>93117</v>
      </c>
      <c r="H22" s="44">
        <v>92649</v>
      </c>
      <c r="I22" s="44">
        <v>214</v>
      </c>
      <c r="J22" s="44">
        <v>109</v>
      </c>
      <c r="K22" s="44">
        <v>105</v>
      </c>
      <c r="L22" s="45"/>
      <c r="M22" s="44">
        <v>1546120</v>
      </c>
      <c r="N22" s="46">
        <v>0.95534563940703177</v>
      </c>
      <c r="O22" s="50">
        <v>176600</v>
      </c>
      <c r="P22" s="46">
        <v>1.0519026047565119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1717076</v>
      </c>
      <c r="C23" s="43">
        <v>1510870</v>
      </c>
      <c r="D23" s="43">
        <v>759317</v>
      </c>
      <c r="E23" s="44">
        <v>751553</v>
      </c>
      <c r="F23" s="49">
        <v>205198</v>
      </c>
      <c r="G23" s="44">
        <v>102986</v>
      </c>
      <c r="H23" s="44">
        <v>102212</v>
      </c>
      <c r="I23" s="44">
        <v>1008</v>
      </c>
      <c r="J23" s="44">
        <v>503</v>
      </c>
      <c r="K23" s="44">
        <v>505</v>
      </c>
      <c r="L23" s="45"/>
      <c r="M23" s="44">
        <v>1566230</v>
      </c>
      <c r="N23" s="46">
        <v>0.96465397802366193</v>
      </c>
      <c r="O23" s="50">
        <v>220900</v>
      </c>
      <c r="P23" s="46">
        <v>0.92891806247170661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1184093</v>
      </c>
      <c r="C24" s="43">
        <v>1041983</v>
      </c>
      <c r="D24" s="43">
        <v>524286</v>
      </c>
      <c r="E24" s="44">
        <v>517697</v>
      </c>
      <c r="F24" s="49">
        <v>142047</v>
      </c>
      <c r="G24" s="44">
        <v>71397</v>
      </c>
      <c r="H24" s="44">
        <v>70650</v>
      </c>
      <c r="I24" s="44">
        <v>63</v>
      </c>
      <c r="J24" s="44">
        <v>21</v>
      </c>
      <c r="K24" s="44">
        <v>42</v>
      </c>
      <c r="L24" s="45"/>
      <c r="M24" s="44">
        <v>1096070</v>
      </c>
      <c r="N24" s="46">
        <v>0.95065369912505593</v>
      </c>
      <c r="O24" s="50">
        <v>145200</v>
      </c>
      <c r="P24" s="46">
        <v>0.97828512396694212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1263823</v>
      </c>
      <c r="C25" s="43">
        <v>1114376</v>
      </c>
      <c r="D25" s="43">
        <v>559657</v>
      </c>
      <c r="E25" s="44">
        <v>554719</v>
      </c>
      <c r="F25" s="49">
        <v>149420</v>
      </c>
      <c r="G25" s="44">
        <v>74998</v>
      </c>
      <c r="H25" s="44">
        <v>74422</v>
      </c>
      <c r="I25" s="44">
        <v>27</v>
      </c>
      <c r="J25" s="44">
        <v>10</v>
      </c>
      <c r="K25" s="44">
        <v>17</v>
      </c>
      <c r="L25" s="45"/>
      <c r="M25" s="44">
        <v>1223990</v>
      </c>
      <c r="N25" s="46">
        <v>0.91044534677570899</v>
      </c>
      <c r="O25" s="50">
        <v>139400</v>
      </c>
      <c r="P25" s="46">
        <v>1.0718794835007173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3199812</v>
      </c>
      <c r="C26" s="43">
        <v>2910598</v>
      </c>
      <c r="D26" s="43">
        <v>1463501</v>
      </c>
      <c r="E26" s="44">
        <v>1447097</v>
      </c>
      <c r="F26" s="49">
        <v>289093</v>
      </c>
      <c r="G26" s="44">
        <v>145201</v>
      </c>
      <c r="H26" s="44">
        <v>143892</v>
      </c>
      <c r="I26" s="44">
        <v>121</v>
      </c>
      <c r="J26" s="44">
        <v>55</v>
      </c>
      <c r="K26" s="44">
        <v>66</v>
      </c>
      <c r="L26" s="45"/>
      <c r="M26" s="44">
        <v>3074670</v>
      </c>
      <c r="N26" s="46">
        <v>0.94663752532792134</v>
      </c>
      <c r="O26" s="50">
        <v>268100</v>
      </c>
      <c r="P26" s="46">
        <v>1.0783028720626633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3096797</v>
      </c>
      <c r="C27" s="43">
        <v>2756209</v>
      </c>
      <c r="D27" s="43">
        <v>1383459</v>
      </c>
      <c r="E27" s="44">
        <v>1372750</v>
      </c>
      <c r="F27" s="49">
        <v>338461</v>
      </c>
      <c r="G27" s="44">
        <v>170428</v>
      </c>
      <c r="H27" s="44">
        <v>168033</v>
      </c>
      <c r="I27" s="44">
        <v>2127</v>
      </c>
      <c r="J27" s="44">
        <v>1065</v>
      </c>
      <c r="K27" s="44">
        <v>1062</v>
      </c>
      <c r="L27" s="45"/>
      <c r="M27" s="44">
        <v>2896325</v>
      </c>
      <c r="N27" s="46">
        <v>0.95162283238241563</v>
      </c>
      <c r="O27" s="50">
        <v>279600</v>
      </c>
      <c r="P27" s="46">
        <v>1.2105185979971387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5870681</v>
      </c>
      <c r="C28" s="43">
        <v>5090983</v>
      </c>
      <c r="D28" s="43">
        <v>2559148</v>
      </c>
      <c r="E28" s="44">
        <v>2531835</v>
      </c>
      <c r="F28" s="49">
        <v>779517</v>
      </c>
      <c r="G28" s="44">
        <v>390884</v>
      </c>
      <c r="H28" s="44">
        <v>388633</v>
      </c>
      <c r="I28" s="44">
        <v>181</v>
      </c>
      <c r="J28" s="44">
        <v>89</v>
      </c>
      <c r="K28" s="44">
        <v>92</v>
      </c>
      <c r="L28" s="45"/>
      <c r="M28" s="44">
        <v>5257620</v>
      </c>
      <c r="N28" s="46">
        <v>0.96830562117459995</v>
      </c>
      <c r="O28" s="50">
        <v>752600</v>
      </c>
      <c r="P28" s="46">
        <v>1.0357653467977677</v>
      </c>
      <c r="Q28" s="44">
        <v>1060</v>
      </c>
      <c r="R28" s="47">
        <v>0.17075471698113207</v>
      </c>
    </row>
    <row r="29" spans="1:18" x14ac:dyDescent="0.45">
      <c r="A29" s="48" t="s">
        <v>36</v>
      </c>
      <c r="B29" s="43">
        <v>11149032</v>
      </c>
      <c r="C29" s="43">
        <v>8718114</v>
      </c>
      <c r="D29" s="43">
        <v>4380381</v>
      </c>
      <c r="E29" s="44">
        <v>4337733</v>
      </c>
      <c r="F29" s="49">
        <v>2430193</v>
      </c>
      <c r="G29" s="44">
        <v>1219243</v>
      </c>
      <c r="H29" s="44">
        <v>1210950</v>
      </c>
      <c r="I29" s="44">
        <v>725</v>
      </c>
      <c r="J29" s="44">
        <v>337</v>
      </c>
      <c r="K29" s="44">
        <v>388</v>
      </c>
      <c r="L29" s="45"/>
      <c r="M29" s="44">
        <v>9779810</v>
      </c>
      <c r="N29" s="46">
        <v>0.89144001775085613</v>
      </c>
      <c r="O29" s="50">
        <v>2709600</v>
      </c>
      <c r="P29" s="46">
        <v>0.89688256569235314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2749287</v>
      </c>
      <c r="C30" s="43">
        <v>2477951</v>
      </c>
      <c r="D30" s="43">
        <v>1244671</v>
      </c>
      <c r="E30" s="44">
        <v>1233280</v>
      </c>
      <c r="F30" s="49">
        <v>270853</v>
      </c>
      <c r="G30" s="44">
        <v>136124</v>
      </c>
      <c r="H30" s="44">
        <v>134729</v>
      </c>
      <c r="I30" s="44">
        <v>483</v>
      </c>
      <c r="J30" s="44">
        <v>242</v>
      </c>
      <c r="K30" s="44">
        <v>241</v>
      </c>
      <c r="L30" s="45"/>
      <c r="M30" s="44">
        <v>2617015</v>
      </c>
      <c r="N30" s="46">
        <v>0.94686159613147036</v>
      </c>
      <c r="O30" s="50">
        <v>239400</v>
      </c>
      <c r="P30" s="46">
        <v>1.1313826232247284</v>
      </c>
      <c r="Q30" s="44">
        <v>780</v>
      </c>
      <c r="R30" s="47">
        <v>0.61923076923076925</v>
      </c>
    </row>
    <row r="31" spans="1:18" x14ac:dyDescent="0.45">
      <c r="A31" s="48" t="s">
        <v>38</v>
      </c>
      <c r="B31" s="43">
        <v>2165455</v>
      </c>
      <c r="C31" s="43">
        <v>1796857</v>
      </c>
      <c r="D31" s="43">
        <v>903653</v>
      </c>
      <c r="E31" s="44">
        <v>893204</v>
      </c>
      <c r="F31" s="49">
        <v>368504</v>
      </c>
      <c r="G31" s="44">
        <v>184637</v>
      </c>
      <c r="H31" s="44">
        <v>183867</v>
      </c>
      <c r="I31" s="44">
        <v>94</v>
      </c>
      <c r="J31" s="44">
        <v>47</v>
      </c>
      <c r="K31" s="44">
        <v>47</v>
      </c>
      <c r="L31" s="45"/>
      <c r="M31" s="44">
        <v>1886390</v>
      </c>
      <c r="N31" s="46">
        <v>0.9525373862244817</v>
      </c>
      <c r="O31" s="50">
        <v>348300</v>
      </c>
      <c r="P31" s="46">
        <v>1.0580074648291702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3737710</v>
      </c>
      <c r="C32" s="43">
        <v>3086276</v>
      </c>
      <c r="D32" s="43">
        <v>1549828</v>
      </c>
      <c r="E32" s="44">
        <v>1536448</v>
      </c>
      <c r="F32" s="49">
        <v>650937</v>
      </c>
      <c r="G32" s="44">
        <v>326746</v>
      </c>
      <c r="H32" s="44">
        <v>324191</v>
      </c>
      <c r="I32" s="44">
        <v>497</v>
      </c>
      <c r="J32" s="44">
        <v>254</v>
      </c>
      <c r="K32" s="44">
        <v>243</v>
      </c>
      <c r="L32" s="45"/>
      <c r="M32" s="44">
        <v>3306895</v>
      </c>
      <c r="N32" s="46">
        <v>0.93328515117655686</v>
      </c>
      <c r="O32" s="50">
        <v>704200</v>
      </c>
      <c r="P32" s="46">
        <v>0.92436381709741555</v>
      </c>
      <c r="Q32" s="44">
        <v>1060</v>
      </c>
      <c r="R32" s="47">
        <v>0.46886792452830189</v>
      </c>
    </row>
    <row r="33" spans="1:18" x14ac:dyDescent="0.45">
      <c r="A33" s="48" t="s">
        <v>40</v>
      </c>
      <c r="B33" s="43">
        <v>12857782</v>
      </c>
      <c r="C33" s="43">
        <v>9923506</v>
      </c>
      <c r="D33" s="43">
        <v>4984004</v>
      </c>
      <c r="E33" s="44">
        <v>4939502</v>
      </c>
      <c r="F33" s="49">
        <v>2870412</v>
      </c>
      <c r="G33" s="44">
        <v>1439304</v>
      </c>
      <c r="H33" s="44">
        <v>1431108</v>
      </c>
      <c r="I33" s="44">
        <v>63864</v>
      </c>
      <c r="J33" s="44">
        <v>32161</v>
      </c>
      <c r="K33" s="44">
        <v>31703</v>
      </c>
      <c r="L33" s="45"/>
      <c r="M33" s="44">
        <v>11304065</v>
      </c>
      <c r="N33" s="46">
        <v>0.87787057133871749</v>
      </c>
      <c r="O33" s="50">
        <v>3481300</v>
      </c>
      <c r="P33" s="46">
        <v>0.82452302300864622</v>
      </c>
      <c r="Q33" s="44">
        <v>72620</v>
      </c>
      <c r="R33" s="47">
        <v>0.87942715505370417</v>
      </c>
    </row>
    <row r="34" spans="1:18" x14ac:dyDescent="0.45">
      <c r="A34" s="48" t="s">
        <v>41</v>
      </c>
      <c r="B34" s="43">
        <v>8263273</v>
      </c>
      <c r="C34" s="43">
        <v>6877292</v>
      </c>
      <c r="D34" s="43">
        <v>3452689</v>
      </c>
      <c r="E34" s="44">
        <v>3424603</v>
      </c>
      <c r="F34" s="49">
        <v>1384866</v>
      </c>
      <c r="G34" s="44">
        <v>695672</v>
      </c>
      <c r="H34" s="44">
        <v>689194</v>
      </c>
      <c r="I34" s="44">
        <v>1115</v>
      </c>
      <c r="J34" s="44">
        <v>546</v>
      </c>
      <c r="K34" s="44">
        <v>569</v>
      </c>
      <c r="L34" s="45"/>
      <c r="M34" s="44">
        <v>7453035</v>
      </c>
      <c r="N34" s="46">
        <v>0.92275053048858624</v>
      </c>
      <c r="O34" s="50">
        <v>1135400</v>
      </c>
      <c r="P34" s="46">
        <v>1.2197163995067817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2028140</v>
      </c>
      <c r="C35" s="43">
        <v>1806198</v>
      </c>
      <c r="D35" s="43">
        <v>906682</v>
      </c>
      <c r="E35" s="44">
        <v>899516</v>
      </c>
      <c r="F35" s="49">
        <v>221748</v>
      </c>
      <c r="G35" s="44">
        <v>111139</v>
      </c>
      <c r="H35" s="44">
        <v>110609</v>
      </c>
      <c r="I35" s="44">
        <v>194</v>
      </c>
      <c r="J35" s="44">
        <v>93</v>
      </c>
      <c r="K35" s="44">
        <v>101</v>
      </c>
      <c r="L35" s="45"/>
      <c r="M35" s="44">
        <v>1953000</v>
      </c>
      <c r="N35" s="46">
        <v>0.92483256528417823</v>
      </c>
      <c r="O35" s="50">
        <v>127300</v>
      </c>
      <c r="P35" s="46">
        <v>1.7419324430479184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1381926</v>
      </c>
      <c r="C36" s="43">
        <v>1319743</v>
      </c>
      <c r="D36" s="43">
        <v>662291</v>
      </c>
      <c r="E36" s="44">
        <v>657452</v>
      </c>
      <c r="F36" s="49">
        <v>62108</v>
      </c>
      <c r="G36" s="44">
        <v>31135</v>
      </c>
      <c r="H36" s="44">
        <v>30973</v>
      </c>
      <c r="I36" s="44">
        <v>75</v>
      </c>
      <c r="J36" s="44">
        <v>39</v>
      </c>
      <c r="K36" s="44">
        <v>36</v>
      </c>
      <c r="L36" s="45"/>
      <c r="M36" s="44">
        <v>1396245</v>
      </c>
      <c r="N36" s="46">
        <v>0.94520875634290547</v>
      </c>
      <c r="O36" s="50">
        <v>48100</v>
      </c>
      <c r="P36" s="46">
        <v>1.2912266112266113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808495</v>
      </c>
      <c r="C37" s="43">
        <v>708681</v>
      </c>
      <c r="D37" s="43">
        <v>356486</v>
      </c>
      <c r="E37" s="44">
        <v>352195</v>
      </c>
      <c r="F37" s="49">
        <v>99751</v>
      </c>
      <c r="G37" s="44">
        <v>50082</v>
      </c>
      <c r="H37" s="44">
        <v>49669</v>
      </c>
      <c r="I37" s="44">
        <v>63</v>
      </c>
      <c r="J37" s="44">
        <v>30</v>
      </c>
      <c r="K37" s="44">
        <v>33</v>
      </c>
      <c r="L37" s="45"/>
      <c r="M37" s="44">
        <v>791960</v>
      </c>
      <c r="N37" s="46">
        <v>0.8948444365877064</v>
      </c>
      <c r="O37" s="50">
        <v>110800</v>
      </c>
      <c r="P37" s="46">
        <v>0.90027978339350179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1028822</v>
      </c>
      <c r="C38" s="43">
        <v>973396</v>
      </c>
      <c r="D38" s="43">
        <v>489005</v>
      </c>
      <c r="E38" s="44">
        <v>484391</v>
      </c>
      <c r="F38" s="49">
        <v>55316</v>
      </c>
      <c r="G38" s="44">
        <v>27737</v>
      </c>
      <c r="H38" s="44">
        <v>27579</v>
      </c>
      <c r="I38" s="44">
        <v>110</v>
      </c>
      <c r="J38" s="44">
        <v>52</v>
      </c>
      <c r="K38" s="44">
        <v>58</v>
      </c>
      <c r="L38" s="45"/>
      <c r="M38" s="44">
        <v>1034800</v>
      </c>
      <c r="N38" s="46">
        <v>0.94066099729416308</v>
      </c>
      <c r="O38" s="50">
        <v>47400</v>
      </c>
      <c r="P38" s="46">
        <v>1.1670042194092827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2729928</v>
      </c>
      <c r="C39" s="43">
        <v>2397059</v>
      </c>
      <c r="D39" s="43">
        <v>1205135</v>
      </c>
      <c r="E39" s="44">
        <v>1191924</v>
      </c>
      <c r="F39" s="49">
        <v>332559</v>
      </c>
      <c r="G39" s="44">
        <v>166953</v>
      </c>
      <c r="H39" s="44">
        <v>165606</v>
      </c>
      <c r="I39" s="44">
        <v>310</v>
      </c>
      <c r="J39" s="44">
        <v>154</v>
      </c>
      <c r="K39" s="44">
        <v>156</v>
      </c>
      <c r="L39" s="45"/>
      <c r="M39" s="44">
        <v>2707830</v>
      </c>
      <c r="N39" s="46">
        <v>0.88523245550865448</v>
      </c>
      <c r="O39" s="50">
        <v>385900</v>
      </c>
      <c r="P39" s="46">
        <v>0.86177507126198494</v>
      </c>
      <c r="Q39" s="44">
        <v>720</v>
      </c>
      <c r="R39" s="47">
        <v>0.43055555555555558</v>
      </c>
    </row>
    <row r="40" spans="1:18" x14ac:dyDescent="0.45">
      <c r="A40" s="48" t="s">
        <v>47</v>
      </c>
      <c r="B40" s="43">
        <v>4107894</v>
      </c>
      <c r="C40" s="43">
        <v>3514908</v>
      </c>
      <c r="D40" s="43">
        <v>1765630</v>
      </c>
      <c r="E40" s="44">
        <v>1749278</v>
      </c>
      <c r="F40" s="49">
        <v>592866</v>
      </c>
      <c r="G40" s="44">
        <v>297548</v>
      </c>
      <c r="H40" s="44">
        <v>295318</v>
      </c>
      <c r="I40" s="44">
        <v>120</v>
      </c>
      <c r="J40" s="44">
        <v>58</v>
      </c>
      <c r="K40" s="44">
        <v>62</v>
      </c>
      <c r="L40" s="45"/>
      <c r="M40" s="44">
        <v>3827430</v>
      </c>
      <c r="N40" s="46">
        <v>0.91834677577382207</v>
      </c>
      <c r="O40" s="50">
        <v>616200</v>
      </c>
      <c r="P40" s="46">
        <v>0.96213242453748782</v>
      </c>
      <c r="Q40" s="44">
        <v>1140</v>
      </c>
      <c r="R40" s="47">
        <v>0.10526315789473684</v>
      </c>
    </row>
    <row r="41" spans="1:18" x14ac:dyDescent="0.45">
      <c r="A41" s="48" t="s">
        <v>48</v>
      </c>
      <c r="B41" s="43">
        <v>2016926</v>
      </c>
      <c r="C41" s="43">
        <v>1804444</v>
      </c>
      <c r="D41" s="43">
        <v>906411</v>
      </c>
      <c r="E41" s="44">
        <v>898033</v>
      </c>
      <c r="F41" s="49">
        <v>212428</v>
      </c>
      <c r="G41" s="44">
        <v>106677</v>
      </c>
      <c r="H41" s="44">
        <v>105751</v>
      </c>
      <c r="I41" s="44">
        <v>54</v>
      </c>
      <c r="J41" s="44">
        <v>29</v>
      </c>
      <c r="K41" s="44">
        <v>25</v>
      </c>
      <c r="L41" s="45"/>
      <c r="M41" s="44">
        <v>1955875</v>
      </c>
      <c r="N41" s="46">
        <v>0.92257634051255832</v>
      </c>
      <c r="O41" s="50">
        <v>210200</v>
      </c>
      <c r="P41" s="46">
        <v>1.0105994291151283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1086343</v>
      </c>
      <c r="C42" s="43">
        <v>934423</v>
      </c>
      <c r="D42" s="43">
        <v>469330</v>
      </c>
      <c r="E42" s="44">
        <v>465093</v>
      </c>
      <c r="F42" s="49">
        <v>151757</v>
      </c>
      <c r="G42" s="44">
        <v>76103</v>
      </c>
      <c r="H42" s="44">
        <v>75654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0.94195392160321778</v>
      </c>
      <c r="O42" s="50">
        <v>152900</v>
      </c>
      <c r="P42" s="46">
        <v>0.9925245258338784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1433490</v>
      </c>
      <c r="C43" s="43">
        <v>1321325</v>
      </c>
      <c r="D43" s="43">
        <v>664283</v>
      </c>
      <c r="E43" s="44">
        <v>657042</v>
      </c>
      <c r="F43" s="49">
        <v>111992</v>
      </c>
      <c r="G43" s="44">
        <v>56095</v>
      </c>
      <c r="H43" s="44">
        <v>55897</v>
      </c>
      <c r="I43" s="44">
        <v>173</v>
      </c>
      <c r="J43" s="44">
        <v>85</v>
      </c>
      <c r="K43" s="44">
        <v>88</v>
      </c>
      <c r="L43" s="45"/>
      <c r="M43" s="44">
        <v>1402310</v>
      </c>
      <c r="N43" s="46">
        <v>0.94224886080823789</v>
      </c>
      <c r="O43" s="50">
        <v>102300</v>
      </c>
      <c r="P43" s="46">
        <v>1.0947409579667644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2036641</v>
      </c>
      <c r="C44" s="43">
        <v>1904204</v>
      </c>
      <c r="D44" s="43">
        <v>957556</v>
      </c>
      <c r="E44" s="44">
        <v>946648</v>
      </c>
      <c r="F44" s="49">
        <v>132381</v>
      </c>
      <c r="G44" s="44">
        <v>66462</v>
      </c>
      <c r="H44" s="44">
        <v>65919</v>
      </c>
      <c r="I44" s="44">
        <v>56</v>
      </c>
      <c r="J44" s="44">
        <v>26</v>
      </c>
      <c r="K44" s="44">
        <v>30</v>
      </c>
      <c r="L44" s="45"/>
      <c r="M44" s="44">
        <v>2019650</v>
      </c>
      <c r="N44" s="46">
        <v>0.94283861065036023</v>
      </c>
      <c r="O44" s="50">
        <v>128400</v>
      </c>
      <c r="P44" s="46">
        <v>1.0310046728971962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1029167</v>
      </c>
      <c r="C45" s="43">
        <v>970535</v>
      </c>
      <c r="D45" s="43">
        <v>488710</v>
      </c>
      <c r="E45" s="44">
        <v>481825</v>
      </c>
      <c r="F45" s="49">
        <v>58559</v>
      </c>
      <c r="G45" s="44">
        <v>29480</v>
      </c>
      <c r="H45" s="44">
        <v>29079</v>
      </c>
      <c r="I45" s="44">
        <v>73</v>
      </c>
      <c r="J45" s="44">
        <v>32</v>
      </c>
      <c r="K45" s="44">
        <v>41</v>
      </c>
      <c r="L45" s="45"/>
      <c r="M45" s="44">
        <v>1026195</v>
      </c>
      <c r="N45" s="46">
        <v>0.94576079595008744</v>
      </c>
      <c r="O45" s="50">
        <v>55600</v>
      </c>
      <c r="P45" s="46">
        <v>1.0532194244604316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7602774</v>
      </c>
      <c r="C46" s="43">
        <v>6626258</v>
      </c>
      <c r="D46" s="43">
        <v>3336235</v>
      </c>
      <c r="E46" s="44">
        <v>3290023</v>
      </c>
      <c r="F46" s="49">
        <v>976322</v>
      </c>
      <c r="G46" s="44">
        <v>492357</v>
      </c>
      <c r="H46" s="44">
        <v>483965</v>
      </c>
      <c r="I46" s="44">
        <v>194</v>
      </c>
      <c r="J46" s="44">
        <v>97</v>
      </c>
      <c r="K46" s="44">
        <v>97</v>
      </c>
      <c r="L46" s="45"/>
      <c r="M46" s="44">
        <v>6883630</v>
      </c>
      <c r="N46" s="46">
        <v>0.962611006111601</v>
      </c>
      <c r="O46" s="50">
        <v>1044200</v>
      </c>
      <c r="P46" s="46">
        <v>0.93499521164527866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1181251</v>
      </c>
      <c r="C47" s="43">
        <v>1097762</v>
      </c>
      <c r="D47" s="43">
        <v>551615</v>
      </c>
      <c r="E47" s="44">
        <v>546147</v>
      </c>
      <c r="F47" s="49">
        <v>83473</v>
      </c>
      <c r="G47" s="44">
        <v>42058</v>
      </c>
      <c r="H47" s="44">
        <v>41415</v>
      </c>
      <c r="I47" s="44">
        <v>16</v>
      </c>
      <c r="J47" s="44">
        <v>5</v>
      </c>
      <c r="K47" s="44">
        <v>11</v>
      </c>
      <c r="L47" s="45"/>
      <c r="M47" s="44">
        <v>1200105</v>
      </c>
      <c r="N47" s="46">
        <v>0.91472162852417083</v>
      </c>
      <c r="O47" s="50">
        <v>74400</v>
      </c>
      <c r="P47" s="46">
        <v>1.1219489247311829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2009121</v>
      </c>
      <c r="C48" s="43">
        <v>1725062</v>
      </c>
      <c r="D48" s="43">
        <v>868282</v>
      </c>
      <c r="E48" s="44">
        <v>856780</v>
      </c>
      <c r="F48" s="49">
        <v>284030</v>
      </c>
      <c r="G48" s="44">
        <v>142383</v>
      </c>
      <c r="H48" s="44">
        <v>141647</v>
      </c>
      <c r="I48" s="44">
        <v>29</v>
      </c>
      <c r="J48" s="44">
        <v>12</v>
      </c>
      <c r="K48" s="44">
        <v>17</v>
      </c>
      <c r="L48" s="45"/>
      <c r="M48" s="44">
        <v>1837650</v>
      </c>
      <c r="N48" s="46">
        <v>0.93873262046635653</v>
      </c>
      <c r="O48" s="50">
        <v>288800</v>
      </c>
      <c r="P48" s="46">
        <v>0.98348337950138509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2640479</v>
      </c>
      <c r="C49" s="43">
        <v>2272561</v>
      </c>
      <c r="D49" s="43">
        <v>1144251</v>
      </c>
      <c r="E49" s="44">
        <v>1128310</v>
      </c>
      <c r="F49" s="49">
        <v>367667</v>
      </c>
      <c r="G49" s="44">
        <v>184423</v>
      </c>
      <c r="H49" s="44">
        <v>183244</v>
      </c>
      <c r="I49" s="44">
        <v>251</v>
      </c>
      <c r="J49" s="44">
        <v>124</v>
      </c>
      <c r="K49" s="44">
        <v>127</v>
      </c>
      <c r="L49" s="45"/>
      <c r="M49" s="44">
        <v>2427555</v>
      </c>
      <c r="N49" s="46">
        <v>0.9361522190022471</v>
      </c>
      <c r="O49" s="50">
        <v>349700</v>
      </c>
      <c r="P49" s="46">
        <v>1.0513783242779526</v>
      </c>
      <c r="Q49" s="44">
        <v>720</v>
      </c>
      <c r="R49" s="47">
        <v>0.34861111111111109</v>
      </c>
    </row>
    <row r="50" spans="1:18" x14ac:dyDescent="0.45">
      <c r="A50" s="48" t="s">
        <v>57</v>
      </c>
      <c r="B50" s="43">
        <v>1682042</v>
      </c>
      <c r="C50" s="43">
        <v>1546444</v>
      </c>
      <c r="D50" s="43">
        <v>778174</v>
      </c>
      <c r="E50" s="44">
        <v>768270</v>
      </c>
      <c r="F50" s="49">
        <v>135503</v>
      </c>
      <c r="G50" s="44">
        <v>67979</v>
      </c>
      <c r="H50" s="44">
        <v>67524</v>
      </c>
      <c r="I50" s="44">
        <v>95</v>
      </c>
      <c r="J50" s="44">
        <v>40</v>
      </c>
      <c r="K50" s="44">
        <v>55</v>
      </c>
      <c r="L50" s="45"/>
      <c r="M50" s="44">
        <v>1625925</v>
      </c>
      <c r="N50" s="46">
        <v>0.95111644141027418</v>
      </c>
      <c r="O50" s="50">
        <v>125500</v>
      </c>
      <c r="P50" s="46">
        <v>1.0797051792828685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1594475</v>
      </c>
      <c r="C51" s="43">
        <v>1531586</v>
      </c>
      <c r="D51" s="43">
        <v>770358</v>
      </c>
      <c r="E51" s="44">
        <v>761228</v>
      </c>
      <c r="F51" s="49">
        <v>62862</v>
      </c>
      <c r="G51" s="44">
        <v>31540</v>
      </c>
      <c r="H51" s="44">
        <v>31322</v>
      </c>
      <c r="I51" s="44">
        <v>27</v>
      </c>
      <c r="J51" s="44">
        <v>10</v>
      </c>
      <c r="K51" s="44">
        <v>17</v>
      </c>
      <c r="L51" s="45"/>
      <c r="M51" s="44">
        <v>1610495</v>
      </c>
      <c r="N51" s="46">
        <v>0.95100326297194337</v>
      </c>
      <c r="O51" s="50">
        <v>55600</v>
      </c>
      <c r="P51" s="46">
        <v>1.130611510791367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2387355</v>
      </c>
      <c r="C52" s="43">
        <v>2188505</v>
      </c>
      <c r="D52" s="43">
        <v>1101180</v>
      </c>
      <c r="E52" s="44">
        <v>1087325</v>
      </c>
      <c r="F52" s="49">
        <v>198615</v>
      </c>
      <c r="G52" s="44">
        <v>99784</v>
      </c>
      <c r="H52" s="44">
        <v>98831</v>
      </c>
      <c r="I52" s="44">
        <v>235</v>
      </c>
      <c r="J52" s="44">
        <v>115</v>
      </c>
      <c r="K52" s="44">
        <v>120</v>
      </c>
      <c r="L52" s="45"/>
      <c r="M52" s="44">
        <v>2327210</v>
      </c>
      <c r="N52" s="46">
        <v>0.94039858886821559</v>
      </c>
      <c r="O52" s="50">
        <v>197100</v>
      </c>
      <c r="P52" s="46">
        <v>1.0076864535768646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1948039</v>
      </c>
      <c r="C53" s="43">
        <v>1668729</v>
      </c>
      <c r="D53" s="43">
        <v>840520</v>
      </c>
      <c r="E53" s="44">
        <v>828209</v>
      </c>
      <c r="F53" s="49">
        <v>278829</v>
      </c>
      <c r="G53" s="44">
        <v>140208</v>
      </c>
      <c r="H53" s="44">
        <v>138621</v>
      </c>
      <c r="I53" s="44">
        <v>481</v>
      </c>
      <c r="J53" s="44">
        <v>242</v>
      </c>
      <c r="K53" s="44">
        <v>239</v>
      </c>
      <c r="L53" s="45"/>
      <c r="M53" s="44">
        <v>1923925</v>
      </c>
      <c r="N53" s="46">
        <v>0.86735657575009417</v>
      </c>
      <c r="O53" s="50">
        <v>305500</v>
      </c>
      <c r="P53" s="46">
        <v>0.91269721767594103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DIGI-808455956-3585819</_dlc_DocId>
    <_dlc_DocIdUrl xmlns="89559dea-130d-4237-8e78-1ce7f44b9a24">
      <Url>https://digitalgojp.sharepoint.com/sites/digi_portal/_layouts/15/DocIdRedir.aspx?ID=DIGI-808455956-3585819</Url>
      <Description>DIGI-808455956-3585819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2022-04-22T04:26:48Z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421a3869-7cf9-4563-a9c6-1e58d044d36d</vt:lpwstr>
  </property>
</Properties>
</file>