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96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<sst xmlns="http://schemas.openxmlformats.org/spreadsheetml/2006/main" count="335" uniqueCount="143">
  <si>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</si>
  <si>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（4月15日公表時点）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</si>
  <si>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</si>
  <si>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</si>
  <si>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</si>
  <si>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</si>
  <si>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</si>
  <si>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</si>
  <si>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</si>
  <si>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</si>
  <si>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</si>
  <si>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</si>
  <si>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</si>
  <si>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</si>
  <si>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</si>
  <si>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</si>
  <si>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</si>
  <si>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</si>
  <si>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</si>
  <si>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</si>
  <si>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</si>
  <si>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</si>
  <si>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</si>
  <si>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</si>
  <si>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</si>
  <si>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</si>
  <si>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</si>
  <si>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</si>
  <si>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</si>
  <si>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</si>
  <si>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</si>
  <si>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</si>
  <si>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</si>
  <si>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</si>
  <si>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</si>
  <si>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</si>
  <si>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</si>
  <si>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</si>
  <si>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</si>
  <si>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</si>
  <si>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</si>
  <si>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</si>
  <si>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</si>
  <si>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</si>
  <si>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</si>
  <si>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</si>
  <si>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</si>
  <si>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</si>
  <si>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</si>
  <si>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</si>
  <si>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</si>
  <si>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</si>
  <si>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</si>
  <si>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</si>
  <si>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</si>
  <si>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</si>
  <si>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</si>
  <si>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</si>
  <si>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</si>
  <si>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</si>
  <si>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</si>
  <si>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</si>
  <si>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</si>
  <si>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</si>
  <si>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</si>
  <si>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</si>
  <si>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</si>
  <si>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</si>
  <si>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</si>
  <si>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</si>
  <si>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</si>
  <si>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</si>
  <si>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</si>
  <si>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</si>
  <si>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</si>
  <si>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</si>
  <si>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</si>
  <si>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</si>
  <si>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</si>
  <si>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</si>
  <si>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</si>
  <si>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</si>
  <si>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</si>
  <si>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</si>
  <si>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</si>
  <si>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</si>
  <si>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</si>
  <si>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</si>
  <si>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</si>
  <si>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</si>
  <si>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</si>
  <si>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</si>
  <si>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</si>
  <si>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</si>
  <si>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</si>
  <si>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</si>
  <si>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</si>
  <si>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</si>
  <si>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</si>
  <si>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</si>
  <si>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</si>
  <si>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</si>
  <si>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</si>
  <si>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</si>
  <si>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</si>
  <si>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</si>
  <si>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</si>
  <si>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</si>
  <si>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</si>
  <si>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</si>
  <si>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</si>
  <si>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</si>
  <si>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</si>
  <si>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（4月14日まで）</t>
  </si>
  <si>
    <t>ワクチン供給量
（4月14日まで）※4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</si>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</sst>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7" sqref="J7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1.3984375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44665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59667746</v>
      </c>
      <c r="D10" s="11">
        <f>C10/$B10</f>
        <v>0.47114164966211652</v>
      </c>
      <c r="E10" s="21">
        <f>SUM(E11:E57)</f>
        <v>3597976</v>
      </c>
      <c r="F10" s="11">
        <f>E10/$B10</f>
        <v>2.8409927669878855E-2</v>
      </c>
      <c r="G10" s="21">
        <f>SUM(G11:G57)</f>
        <v>461550</v>
      </c>
      <c r="H10" s="11">
        <f>G10/$B10</f>
        <v>3.6444384609659944E-3</v>
      </c>
    </row>
    <row r="11" spans="1:8" x14ac:dyDescent="0.45">
      <c r="A11" s="12" t="s">
        <v>14</v>
      </c>
      <c r="B11" s="20">
        <v>5226603</v>
      </c>
      <c r="C11" s="21">
        <v>2476511</v>
      </c>
      <c r="D11" s="11">
        <f t="shared" ref="D11:D57" si="0">C11/$B11</f>
        <v>0.47382802941030722</v>
      </c>
      <c r="E11" s="21">
        <v>157595</v>
      </c>
      <c r="F11" s="11">
        <f t="shared" ref="F11:F57" si="1">E11/$B11</f>
        <v>3.0152471882788877E-2</v>
      </c>
      <c r="G11" s="21">
        <v>22521</v>
      </c>
      <c r="H11" s="11">
        <f t="shared" ref="H11:H57" si="2">G11/$B11</f>
        <v>4.3089172833674187E-3</v>
      </c>
    </row>
    <row r="12" spans="1:8" x14ac:dyDescent="0.45">
      <c r="A12" s="12" t="s">
        <v>15</v>
      </c>
      <c r="B12" s="20">
        <v>1259615</v>
      </c>
      <c r="C12" s="21">
        <v>600873</v>
      </c>
      <c r="D12" s="11">
        <f t="shared" si="0"/>
        <v>0.47702909222262357</v>
      </c>
      <c r="E12" s="21">
        <v>42465</v>
      </c>
      <c r="F12" s="11">
        <f t="shared" si="1"/>
        <v>3.3712682049673912E-2</v>
      </c>
      <c r="G12" s="21">
        <v>6803</v>
      </c>
      <c r="H12" s="11">
        <f t="shared" si="2"/>
        <v>5.4008566109485833E-3</v>
      </c>
    </row>
    <row r="13" spans="1:8" x14ac:dyDescent="0.45">
      <c r="A13" s="12" t="s">
        <v>16</v>
      </c>
      <c r="B13" s="20">
        <v>1220823</v>
      </c>
      <c r="C13" s="21">
        <v>596927</v>
      </c>
      <c r="D13" s="11">
        <f t="shared" si="0"/>
        <v>0.48895458227769301</v>
      </c>
      <c r="E13" s="21">
        <v>50245</v>
      </c>
      <c r="F13" s="11">
        <f t="shared" si="1"/>
        <v>4.115666234990658E-2</v>
      </c>
      <c r="G13" s="21">
        <v>5563</v>
      </c>
      <c r="H13" s="11">
        <f t="shared" si="2"/>
        <v>4.5567621186691273E-3</v>
      </c>
    </row>
    <row r="14" spans="1:8" x14ac:dyDescent="0.45">
      <c r="A14" s="12" t="s">
        <v>17</v>
      </c>
      <c r="B14" s="20">
        <v>2281989</v>
      </c>
      <c r="C14" s="21">
        <v>1078032</v>
      </c>
      <c r="D14" s="11">
        <f t="shared" si="0"/>
        <v>0.47240893799225148</v>
      </c>
      <c r="E14" s="21">
        <v>74858</v>
      </c>
      <c r="F14" s="11">
        <f t="shared" si="1"/>
        <v>3.280383910702462E-2</v>
      </c>
      <c r="G14" s="21">
        <v>9043</v>
      </c>
      <c r="H14" s="11">
        <f t="shared" si="2"/>
        <v>3.9627710738307682E-3</v>
      </c>
    </row>
    <row r="15" spans="1:8" x14ac:dyDescent="0.45">
      <c r="A15" s="12" t="s">
        <v>18</v>
      </c>
      <c r="B15" s="20">
        <v>971288</v>
      </c>
      <c r="C15" s="21">
        <v>468142</v>
      </c>
      <c r="D15" s="11">
        <f t="shared" si="0"/>
        <v>0.48198062778496181</v>
      </c>
      <c r="E15" s="21">
        <v>46920</v>
      </c>
      <c r="F15" s="11">
        <f t="shared" si="1"/>
        <v>4.8306990305655995E-2</v>
      </c>
      <c r="G15" s="21">
        <v>4070</v>
      </c>
      <c r="H15" s="11">
        <f t="shared" si="2"/>
        <v>4.1903122451837152E-3</v>
      </c>
    </row>
    <row r="16" spans="1:8" x14ac:dyDescent="0.45">
      <c r="A16" s="12" t="s">
        <v>19</v>
      </c>
      <c r="B16" s="20">
        <v>1069562</v>
      </c>
      <c r="C16" s="21">
        <v>567664</v>
      </c>
      <c r="D16" s="11">
        <f t="shared" si="0"/>
        <v>0.5307443607757194</v>
      </c>
      <c r="E16" s="21">
        <v>41038</v>
      </c>
      <c r="F16" s="11">
        <f t="shared" si="1"/>
        <v>3.8368977207492411E-2</v>
      </c>
      <c r="G16" s="21">
        <v>5045</v>
      </c>
      <c r="H16" s="11">
        <f t="shared" si="2"/>
        <v>4.7168841077001615E-3</v>
      </c>
    </row>
    <row r="17" spans="1:8" x14ac:dyDescent="0.45">
      <c r="A17" s="12" t="s">
        <v>20</v>
      </c>
      <c r="B17" s="20">
        <v>1862059.0000000002</v>
      </c>
      <c r="C17" s="21">
        <v>949312</v>
      </c>
      <c r="D17" s="11">
        <f t="shared" si="0"/>
        <v>0.50981843217642397</v>
      </c>
      <c r="E17" s="21">
        <v>56728</v>
      </c>
      <c r="F17" s="11">
        <f t="shared" si="1"/>
        <v>3.0465200082274511E-2</v>
      </c>
      <c r="G17" s="21">
        <v>7775</v>
      </c>
      <c r="H17" s="11">
        <f t="shared" si="2"/>
        <v>4.1754853095417486E-3</v>
      </c>
    </row>
    <row r="18" spans="1:8" x14ac:dyDescent="0.45">
      <c r="A18" s="12" t="s">
        <v>21</v>
      </c>
      <c r="B18" s="20">
        <v>2907675</v>
      </c>
      <c r="C18" s="21">
        <v>1451811</v>
      </c>
      <c r="D18" s="11">
        <f t="shared" si="0"/>
        <v>0.499303051407052</v>
      </c>
      <c r="E18" s="21">
        <v>85910</v>
      </c>
      <c r="F18" s="11">
        <f t="shared" si="1"/>
        <v>2.9545943064475912E-2</v>
      </c>
      <c r="G18" s="21">
        <v>9823</v>
      </c>
      <c r="H18" s="11">
        <f t="shared" si="2"/>
        <v>3.3783005322121627E-3</v>
      </c>
    </row>
    <row r="19" spans="1:8" x14ac:dyDescent="0.45">
      <c r="A19" s="12" t="s">
        <v>22</v>
      </c>
      <c r="B19" s="20">
        <v>1955401</v>
      </c>
      <c r="C19" s="21">
        <v>892369</v>
      </c>
      <c r="D19" s="11">
        <f t="shared" si="0"/>
        <v>0.4563611249048149</v>
      </c>
      <c r="E19" s="21">
        <v>59726</v>
      </c>
      <c r="F19" s="11">
        <f t="shared" si="1"/>
        <v>3.054411857209851E-2</v>
      </c>
      <c r="G19" s="21">
        <v>6692</v>
      </c>
      <c r="H19" s="11">
        <f t="shared" si="2"/>
        <v>3.4223159341741157E-3</v>
      </c>
    </row>
    <row r="20" spans="1:8" x14ac:dyDescent="0.45">
      <c r="A20" s="12" t="s">
        <v>23</v>
      </c>
      <c r="B20" s="20">
        <v>1958101</v>
      </c>
      <c r="C20" s="21">
        <v>1022901</v>
      </c>
      <c r="D20" s="11">
        <f t="shared" si="0"/>
        <v>0.52239440151452865</v>
      </c>
      <c r="E20" s="21">
        <v>51394</v>
      </c>
      <c r="F20" s="11">
        <f t="shared" si="1"/>
        <v>2.6246858563475532E-2</v>
      </c>
      <c r="G20" s="21">
        <v>6270</v>
      </c>
      <c r="H20" s="11">
        <f t="shared" si="2"/>
        <v>3.2020820172197449E-3</v>
      </c>
    </row>
    <row r="21" spans="1:8" x14ac:dyDescent="0.45">
      <c r="A21" s="12" t="s">
        <v>24</v>
      </c>
      <c r="B21" s="20">
        <v>7393799</v>
      </c>
      <c r="C21" s="21">
        <v>3333768</v>
      </c>
      <c r="D21" s="11">
        <f t="shared" si="0"/>
        <v>0.45088702032608674</v>
      </c>
      <c r="E21" s="21">
        <v>224635</v>
      </c>
      <c r="F21" s="11">
        <f t="shared" si="1"/>
        <v>3.0381539990470392E-2</v>
      </c>
      <c r="G21" s="21">
        <v>31997</v>
      </c>
      <c r="H21" s="11">
        <f t="shared" si="2"/>
        <v>4.3275452849069872E-3</v>
      </c>
    </row>
    <row r="22" spans="1:8" x14ac:dyDescent="0.45">
      <c r="A22" s="12" t="s">
        <v>25</v>
      </c>
      <c r="B22" s="20">
        <v>6322892.0000000009</v>
      </c>
      <c r="C22" s="21">
        <v>2945858</v>
      </c>
      <c r="D22" s="11">
        <f t="shared" si="0"/>
        <v>0.46590357703405333</v>
      </c>
      <c r="E22" s="21">
        <v>195979</v>
      </c>
      <c r="F22" s="11">
        <f t="shared" si="1"/>
        <v>3.0995152218320346E-2</v>
      </c>
      <c r="G22" s="21">
        <v>22670</v>
      </c>
      <c r="H22" s="11">
        <f t="shared" si="2"/>
        <v>3.585384662587942E-3</v>
      </c>
    </row>
    <row r="23" spans="1:8" x14ac:dyDescent="0.45">
      <c r="A23" s="12" t="s">
        <v>26</v>
      </c>
      <c r="B23" s="20">
        <v>13843329.000000002</v>
      </c>
      <c r="C23" s="21">
        <v>6590131</v>
      </c>
      <c r="D23" s="11">
        <f t="shared" si="0"/>
        <v>0.47605102789943077</v>
      </c>
      <c r="E23" s="21">
        <v>343257</v>
      </c>
      <c r="F23" s="11">
        <f t="shared" si="1"/>
        <v>2.4795842098385437E-2</v>
      </c>
      <c r="G23" s="21">
        <v>39206</v>
      </c>
      <c r="H23" s="11">
        <f t="shared" si="2"/>
        <v>2.8321222445843765E-3</v>
      </c>
    </row>
    <row r="24" spans="1:8" x14ac:dyDescent="0.45">
      <c r="A24" s="12" t="s">
        <v>27</v>
      </c>
      <c r="B24" s="20">
        <v>9220206</v>
      </c>
      <c r="C24" s="21">
        <v>4256279</v>
      </c>
      <c r="D24" s="11">
        <f t="shared" si="0"/>
        <v>0.46162515240982688</v>
      </c>
      <c r="E24" s="21">
        <v>302615</v>
      </c>
      <c r="F24" s="11">
        <f t="shared" si="1"/>
        <v>3.2820850206600589E-2</v>
      </c>
      <c r="G24" s="21">
        <v>34088</v>
      </c>
      <c r="H24" s="11">
        <f t="shared" si="2"/>
        <v>3.6970974401222705E-3</v>
      </c>
    </row>
    <row r="25" spans="1:8" x14ac:dyDescent="0.45">
      <c r="A25" s="12" t="s">
        <v>28</v>
      </c>
      <c r="B25" s="20">
        <v>2213174</v>
      </c>
      <c r="C25" s="21">
        <v>1145868</v>
      </c>
      <c r="D25" s="11">
        <f t="shared" si="0"/>
        <v>0.51774871745285278</v>
      </c>
      <c r="E25" s="21">
        <v>98988</v>
      </c>
      <c r="F25" s="11">
        <f t="shared" si="1"/>
        <v>4.4726713760418292E-2</v>
      </c>
      <c r="G25" s="21">
        <v>9240</v>
      </c>
      <c r="H25" s="11">
        <f t="shared" si="2"/>
        <v>4.1749993448323541E-3</v>
      </c>
    </row>
    <row r="26" spans="1:8" x14ac:dyDescent="0.45">
      <c r="A26" s="12" t="s">
        <v>29</v>
      </c>
      <c r="B26" s="20">
        <v>1047674</v>
      </c>
      <c r="C26" s="21">
        <v>532127</v>
      </c>
      <c r="D26" s="11">
        <f t="shared" si="0"/>
        <v>0.50791276675759822</v>
      </c>
      <c r="E26" s="21">
        <v>32718</v>
      </c>
      <c r="F26" s="11">
        <f t="shared" si="1"/>
        <v>3.1229180069372725E-2</v>
      </c>
      <c r="G26" s="21">
        <v>2637</v>
      </c>
      <c r="H26" s="11">
        <f t="shared" si="2"/>
        <v>2.5170043353180474E-3</v>
      </c>
    </row>
    <row r="27" spans="1:8" x14ac:dyDescent="0.45">
      <c r="A27" s="12" t="s">
        <v>30</v>
      </c>
      <c r="B27" s="20">
        <v>1132656</v>
      </c>
      <c r="C27" s="21">
        <v>535342</v>
      </c>
      <c r="D27" s="11">
        <f t="shared" si="0"/>
        <v>0.47264306197115452</v>
      </c>
      <c r="E27" s="21">
        <v>32413</v>
      </c>
      <c r="F27" s="11">
        <f t="shared" si="1"/>
        <v>2.8616808633865887E-2</v>
      </c>
      <c r="G27" s="21">
        <v>3662</v>
      </c>
      <c r="H27" s="11">
        <f t="shared" si="2"/>
        <v>3.2331087285106864E-3</v>
      </c>
    </row>
    <row r="28" spans="1:8" x14ac:dyDescent="0.45">
      <c r="A28" s="12" t="s">
        <v>31</v>
      </c>
      <c r="B28" s="20">
        <v>774582.99999999988</v>
      </c>
      <c r="C28" s="21">
        <v>392293</v>
      </c>
      <c r="D28" s="11">
        <f t="shared" si="0"/>
        <v>0.50645702268188186</v>
      </c>
      <c r="E28" s="21">
        <v>24010</v>
      </c>
      <c r="F28" s="11">
        <f t="shared" si="1"/>
        <v>3.0997323721279713E-2</v>
      </c>
      <c r="G28" s="21">
        <v>4477</v>
      </c>
      <c r="H28" s="11">
        <f t="shared" si="2"/>
        <v>5.7798841441136723E-3</v>
      </c>
    </row>
    <row r="29" spans="1:8" x14ac:dyDescent="0.45">
      <c r="A29" s="12" t="s">
        <v>32</v>
      </c>
      <c r="B29" s="20">
        <v>820997</v>
      </c>
      <c r="C29" s="21">
        <v>416512</v>
      </c>
      <c r="D29" s="11">
        <f t="shared" si="0"/>
        <v>0.50732463090608126</v>
      </c>
      <c r="E29" s="21">
        <v>26450</v>
      </c>
      <c r="F29" s="11">
        <f t="shared" si="1"/>
        <v>3.2216926493032254E-2</v>
      </c>
      <c r="G29" s="21">
        <v>2924</v>
      </c>
      <c r="H29" s="11">
        <f t="shared" si="2"/>
        <v>3.5615233673204653E-3</v>
      </c>
    </row>
    <row r="30" spans="1:8" x14ac:dyDescent="0.45">
      <c r="A30" s="12" t="s">
        <v>33</v>
      </c>
      <c r="B30" s="20">
        <v>2071737</v>
      </c>
      <c r="C30" s="21">
        <v>1053254</v>
      </c>
      <c r="D30" s="11">
        <f t="shared" si="0"/>
        <v>0.50839175049728802</v>
      </c>
      <c r="E30" s="21">
        <v>61018</v>
      </c>
      <c r="F30" s="11">
        <f t="shared" si="1"/>
        <v>2.9452580129620699E-2</v>
      </c>
      <c r="G30" s="21">
        <v>9600</v>
      </c>
      <c r="H30" s="11">
        <f t="shared" si="2"/>
        <v>4.6337928028509414E-3</v>
      </c>
    </row>
    <row r="31" spans="1:8" x14ac:dyDescent="0.45">
      <c r="A31" s="12" t="s">
        <v>34</v>
      </c>
      <c r="B31" s="20">
        <v>2016791</v>
      </c>
      <c r="C31" s="21">
        <v>1048216</v>
      </c>
      <c r="D31" s="11">
        <f t="shared" si="0"/>
        <v>0.51974448517471572</v>
      </c>
      <c r="E31" s="21">
        <v>45754</v>
      </c>
      <c r="F31" s="11">
        <f t="shared" si="1"/>
        <v>2.2686535193780614E-2</v>
      </c>
      <c r="G31" s="21">
        <v>4424</v>
      </c>
      <c r="H31" s="11">
        <f t="shared" si="2"/>
        <v>2.1935837674801205E-3</v>
      </c>
    </row>
    <row r="32" spans="1:8" x14ac:dyDescent="0.45">
      <c r="A32" s="12" t="s">
        <v>35</v>
      </c>
      <c r="B32" s="20">
        <v>3686259.9999999995</v>
      </c>
      <c r="C32" s="21">
        <v>1713874</v>
      </c>
      <c r="D32" s="11">
        <f t="shared" si="0"/>
        <v>0.46493573432150748</v>
      </c>
      <c r="E32" s="21">
        <v>116530</v>
      </c>
      <c r="F32" s="11">
        <f t="shared" si="1"/>
        <v>3.1611986132285844E-2</v>
      </c>
      <c r="G32" s="21">
        <v>15561</v>
      </c>
      <c r="H32" s="11">
        <f t="shared" si="2"/>
        <v>4.2213517223418867E-3</v>
      </c>
    </row>
    <row r="33" spans="1:8" x14ac:dyDescent="0.45">
      <c r="A33" s="12" t="s">
        <v>36</v>
      </c>
      <c r="B33" s="20">
        <v>7558801.9999999991</v>
      </c>
      <c r="C33" s="21">
        <v>3413656</v>
      </c>
      <c r="D33" s="11">
        <f t="shared" si="0"/>
        <v>0.4516133641283368</v>
      </c>
      <c r="E33" s="21">
        <v>191077</v>
      </c>
      <c r="F33" s="11">
        <f t="shared" si="1"/>
        <v>2.5278741260850598E-2</v>
      </c>
      <c r="G33" s="21">
        <v>20242</v>
      </c>
      <c r="H33" s="11">
        <f t="shared" si="2"/>
        <v>2.6779375885226261E-3</v>
      </c>
    </row>
    <row r="34" spans="1:8" x14ac:dyDescent="0.45">
      <c r="A34" s="12" t="s">
        <v>37</v>
      </c>
      <c r="B34" s="20">
        <v>1800557</v>
      </c>
      <c r="C34" s="21">
        <v>847041</v>
      </c>
      <c r="D34" s="11">
        <f t="shared" si="0"/>
        <v>0.47043276052910293</v>
      </c>
      <c r="E34" s="21">
        <v>54733</v>
      </c>
      <c r="F34" s="11">
        <f t="shared" si="1"/>
        <v>3.039781578700369E-2</v>
      </c>
      <c r="G34" s="21">
        <v>8719</v>
      </c>
      <c r="H34" s="11">
        <f t="shared" si="2"/>
        <v>4.8423904380699972E-3</v>
      </c>
    </row>
    <row r="35" spans="1:8" x14ac:dyDescent="0.45">
      <c r="A35" s="12" t="s">
        <v>38</v>
      </c>
      <c r="B35" s="20">
        <v>1418843</v>
      </c>
      <c r="C35" s="21">
        <v>646738</v>
      </c>
      <c r="D35" s="11">
        <f t="shared" si="0"/>
        <v>0.45582069333957315</v>
      </c>
      <c r="E35" s="21">
        <v>40077</v>
      </c>
      <c r="F35" s="11">
        <f t="shared" si="1"/>
        <v>2.8246254166246723E-2</v>
      </c>
      <c r="G35" s="21">
        <v>2917</v>
      </c>
      <c r="H35" s="11">
        <f t="shared" si="2"/>
        <v>2.0559004766559797E-3</v>
      </c>
    </row>
    <row r="36" spans="1:8" x14ac:dyDescent="0.45">
      <c r="A36" s="12" t="s">
        <v>39</v>
      </c>
      <c r="B36" s="20">
        <v>2530542</v>
      </c>
      <c r="C36" s="21">
        <v>1114191</v>
      </c>
      <c r="D36" s="11">
        <f t="shared" si="0"/>
        <v>0.44029737502874877</v>
      </c>
      <c r="E36" s="21">
        <v>62603</v>
      </c>
      <c r="F36" s="11">
        <f t="shared" si="1"/>
        <v>2.4738968963961081E-2</v>
      </c>
      <c r="G36" s="21">
        <v>6725</v>
      </c>
      <c r="H36" s="11">
        <f t="shared" si="2"/>
        <v>2.6575334454041863E-3</v>
      </c>
    </row>
    <row r="37" spans="1:8" x14ac:dyDescent="0.45">
      <c r="A37" s="12" t="s">
        <v>40</v>
      </c>
      <c r="B37" s="20">
        <v>8839511</v>
      </c>
      <c r="C37" s="21">
        <v>3701053</v>
      </c>
      <c r="D37" s="11">
        <f t="shared" si="0"/>
        <v>0.41869431465156842</v>
      </c>
      <c r="E37" s="21">
        <v>206732</v>
      </c>
      <c r="F37" s="11">
        <f t="shared" si="1"/>
        <v>2.3387266558070916E-2</v>
      </c>
      <c r="G37" s="21">
        <v>30715</v>
      </c>
      <c r="H37" s="11">
        <f t="shared" si="2"/>
        <v>3.4747397225932519E-3</v>
      </c>
    </row>
    <row r="38" spans="1:8" x14ac:dyDescent="0.45">
      <c r="A38" s="12" t="s">
        <v>41</v>
      </c>
      <c r="B38" s="20">
        <v>5523625</v>
      </c>
      <c r="C38" s="21">
        <v>2516964</v>
      </c>
      <c r="D38" s="11">
        <f t="shared" si="0"/>
        <v>0.45567249768041818</v>
      </c>
      <c r="E38" s="21">
        <v>146255</v>
      </c>
      <c r="F38" s="11">
        <f t="shared" si="1"/>
        <v>2.6478082780782546E-2</v>
      </c>
      <c r="G38" s="21">
        <v>17837</v>
      </c>
      <c r="H38" s="11">
        <f t="shared" si="2"/>
        <v>3.229219941614429E-3</v>
      </c>
    </row>
    <row r="39" spans="1:8" x14ac:dyDescent="0.45">
      <c r="A39" s="12" t="s">
        <v>42</v>
      </c>
      <c r="B39" s="20">
        <v>1344738.9999999998</v>
      </c>
      <c r="C39" s="21">
        <v>658800</v>
      </c>
      <c r="D39" s="11">
        <f t="shared" si="0"/>
        <v>0.48990919427487423</v>
      </c>
      <c r="E39" s="21">
        <v>32415</v>
      </c>
      <c r="F39" s="11">
        <f t="shared" si="1"/>
        <v>2.4105049381329763E-2</v>
      </c>
      <c r="G39" s="21">
        <v>2464</v>
      </c>
      <c r="H39" s="11">
        <f t="shared" si="2"/>
        <v>1.8323258267961295E-3</v>
      </c>
    </row>
    <row r="40" spans="1:8" x14ac:dyDescent="0.45">
      <c r="A40" s="12" t="s">
        <v>43</v>
      </c>
      <c r="B40" s="20">
        <v>944432</v>
      </c>
      <c r="C40" s="21">
        <v>491405</v>
      </c>
      <c r="D40" s="11">
        <f t="shared" si="0"/>
        <v>0.52031803242583907</v>
      </c>
      <c r="E40" s="21">
        <v>23314</v>
      </c>
      <c r="F40" s="11">
        <f t="shared" si="1"/>
        <v>2.4685737035593881E-2</v>
      </c>
      <c r="G40" s="21">
        <v>2768</v>
      </c>
      <c r="H40" s="11">
        <f t="shared" si="2"/>
        <v>2.9308621478306538E-3</v>
      </c>
    </row>
    <row r="41" spans="1:8" x14ac:dyDescent="0.45">
      <c r="A41" s="12" t="s">
        <v>44</v>
      </c>
      <c r="B41" s="20">
        <v>556788</v>
      </c>
      <c r="C41" s="21">
        <v>273560</v>
      </c>
      <c r="D41" s="11">
        <f t="shared" si="0"/>
        <v>0.49131806001566125</v>
      </c>
      <c r="E41" s="21">
        <v>15267</v>
      </c>
      <c r="F41" s="11">
        <f t="shared" si="1"/>
        <v>2.741977197784435E-2</v>
      </c>
      <c r="G41" s="21">
        <v>1705</v>
      </c>
      <c r="H41" s="11">
        <f t="shared" si="2"/>
        <v>3.0622068004339175E-3</v>
      </c>
    </row>
    <row r="42" spans="1:8" x14ac:dyDescent="0.45">
      <c r="A42" s="12" t="s">
        <v>45</v>
      </c>
      <c r="B42" s="20">
        <v>672814.99999999988</v>
      </c>
      <c r="C42" s="21">
        <v>323778</v>
      </c>
      <c r="D42" s="11">
        <f t="shared" si="0"/>
        <v>0.48122886677615695</v>
      </c>
      <c r="E42" s="21">
        <v>20435</v>
      </c>
      <c r="F42" s="11">
        <f t="shared" si="1"/>
        <v>3.0372390627438454E-2</v>
      </c>
      <c r="G42" s="21">
        <v>2950</v>
      </c>
      <c r="H42" s="11">
        <f t="shared" si="2"/>
        <v>4.3845633643720796E-3</v>
      </c>
    </row>
    <row r="43" spans="1:8" x14ac:dyDescent="0.45">
      <c r="A43" s="12" t="s">
        <v>46</v>
      </c>
      <c r="B43" s="20">
        <v>1893791</v>
      </c>
      <c r="C43" s="21">
        <v>898058</v>
      </c>
      <c r="D43" s="11">
        <f t="shared" si="0"/>
        <v>0.4742117794413428</v>
      </c>
      <c r="E43" s="21">
        <v>42220</v>
      </c>
      <c r="F43" s="11">
        <f t="shared" si="1"/>
        <v>2.2293906772183413E-2</v>
      </c>
      <c r="G43" s="21">
        <v>3462</v>
      </c>
      <c r="H43" s="11">
        <f t="shared" si="2"/>
        <v>1.8280792336641161E-3</v>
      </c>
    </row>
    <row r="44" spans="1:8" x14ac:dyDescent="0.45">
      <c r="A44" s="12" t="s">
        <v>47</v>
      </c>
      <c r="B44" s="20">
        <v>2812432.9999999995</v>
      </c>
      <c r="C44" s="21">
        <v>1338001</v>
      </c>
      <c r="D44" s="11">
        <f t="shared" si="0"/>
        <v>0.47574502219252873</v>
      </c>
      <c r="E44" s="21">
        <v>75776</v>
      </c>
      <c r="F44" s="11">
        <f t="shared" si="1"/>
        <v>2.6943219625143074E-2</v>
      </c>
      <c r="G44" s="21">
        <v>10252</v>
      </c>
      <c r="H44" s="11">
        <f t="shared" si="2"/>
        <v>3.6452423933299037E-3</v>
      </c>
    </row>
    <row r="45" spans="1:8" x14ac:dyDescent="0.45">
      <c r="A45" s="12" t="s">
        <v>48</v>
      </c>
      <c r="B45" s="20">
        <v>1356110</v>
      </c>
      <c r="C45" s="21">
        <v>745248</v>
      </c>
      <c r="D45" s="11">
        <f t="shared" si="0"/>
        <v>0.54954834047385537</v>
      </c>
      <c r="E45" s="21">
        <v>33094</v>
      </c>
      <c r="F45" s="11">
        <f t="shared" si="1"/>
        <v>2.4403625074662084E-2</v>
      </c>
      <c r="G45" s="21">
        <v>2216</v>
      </c>
      <c r="H45" s="11">
        <f t="shared" si="2"/>
        <v>1.634085730508587E-3</v>
      </c>
    </row>
    <row r="46" spans="1:8" x14ac:dyDescent="0.45">
      <c r="A46" s="12" t="s">
        <v>49</v>
      </c>
      <c r="B46" s="20">
        <v>734949</v>
      </c>
      <c r="C46" s="21">
        <v>380758</v>
      </c>
      <c r="D46" s="11">
        <f t="shared" si="0"/>
        <v>0.51807404323293182</v>
      </c>
      <c r="E46" s="21">
        <v>20610</v>
      </c>
      <c r="F46" s="11">
        <f t="shared" si="1"/>
        <v>2.8042762150843118E-2</v>
      </c>
      <c r="G46" s="21">
        <v>2757</v>
      </c>
      <c r="H46" s="11">
        <f t="shared" si="2"/>
        <v>3.7512807011098729E-3</v>
      </c>
    </row>
    <row r="47" spans="1:8" x14ac:dyDescent="0.45">
      <c r="A47" s="12" t="s">
        <v>50</v>
      </c>
      <c r="B47" s="20">
        <v>973896</v>
      </c>
      <c r="C47" s="21">
        <v>451771</v>
      </c>
      <c r="D47" s="11">
        <f t="shared" si="0"/>
        <v>0.46388012683079094</v>
      </c>
      <c r="E47" s="21">
        <v>29690</v>
      </c>
      <c r="F47" s="11">
        <f t="shared" si="1"/>
        <v>3.0485801358666634E-2</v>
      </c>
      <c r="G47" s="21">
        <v>11601</v>
      </c>
      <c r="H47" s="11">
        <f t="shared" si="2"/>
        <v>1.1911949530545356E-2</v>
      </c>
    </row>
    <row r="48" spans="1:8" x14ac:dyDescent="0.45">
      <c r="A48" s="12" t="s">
        <v>51</v>
      </c>
      <c r="B48" s="20">
        <v>1356219</v>
      </c>
      <c r="C48" s="21">
        <v>668565</v>
      </c>
      <c r="D48" s="11">
        <f t="shared" si="0"/>
        <v>0.49296241978618499</v>
      </c>
      <c r="E48" s="21">
        <v>47120</v>
      </c>
      <c r="F48" s="11">
        <f t="shared" si="1"/>
        <v>3.474365128345791E-2</v>
      </c>
      <c r="G48" s="21">
        <v>13934</v>
      </c>
      <c r="H48" s="11">
        <f t="shared" si="2"/>
        <v>1.0274151888448695E-2</v>
      </c>
    </row>
    <row r="49" spans="1:8" x14ac:dyDescent="0.45">
      <c r="A49" s="12" t="s">
        <v>52</v>
      </c>
      <c r="B49" s="20">
        <v>701167</v>
      </c>
      <c r="C49" s="21">
        <v>333446</v>
      </c>
      <c r="D49" s="11">
        <f t="shared" si="0"/>
        <v>0.4755586044408821</v>
      </c>
      <c r="E49" s="21">
        <v>17435</v>
      </c>
      <c r="F49" s="11">
        <f t="shared" si="1"/>
        <v>2.4865688202667838E-2</v>
      </c>
      <c r="G49" s="21">
        <v>3052</v>
      </c>
      <c r="H49" s="11">
        <f t="shared" si="2"/>
        <v>4.3527433550067246E-3</v>
      </c>
    </row>
    <row r="50" spans="1:8" x14ac:dyDescent="0.45">
      <c r="A50" s="12" t="s">
        <v>53</v>
      </c>
      <c r="B50" s="20">
        <v>5124170</v>
      </c>
      <c r="C50" s="21">
        <v>2399304</v>
      </c>
      <c r="D50" s="11">
        <f t="shared" si="0"/>
        <v>0.46823270890700347</v>
      </c>
      <c r="E50" s="21">
        <v>128740</v>
      </c>
      <c r="F50" s="11">
        <f t="shared" si="1"/>
        <v>2.5124068873593187E-2</v>
      </c>
      <c r="G50" s="21">
        <v>16598</v>
      </c>
      <c r="H50" s="11">
        <f t="shared" si="2"/>
        <v>3.2391587320483124E-3</v>
      </c>
    </row>
    <row r="51" spans="1:8" x14ac:dyDescent="0.45">
      <c r="A51" s="12" t="s">
        <v>54</v>
      </c>
      <c r="B51" s="20">
        <v>818222</v>
      </c>
      <c r="C51" s="21">
        <v>401633</v>
      </c>
      <c r="D51" s="11">
        <f t="shared" si="0"/>
        <v>0.49086067106482106</v>
      </c>
      <c r="E51" s="21">
        <v>15123</v>
      </c>
      <c r="F51" s="11">
        <f t="shared" si="1"/>
        <v>1.8482758957837849E-2</v>
      </c>
      <c r="G51" s="21">
        <v>2009</v>
      </c>
      <c r="H51" s="11">
        <f t="shared" si="2"/>
        <v>2.4553238607615047E-3</v>
      </c>
    </row>
    <row r="52" spans="1:8" x14ac:dyDescent="0.45">
      <c r="A52" s="12" t="s">
        <v>55</v>
      </c>
      <c r="B52" s="20">
        <v>1335937.9999999998</v>
      </c>
      <c r="C52" s="21">
        <v>699185</v>
      </c>
      <c r="D52" s="11">
        <f t="shared" si="0"/>
        <v>0.5233663538277975</v>
      </c>
      <c r="E52" s="21">
        <v>36977</v>
      </c>
      <c r="F52" s="11">
        <f t="shared" si="1"/>
        <v>2.7678679699207603E-2</v>
      </c>
      <c r="G52" s="21">
        <v>9902</v>
      </c>
      <c r="H52" s="11">
        <f t="shared" si="2"/>
        <v>7.4120206177232788E-3</v>
      </c>
    </row>
    <row r="53" spans="1:8" x14ac:dyDescent="0.45">
      <c r="A53" s="12" t="s">
        <v>56</v>
      </c>
      <c r="B53" s="20">
        <v>1758645</v>
      </c>
      <c r="C53" s="21">
        <v>932452</v>
      </c>
      <c r="D53" s="11">
        <f t="shared" si="0"/>
        <v>0.5302104745414794</v>
      </c>
      <c r="E53" s="21">
        <v>48060</v>
      </c>
      <c r="F53" s="11">
        <f t="shared" si="1"/>
        <v>2.7327857526675367E-2</v>
      </c>
      <c r="G53" s="21">
        <v>5409</v>
      </c>
      <c r="H53" s="11">
        <f t="shared" si="2"/>
        <v>3.0756633658299429E-3</v>
      </c>
    </row>
    <row r="54" spans="1:8" x14ac:dyDescent="0.45">
      <c r="A54" s="12" t="s">
        <v>57</v>
      </c>
      <c r="B54" s="20">
        <v>1141741</v>
      </c>
      <c r="C54" s="21">
        <v>547177</v>
      </c>
      <c r="D54" s="11">
        <f t="shared" si="0"/>
        <v>0.47924792050035864</v>
      </c>
      <c r="E54" s="21">
        <v>33088</v>
      </c>
      <c r="F54" s="11">
        <f t="shared" si="1"/>
        <v>2.8980302888308294E-2</v>
      </c>
      <c r="G54" s="21">
        <v>3706</v>
      </c>
      <c r="H54" s="11">
        <f t="shared" si="2"/>
        <v>3.2459200466655748E-3</v>
      </c>
    </row>
    <row r="55" spans="1:8" x14ac:dyDescent="0.45">
      <c r="A55" s="12" t="s">
        <v>58</v>
      </c>
      <c r="B55" s="20">
        <v>1087241</v>
      </c>
      <c r="C55" s="21">
        <v>510196</v>
      </c>
      <c r="D55" s="11">
        <f t="shared" si="0"/>
        <v>0.46925750592554916</v>
      </c>
      <c r="E55" s="21">
        <v>28741</v>
      </c>
      <c r="F55" s="11">
        <f t="shared" si="1"/>
        <v>2.6434801483755672E-2</v>
      </c>
      <c r="G55" s="21">
        <v>5192</v>
      </c>
      <c r="H55" s="11">
        <f t="shared" si="2"/>
        <v>4.7753901848808129E-3</v>
      </c>
    </row>
    <row r="56" spans="1:8" x14ac:dyDescent="0.45">
      <c r="A56" s="12" t="s">
        <v>59</v>
      </c>
      <c r="B56" s="20">
        <v>1617517</v>
      </c>
      <c r="C56" s="21">
        <v>786215</v>
      </c>
      <c r="D56" s="11">
        <f t="shared" si="0"/>
        <v>0.48606289763878835</v>
      </c>
      <c r="E56" s="21">
        <v>46453</v>
      </c>
      <c r="F56" s="11">
        <f t="shared" si="1"/>
        <v>2.871870898420233E-2</v>
      </c>
      <c r="G56" s="21">
        <v>7351</v>
      </c>
      <c r="H56" s="11">
        <f t="shared" si="2"/>
        <v>4.5446199328971508E-3</v>
      </c>
    </row>
    <row r="57" spans="1:8" x14ac:dyDescent="0.45">
      <c r="A57" s="12" t="s">
        <v>60</v>
      </c>
      <c r="B57" s="20">
        <v>1485118</v>
      </c>
      <c r="C57" s="21">
        <v>520487</v>
      </c>
      <c r="D57" s="11">
        <f t="shared" si="0"/>
        <v>0.3504684476250372</v>
      </c>
      <c r="E57" s="21">
        <v>30695</v>
      </c>
      <c r="F57" s="11">
        <f t="shared" si="1"/>
        <v>2.0668391333213926E-2</v>
      </c>
      <c r="G57" s="21">
        <v>2976</v>
      </c>
      <c r="H57" s="11">
        <f t="shared" si="2"/>
        <v>2.0038811730785028E-3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（4月15日公表時点）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44665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12150221</v>
      </c>
      <c r="D10" s="11">
        <f>C10/$B10</f>
        <v>0.44103985214435126</v>
      </c>
      <c r="E10" s="21">
        <f>SUM(E11:E30)</f>
        <v>779156</v>
      </c>
      <c r="F10" s="11">
        <f>E10/$B10</f>
        <v>2.8282518238753364E-2</v>
      </c>
      <c r="G10" s="21">
        <f>SUM(G11:G30)</f>
        <v>95763</v>
      </c>
      <c r="H10" s="11">
        <f>G10/$B10</f>
        <v>3.4760930982983365E-3</v>
      </c>
    </row>
    <row r="11" spans="1:8" x14ac:dyDescent="0.45">
      <c r="A11" s="12" t="s">
        <v>70</v>
      </c>
      <c r="B11" s="20">
        <v>1961575</v>
      </c>
      <c r="C11" s="21">
        <v>834096</v>
      </c>
      <c r="D11" s="11">
        <f t="shared" ref="D11:D30" si="0">C11/$B11</f>
        <v>0.4252174910467354</v>
      </c>
      <c r="E11" s="21">
        <v>54785</v>
      </c>
      <c r="F11" s="11">
        <f t="shared" ref="F11:F30" si="1">E11/$B11</f>
        <v>2.7929087595427143E-2</v>
      </c>
      <c r="G11" s="21">
        <v>9145</v>
      </c>
      <c r="H11" s="11">
        <f t="shared" ref="H11:H30" si="2">G11/$B11</f>
        <v>4.6620700202643283E-3</v>
      </c>
    </row>
    <row r="12" spans="1:8" x14ac:dyDescent="0.45">
      <c r="A12" s="12" t="s">
        <v>71</v>
      </c>
      <c r="B12" s="20">
        <v>1065932</v>
      </c>
      <c r="C12" s="21">
        <v>468108</v>
      </c>
      <c r="D12" s="11">
        <f t="shared" si="0"/>
        <v>0.43915371712266826</v>
      </c>
      <c r="E12" s="21">
        <v>27720</v>
      </c>
      <c r="F12" s="11">
        <f t="shared" si="1"/>
        <v>2.6005411226982585E-2</v>
      </c>
      <c r="G12" s="21">
        <v>3629</v>
      </c>
      <c r="H12" s="11">
        <f t="shared" si="2"/>
        <v>3.4045323716709883E-3</v>
      </c>
    </row>
    <row r="13" spans="1:8" x14ac:dyDescent="0.45">
      <c r="A13" s="12" t="s">
        <v>72</v>
      </c>
      <c r="B13" s="20">
        <v>1324589</v>
      </c>
      <c r="C13" s="21">
        <v>551948</v>
      </c>
      <c r="D13" s="11">
        <f t="shared" si="0"/>
        <v>0.41669378199577378</v>
      </c>
      <c r="E13" s="21">
        <v>32277</v>
      </c>
      <c r="F13" s="11">
        <f t="shared" si="1"/>
        <v>2.4367558540800204E-2</v>
      </c>
      <c r="G13" s="21">
        <v>3769</v>
      </c>
      <c r="H13" s="11">
        <f t="shared" si="2"/>
        <v>2.8454109161407805E-3</v>
      </c>
    </row>
    <row r="14" spans="1:8" x14ac:dyDescent="0.45">
      <c r="A14" s="12" t="s">
        <v>73</v>
      </c>
      <c r="B14" s="20">
        <v>974726</v>
      </c>
      <c r="C14" s="21">
        <v>461144</v>
      </c>
      <c r="D14" s="11">
        <f t="shared" si="0"/>
        <v>0.47310115868459446</v>
      </c>
      <c r="E14" s="21">
        <v>26442</v>
      </c>
      <c r="F14" s="11">
        <f t="shared" si="1"/>
        <v>2.7127623557799834E-2</v>
      </c>
      <c r="G14" s="21">
        <v>2888</v>
      </c>
      <c r="H14" s="11">
        <f t="shared" si="2"/>
        <v>2.9628839284065469E-3</v>
      </c>
    </row>
    <row r="15" spans="1:8" x14ac:dyDescent="0.45">
      <c r="A15" s="12" t="s">
        <v>74</v>
      </c>
      <c r="B15" s="20">
        <v>3759920</v>
      </c>
      <c r="C15" s="21">
        <v>1712169</v>
      </c>
      <c r="D15" s="11">
        <f t="shared" si="0"/>
        <v>0.45537378454860744</v>
      </c>
      <c r="E15" s="21">
        <v>146648</v>
      </c>
      <c r="F15" s="11">
        <f t="shared" si="1"/>
        <v>3.9002957509734253E-2</v>
      </c>
      <c r="G15" s="21">
        <v>16928</v>
      </c>
      <c r="H15" s="11">
        <f t="shared" si="2"/>
        <v>4.5022234515627989E-3</v>
      </c>
    </row>
    <row r="16" spans="1:8" x14ac:dyDescent="0.45">
      <c r="A16" s="12" t="s">
        <v>75</v>
      </c>
      <c r="B16" s="20">
        <v>1521562.0000000002</v>
      </c>
      <c r="C16" s="21">
        <v>676768</v>
      </c>
      <c r="D16" s="11">
        <f t="shared" si="0"/>
        <v>0.44478503012036308</v>
      </c>
      <c r="E16" s="21">
        <v>49364</v>
      </c>
      <c r="F16" s="11">
        <f t="shared" si="1"/>
        <v>3.2442976362448583E-2</v>
      </c>
      <c r="G16" s="21">
        <v>5500</v>
      </c>
      <c r="H16" s="11">
        <f t="shared" si="2"/>
        <v>3.6147064661183701E-3</v>
      </c>
    </row>
    <row r="17" spans="1:8" x14ac:dyDescent="0.45">
      <c r="A17" s="12" t="s">
        <v>76</v>
      </c>
      <c r="B17" s="20">
        <v>718601</v>
      </c>
      <c r="C17" s="21">
        <v>355067</v>
      </c>
      <c r="D17" s="11">
        <f t="shared" si="0"/>
        <v>0.4941086917496636</v>
      </c>
      <c r="E17" s="21">
        <v>18400</v>
      </c>
      <c r="F17" s="11">
        <f t="shared" si="1"/>
        <v>2.5605308091694836E-2</v>
      </c>
      <c r="G17" s="21">
        <v>2669</v>
      </c>
      <c r="H17" s="11">
        <f t="shared" si="2"/>
        <v>3.7141612661268212E-3</v>
      </c>
    </row>
    <row r="18" spans="1:8" x14ac:dyDescent="0.45">
      <c r="A18" s="12" t="s">
        <v>77</v>
      </c>
      <c r="B18" s="20">
        <v>784774</v>
      </c>
      <c r="C18" s="21">
        <v>384507</v>
      </c>
      <c r="D18" s="11">
        <f t="shared" si="0"/>
        <v>0.48995889262386366</v>
      </c>
      <c r="E18" s="21">
        <v>24971</v>
      </c>
      <c r="F18" s="11">
        <f t="shared" si="1"/>
        <v>3.1819351813388311E-2</v>
      </c>
      <c r="G18" s="21">
        <v>1810</v>
      </c>
      <c r="H18" s="11">
        <f t="shared" si="2"/>
        <v>2.3063964912191279E-3</v>
      </c>
    </row>
    <row r="19" spans="1:8" x14ac:dyDescent="0.45">
      <c r="A19" s="12" t="s">
        <v>78</v>
      </c>
      <c r="B19" s="20">
        <v>694295.99999999988</v>
      </c>
      <c r="C19" s="21">
        <v>297786</v>
      </c>
      <c r="D19" s="11">
        <f t="shared" si="0"/>
        <v>0.4289035224169519</v>
      </c>
      <c r="E19" s="21">
        <v>24822</v>
      </c>
      <c r="F19" s="11">
        <f t="shared" si="1"/>
        <v>3.5751322202634044E-2</v>
      </c>
      <c r="G19" s="21">
        <v>3187</v>
      </c>
      <c r="H19" s="11">
        <f t="shared" si="2"/>
        <v>4.5902612142371558E-3</v>
      </c>
    </row>
    <row r="20" spans="1:8" x14ac:dyDescent="0.45">
      <c r="A20" s="12" t="s">
        <v>79</v>
      </c>
      <c r="B20" s="20">
        <v>799966</v>
      </c>
      <c r="C20" s="21">
        <v>401291</v>
      </c>
      <c r="D20" s="11">
        <f t="shared" si="0"/>
        <v>0.50163506949045333</v>
      </c>
      <c r="E20" s="21">
        <v>25388</v>
      </c>
      <c r="F20" s="11">
        <f t="shared" si="1"/>
        <v>3.1736348794823781E-2</v>
      </c>
      <c r="G20" s="21">
        <v>3187</v>
      </c>
      <c r="H20" s="11">
        <f t="shared" si="2"/>
        <v>3.9839193165709542E-3</v>
      </c>
    </row>
    <row r="21" spans="1:8" x14ac:dyDescent="0.45">
      <c r="A21" s="12" t="s">
        <v>80</v>
      </c>
      <c r="B21" s="20">
        <v>2300944</v>
      </c>
      <c r="C21" s="21">
        <v>993834</v>
      </c>
      <c r="D21" s="11">
        <f t="shared" si="0"/>
        <v>0.43192446230764414</v>
      </c>
      <c r="E21" s="21">
        <v>65600</v>
      </c>
      <c r="F21" s="11">
        <f t="shared" si="1"/>
        <v>2.8510037619342322E-2</v>
      </c>
      <c r="G21" s="21">
        <v>6728</v>
      </c>
      <c r="H21" s="11">
        <f t="shared" si="2"/>
        <v>2.9240172729105966E-3</v>
      </c>
    </row>
    <row r="22" spans="1:8" x14ac:dyDescent="0.45">
      <c r="A22" s="12" t="s">
        <v>81</v>
      </c>
      <c r="B22" s="20">
        <v>1400720</v>
      </c>
      <c r="C22" s="21">
        <v>605621</v>
      </c>
      <c r="D22" s="11">
        <f t="shared" si="0"/>
        <v>0.43236406990690501</v>
      </c>
      <c r="E22" s="21">
        <v>28788</v>
      </c>
      <c r="F22" s="11">
        <f t="shared" si="1"/>
        <v>2.0552287395053971E-2</v>
      </c>
      <c r="G22" s="21">
        <v>3202</v>
      </c>
      <c r="H22" s="11">
        <f t="shared" si="2"/>
        <v>2.2859672168599006E-3</v>
      </c>
    </row>
    <row r="23" spans="1:8" x14ac:dyDescent="0.45">
      <c r="A23" s="12" t="s">
        <v>82</v>
      </c>
      <c r="B23" s="20">
        <v>2739963</v>
      </c>
      <c r="C23" s="21">
        <v>1004230</v>
      </c>
      <c r="D23" s="11">
        <f t="shared" si="0"/>
        <v>0.36651224852306402</v>
      </c>
      <c r="E23" s="21">
        <v>65485</v>
      </c>
      <c r="F23" s="11">
        <f t="shared" si="1"/>
        <v>2.389995777315241E-2</v>
      </c>
      <c r="G23" s="21">
        <v>10804</v>
      </c>
      <c r="H23" s="11">
        <f t="shared" si="2"/>
        <v>3.9431189399272912E-3</v>
      </c>
    </row>
    <row r="24" spans="1:8" x14ac:dyDescent="0.45">
      <c r="A24" s="12" t="s">
        <v>83</v>
      </c>
      <c r="B24" s="20">
        <v>831479.00000000012</v>
      </c>
      <c r="C24" s="21">
        <v>381377</v>
      </c>
      <c r="D24" s="11">
        <f t="shared" si="0"/>
        <v>0.4586730392469322</v>
      </c>
      <c r="E24" s="21">
        <v>16595</v>
      </c>
      <c r="F24" s="11">
        <f t="shared" si="1"/>
        <v>1.9958411457174502E-2</v>
      </c>
      <c r="G24" s="21">
        <v>2044</v>
      </c>
      <c r="H24" s="11">
        <f t="shared" si="2"/>
        <v>2.4582701427215839E-3</v>
      </c>
    </row>
    <row r="25" spans="1:8" x14ac:dyDescent="0.45">
      <c r="A25" s="12" t="s">
        <v>84</v>
      </c>
      <c r="B25" s="20">
        <v>1526835</v>
      </c>
      <c r="C25" s="21">
        <v>661016</v>
      </c>
      <c r="D25" s="11">
        <f t="shared" si="0"/>
        <v>0.43293217669230794</v>
      </c>
      <c r="E25" s="21">
        <v>36466</v>
      </c>
      <c r="F25" s="11">
        <f t="shared" si="1"/>
        <v>2.3883392770011166E-2</v>
      </c>
      <c r="G25" s="21">
        <v>3641</v>
      </c>
      <c r="H25" s="11">
        <f t="shared" si="2"/>
        <v>2.3846715591403131E-3</v>
      </c>
    </row>
    <row r="26" spans="1:8" x14ac:dyDescent="0.45">
      <c r="A26" s="12" t="s">
        <v>85</v>
      </c>
      <c r="B26" s="20">
        <v>708155</v>
      </c>
      <c r="C26" s="21">
        <v>314793</v>
      </c>
      <c r="D26" s="11">
        <f t="shared" si="0"/>
        <v>0.44452556290642586</v>
      </c>
      <c r="E26" s="21">
        <v>13560</v>
      </c>
      <c r="F26" s="11">
        <f t="shared" si="1"/>
        <v>1.9148350290543736E-2</v>
      </c>
      <c r="G26" s="21">
        <v>1133</v>
      </c>
      <c r="H26" s="11">
        <f t="shared" si="2"/>
        <v>1.5999322182290601E-3</v>
      </c>
    </row>
    <row r="27" spans="1:8" x14ac:dyDescent="0.45">
      <c r="A27" s="12" t="s">
        <v>86</v>
      </c>
      <c r="B27" s="20">
        <v>1194817</v>
      </c>
      <c r="C27" s="21">
        <v>524468</v>
      </c>
      <c r="D27" s="11">
        <f t="shared" si="0"/>
        <v>0.43895257600117843</v>
      </c>
      <c r="E27" s="21">
        <v>35865</v>
      </c>
      <c r="F27" s="11">
        <f t="shared" si="1"/>
        <v>3.001714906969017E-2</v>
      </c>
      <c r="G27" s="21">
        <v>5383</v>
      </c>
      <c r="H27" s="11">
        <f t="shared" si="2"/>
        <v>4.5052924422735868E-3</v>
      </c>
    </row>
    <row r="28" spans="1:8" x14ac:dyDescent="0.45">
      <c r="A28" s="12" t="s">
        <v>87</v>
      </c>
      <c r="B28" s="20">
        <v>944709</v>
      </c>
      <c r="C28" s="21">
        <v>439367</v>
      </c>
      <c r="D28" s="11">
        <f t="shared" si="0"/>
        <v>0.46508184001634367</v>
      </c>
      <c r="E28" s="21">
        <v>25247</v>
      </c>
      <c r="F28" s="11">
        <f t="shared" si="1"/>
        <v>2.6724631606134801E-2</v>
      </c>
      <c r="G28" s="21">
        <v>3511</v>
      </c>
      <c r="H28" s="11">
        <f t="shared" si="2"/>
        <v>3.7164883577906001E-3</v>
      </c>
    </row>
    <row r="29" spans="1:8" x14ac:dyDescent="0.45">
      <c r="A29" s="12" t="s">
        <v>88</v>
      </c>
      <c r="B29" s="20">
        <v>1562767</v>
      </c>
      <c r="C29" s="21">
        <v>713456</v>
      </c>
      <c r="D29" s="11">
        <f t="shared" si="0"/>
        <v>0.4565338274995569</v>
      </c>
      <c r="E29" s="21">
        <v>41468</v>
      </c>
      <c r="F29" s="11">
        <f t="shared" si="1"/>
        <v>2.6534985701643303E-2</v>
      </c>
      <c r="G29" s="21">
        <v>4406</v>
      </c>
      <c r="H29" s="11">
        <f t="shared" si="2"/>
        <v>2.8193582280659881E-3</v>
      </c>
    </row>
    <row r="30" spans="1:8" x14ac:dyDescent="0.45">
      <c r="A30" s="12" t="s">
        <v>89</v>
      </c>
      <c r="B30" s="20">
        <v>732702</v>
      </c>
      <c r="C30" s="21">
        <v>369175</v>
      </c>
      <c r="D30" s="11">
        <f t="shared" si="0"/>
        <v>0.50385422723016993</v>
      </c>
      <c r="E30" s="21">
        <v>19265</v>
      </c>
      <c r="F30" s="11">
        <f t="shared" si="1"/>
        <v>2.6293090506099341E-2</v>
      </c>
      <c r="G30" s="21">
        <v>2199</v>
      </c>
      <c r="H30" s="11">
        <f t="shared" si="2"/>
        <v>3.0012201413398627E-3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44665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4486827</v>
      </c>
      <c r="D39" s="11">
        <f>C39/$B39</f>
        <v>0.468707623911717</v>
      </c>
      <c r="E39" s="21">
        <v>229981</v>
      </c>
      <c r="F39" s="11">
        <f>E39/$B39</f>
        <v>2.4024516223790354E-2</v>
      </c>
      <c r="G39" s="21">
        <v>27303</v>
      </c>
      <c r="H39" s="11">
        <f>G39/$B39</f>
        <v>2.8521545973717306E-3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（4月15日公表時点）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263437304</v>
      </c>
      <c r="C7" s="32">
        <f t="shared" ref="C7:J7" si="0">SUM(C8:C54)</f>
        <v>102826937</v>
      </c>
      <c r="D7" s="33">
        <f t="shared" ref="D7:D54" si="1">C7/O7</f>
        <v>0.81193033046501428</v>
      </c>
      <c r="E7" s="32">
        <f t="shared" si="0"/>
        <v>100942621</v>
      </c>
      <c r="F7" s="34">
        <f t="shared" ref="F7:F54" si="2">E7/O7</f>
        <v>0.79705160940984454</v>
      </c>
      <c r="G7" s="35">
        <f t="shared" si="0"/>
        <v>59667746</v>
      </c>
      <c r="H7" s="34">
        <f t="shared" ref="H7:H54" si="3">G7/O7</f>
        <v>0.47114164966211663</v>
      </c>
      <c r="I7" s="35">
        <f t="shared" si="0"/>
        <v>1003857</v>
      </c>
      <c r="J7" s="35">
        <f t="shared" si="0"/>
        <v>5109758</v>
      </c>
      <c r="K7" s="35">
        <f>SUM(K8:K54)</f>
        <v>22907931</v>
      </c>
      <c r="L7" s="35">
        <f>SUM(L8:L54)</f>
        <v>24969771</v>
      </c>
      <c r="M7" s="35">
        <f>SUM(M8:M54)</f>
        <v>5676429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10952923</v>
      </c>
      <c r="C8" s="37">
        <f>SUM(一般接種!D7+一般接種!G7+一般接種!J7+医療従事者等!C5)</f>
        <v>4278931</v>
      </c>
      <c r="D8" s="33">
        <f t="shared" si="1"/>
        <v>0.81868299543699796</v>
      </c>
      <c r="E8" s="37">
        <f>SUM(一般接種!E7+一般接種!H7+一般接種!K7+医療従事者等!D5)</f>
        <v>4197481</v>
      </c>
      <c r="F8" s="34">
        <f t="shared" si="2"/>
        <v>0.8030992596912373</v>
      </c>
      <c r="G8" s="32">
        <f>SUM(I8:M8)</f>
        <v>2476511</v>
      </c>
      <c r="H8" s="34">
        <f t="shared" si="3"/>
        <v>0.47382802941030722</v>
      </c>
      <c r="I8" s="38">
        <v>41578</v>
      </c>
      <c r="J8" s="38">
        <v>224566</v>
      </c>
      <c r="K8" s="38">
        <v>909542</v>
      </c>
      <c r="L8" s="38">
        <v>1061773</v>
      </c>
      <c r="M8" s="38">
        <v>239052</v>
      </c>
      <c r="O8" s="1">
        <v>5226603</v>
      </c>
    </row>
    <row r="9" spans="1:15" x14ac:dyDescent="0.45">
      <c r="A9" s="36" t="s">
        <v>15</v>
      </c>
      <c r="B9" s="32">
        <f t="shared" si="4"/>
        <v>2735187</v>
      </c>
      <c r="C9" s="37">
        <f>SUM(一般接種!D8+一般接種!G8+一般接種!J8+医療従事者等!C6)</f>
        <v>1077560</v>
      </c>
      <c r="D9" s="33">
        <f t="shared" si="1"/>
        <v>0.85546774212755483</v>
      </c>
      <c r="E9" s="37">
        <f>SUM(一般接種!E8+一般接種!H8+一般接種!K8+医療従事者等!D6)</f>
        <v>1056754</v>
      </c>
      <c r="F9" s="34">
        <f t="shared" si="2"/>
        <v>0.83894999662595315</v>
      </c>
      <c r="G9" s="32">
        <f t="shared" ref="G9:G54" si="5">SUM(I9:M9)</f>
        <v>600873</v>
      </c>
      <c r="H9" s="34">
        <f t="shared" si="3"/>
        <v>0.47702909222262357</v>
      </c>
      <c r="I9" s="38">
        <v>10583</v>
      </c>
      <c r="J9" s="38">
        <v>43031</v>
      </c>
      <c r="K9" s="38">
        <v>225645</v>
      </c>
      <c r="L9" s="38">
        <v>260072</v>
      </c>
      <c r="M9" s="38">
        <v>61542</v>
      </c>
      <c r="O9" s="1">
        <v>1259615</v>
      </c>
    </row>
    <row r="10" spans="1:15" x14ac:dyDescent="0.45">
      <c r="A10" s="36" t="s">
        <v>16</v>
      </c>
      <c r="B10" s="32">
        <f t="shared" si="4"/>
        <v>2661004</v>
      </c>
      <c r="C10" s="37">
        <f>SUM(一般接種!D9+一般接種!G9+一般接種!J9+医療従事者等!C7)</f>
        <v>1042943</v>
      </c>
      <c r="D10" s="33">
        <f t="shared" si="1"/>
        <v>0.85429501246290407</v>
      </c>
      <c r="E10" s="37">
        <f>SUM(一般接種!E9+一般接種!H9+一般接種!K9+医療従事者等!D7)</f>
        <v>1021134</v>
      </c>
      <c r="F10" s="34">
        <f t="shared" si="2"/>
        <v>0.83643083395381645</v>
      </c>
      <c r="G10" s="32">
        <f t="shared" si="5"/>
        <v>596927</v>
      </c>
      <c r="H10" s="34">
        <f t="shared" si="3"/>
        <v>0.48895458227769301</v>
      </c>
      <c r="I10" s="38">
        <v>10213</v>
      </c>
      <c r="J10" s="38">
        <v>47219</v>
      </c>
      <c r="K10" s="38">
        <v>218462</v>
      </c>
      <c r="L10" s="38">
        <v>253659</v>
      </c>
      <c r="M10" s="38">
        <v>67374</v>
      </c>
      <c r="O10" s="1">
        <v>1220823</v>
      </c>
    </row>
    <row r="11" spans="1:15" x14ac:dyDescent="0.45">
      <c r="A11" s="36" t="s">
        <v>17</v>
      </c>
      <c r="B11" s="32">
        <f t="shared" si="4"/>
        <v>4853131</v>
      </c>
      <c r="C11" s="37">
        <f>SUM(一般接種!D10+一般接種!G10+一般接種!J10+医療従事者等!C8)</f>
        <v>1909420</v>
      </c>
      <c r="D11" s="33">
        <f t="shared" si="1"/>
        <v>0.83673497111511053</v>
      </c>
      <c r="E11" s="37">
        <f>SUM(一般接種!E10+一般接種!H10+一般接種!K10+医療従事者等!D8)</f>
        <v>1865679</v>
      </c>
      <c r="F11" s="34">
        <f t="shared" si="2"/>
        <v>0.81756704348706322</v>
      </c>
      <c r="G11" s="32">
        <f t="shared" si="5"/>
        <v>1078032</v>
      </c>
      <c r="H11" s="34">
        <f t="shared" si="3"/>
        <v>0.47240893799225148</v>
      </c>
      <c r="I11" s="38">
        <v>18488</v>
      </c>
      <c r="J11" s="38">
        <v>117397</v>
      </c>
      <c r="K11" s="38">
        <v>454326</v>
      </c>
      <c r="L11" s="38">
        <v>386774</v>
      </c>
      <c r="M11" s="38">
        <v>101047</v>
      </c>
      <c r="O11" s="1">
        <v>2281989</v>
      </c>
    </row>
    <row r="12" spans="1:15" x14ac:dyDescent="0.45">
      <c r="A12" s="36" t="s">
        <v>18</v>
      </c>
      <c r="B12" s="32">
        <f t="shared" si="4"/>
        <v>2132897</v>
      </c>
      <c r="C12" s="37">
        <f>SUM(一般接種!D11+一般接種!G11+一般接種!J11+医療従事者等!C9)</f>
        <v>839825</v>
      </c>
      <c r="D12" s="33">
        <f t="shared" si="1"/>
        <v>0.8646508553590696</v>
      </c>
      <c r="E12" s="37">
        <f>SUM(一般接種!E11+一般接種!H11+一般接種!K11+医療従事者等!D9)</f>
        <v>824930</v>
      </c>
      <c r="F12" s="34">
        <f t="shared" si="2"/>
        <v>0.84931554801459508</v>
      </c>
      <c r="G12" s="32">
        <f t="shared" si="5"/>
        <v>468142</v>
      </c>
      <c r="H12" s="34">
        <f t="shared" si="3"/>
        <v>0.48198062778496181</v>
      </c>
      <c r="I12" s="38">
        <v>4865</v>
      </c>
      <c r="J12" s="38">
        <v>29364</v>
      </c>
      <c r="K12" s="38">
        <v>126392</v>
      </c>
      <c r="L12" s="38">
        <v>227778</v>
      </c>
      <c r="M12" s="38">
        <v>79743</v>
      </c>
      <c r="O12" s="1">
        <v>971288</v>
      </c>
    </row>
    <row r="13" spans="1:15" x14ac:dyDescent="0.45">
      <c r="A13" s="36" t="s">
        <v>19</v>
      </c>
      <c r="B13" s="32">
        <f t="shared" si="4"/>
        <v>2383412</v>
      </c>
      <c r="C13" s="37">
        <f>SUM(一般接種!D12+一般接種!G12+一般接種!J12+医療従事者等!C10)</f>
        <v>916185</v>
      </c>
      <c r="D13" s="33">
        <f t="shared" si="1"/>
        <v>0.85659830846645635</v>
      </c>
      <c r="E13" s="37">
        <f>SUM(一般接種!E12+一般接種!H12+一般接種!K12+医療従事者等!D10)</f>
        <v>899563</v>
      </c>
      <c r="F13" s="34">
        <f t="shared" si="2"/>
        <v>0.84105736740834103</v>
      </c>
      <c r="G13" s="32">
        <f t="shared" si="5"/>
        <v>567664</v>
      </c>
      <c r="H13" s="34">
        <f t="shared" si="3"/>
        <v>0.5307443607757194</v>
      </c>
      <c r="I13" s="38">
        <v>9632</v>
      </c>
      <c r="J13" s="38">
        <v>34491</v>
      </c>
      <c r="K13" s="38">
        <v>191642</v>
      </c>
      <c r="L13" s="38">
        <v>268656</v>
      </c>
      <c r="M13" s="38">
        <v>63243</v>
      </c>
      <c r="O13" s="1">
        <v>1069562</v>
      </c>
    </row>
    <row r="14" spans="1:15" x14ac:dyDescent="0.45">
      <c r="A14" s="36" t="s">
        <v>20</v>
      </c>
      <c r="B14" s="32">
        <f t="shared" si="4"/>
        <v>4060697</v>
      </c>
      <c r="C14" s="37">
        <f>SUM(一般接種!D13+一般接種!G13+一般接種!J13+医療従事者等!C11)</f>
        <v>1570703</v>
      </c>
      <c r="D14" s="33">
        <f t="shared" si="1"/>
        <v>0.84353019963384623</v>
      </c>
      <c r="E14" s="37">
        <f>SUM(一般接種!E13+一般接種!H13+一般接種!K13+医療従事者等!D11)</f>
        <v>1540682</v>
      </c>
      <c r="F14" s="34">
        <f t="shared" si="2"/>
        <v>0.82740772445985866</v>
      </c>
      <c r="G14" s="32">
        <f t="shared" si="5"/>
        <v>949312</v>
      </c>
      <c r="H14" s="34">
        <f t="shared" si="3"/>
        <v>0.50981843217642409</v>
      </c>
      <c r="I14" s="38">
        <v>18748</v>
      </c>
      <c r="J14" s="38">
        <v>73322</v>
      </c>
      <c r="K14" s="38">
        <v>341224</v>
      </c>
      <c r="L14" s="38">
        <v>411552</v>
      </c>
      <c r="M14" s="38">
        <v>104466</v>
      </c>
      <c r="O14" s="1">
        <v>1862059</v>
      </c>
    </row>
    <row r="15" spans="1:15" x14ac:dyDescent="0.45">
      <c r="A15" s="36" t="s">
        <v>21</v>
      </c>
      <c r="B15" s="32">
        <f t="shared" si="4"/>
        <v>6292743</v>
      </c>
      <c r="C15" s="37">
        <f>SUM(一般接種!D14+一般接種!G14+一般接種!J14+医療従事者等!C12)</f>
        <v>2443061</v>
      </c>
      <c r="D15" s="33">
        <f t="shared" si="1"/>
        <v>0.84021116527810025</v>
      </c>
      <c r="E15" s="37">
        <f>SUM(一般接種!E14+一般接種!H14+一般接種!K14+医療従事者等!D12)</f>
        <v>2397871</v>
      </c>
      <c r="F15" s="34">
        <f t="shared" si="2"/>
        <v>0.82466953837688184</v>
      </c>
      <c r="G15" s="32">
        <f t="shared" si="5"/>
        <v>1451811</v>
      </c>
      <c r="H15" s="34">
        <f t="shared" si="3"/>
        <v>0.499303051407052</v>
      </c>
      <c r="I15" s="38">
        <v>21017</v>
      </c>
      <c r="J15" s="38">
        <v>137866</v>
      </c>
      <c r="K15" s="38">
        <v>548911</v>
      </c>
      <c r="L15" s="38">
        <v>587603</v>
      </c>
      <c r="M15" s="38">
        <v>156414</v>
      </c>
      <c r="O15" s="1">
        <v>2907675</v>
      </c>
    </row>
    <row r="16" spans="1:15" x14ac:dyDescent="0.45">
      <c r="A16" s="39" t="s">
        <v>22</v>
      </c>
      <c r="B16" s="32">
        <f t="shared" si="4"/>
        <v>4084199</v>
      </c>
      <c r="C16" s="37">
        <f>SUM(一般接種!D15+一般接種!G15+一般接種!J15+医療従事者等!C13)</f>
        <v>1610503</v>
      </c>
      <c r="D16" s="33">
        <f t="shared" si="1"/>
        <v>0.82361776433580636</v>
      </c>
      <c r="E16" s="37">
        <f>SUM(一般接種!E15+一般接種!H15+一般接種!K15+医療従事者等!D13)</f>
        <v>1581327</v>
      </c>
      <c r="F16" s="34">
        <f t="shared" si="2"/>
        <v>0.80869703963534845</v>
      </c>
      <c r="G16" s="32">
        <f t="shared" si="5"/>
        <v>892369</v>
      </c>
      <c r="H16" s="34">
        <f t="shared" si="3"/>
        <v>0.4563611249048149</v>
      </c>
      <c r="I16" s="38">
        <v>14651</v>
      </c>
      <c r="J16" s="38">
        <v>71156</v>
      </c>
      <c r="K16" s="38">
        <v>363161</v>
      </c>
      <c r="L16" s="38">
        <v>343732</v>
      </c>
      <c r="M16" s="38">
        <v>99669</v>
      </c>
      <c r="O16" s="1">
        <v>1955401</v>
      </c>
    </row>
    <row r="17" spans="1:15" x14ac:dyDescent="0.45">
      <c r="A17" s="36" t="s">
        <v>23</v>
      </c>
      <c r="B17" s="32">
        <f t="shared" si="4"/>
        <v>4191465</v>
      </c>
      <c r="C17" s="37">
        <f>SUM(一般接種!D16+一般接種!G16+一般接種!J16+医療従事者等!C14)</f>
        <v>1600669</v>
      </c>
      <c r="D17" s="33">
        <f t="shared" si="1"/>
        <v>0.81745987566524914</v>
      </c>
      <c r="E17" s="37">
        <f>SUM(一般接種!E16+一般接種!H16+一般接種!K16+医療従事者等!D14)</f>
        <v>1567895</v>
      </c>
      <c r="F17" s="34">
        <f t="shared" si="2"/>
        <v>0.80072223036503221</v>
      </c>
      <c r="G17" s="32">
        <f t="shared" si="5"/>
        <v>1022901</v>
      </c>
      <c r="H17" s="34">
        <f t="shared" si="3"/>
        <v>0.52239440151452865</v>
      </c>
      <c r="I17" s="38">
        <v>16054</v>
      </c>
      <c r="J17" s="38">
        <v>71063</v>
      </c>
      <c r="K17" s="38">
        <v>401028</v>
      </c>
      <c r="L17" s="38">
        <v>433449</v>
      </c>
      <c r="M17" s="38">
        <v>101307</v>
      </c>
      <c r="O17" s="1">
        <v>1958101</v>
      </c>
    </row>
    <row r="18" spans="1:15" x14ac:dyDescent="0.45">
      <c r="A18" s="36" t="s">
        <v>24</v>
      </c>
      <c r="B18" s="32">
        <f t="shared" si="4"/>
        <v>15356715</v>
      </c>
      <c r="C18" s="37">
        <f>SUM(一般接種!D17+一般接種!G17+一般接種!J17+医療従事者等!C15)</f>
        <v>6069601</v>
      </c>
      <c r="D18" s="33">
        <f t="shared" si="1"/>
        <v>0.82090424692367214</v>
      </c>
      <c r="E18" s="37">
        <f>SUM(一般接種!E17+一般接種!H17+一般接種!K17+医療従事者等!D15)</f>
        <v>5953346</v>
      </c>
      <c r="F18" s="34">
        <f t="shared" si="2"/>
        <v>0.80518093607900354</v>
      </c>
      <c r="G18" s="32">
        <f t="shared" si="5"/>
        <v>3333768</v>
      </c>
      <c r="H18" s="34">
        <f t="shared" si="3"/>
        <v>0.45088702032608674</v>
      </c>
      <c r="I18" s="38">
        <v>48242</v>
      </c>
      <c r="J18" s="38">
        <v>260295</v>
      </c>
      <c r="K18" s="38">
        <v>1293674</v>
      </c>
      <c r="L18" s="38">
        <v>1390133</v>
      </c>
      <c r="M18" s="38">
        <v>341424</v>
      </c>
      <c r="O18" s="1">
        <v>7393799</v>
      </c>
    </row>
    <row r="19" spans="1:15" x14ac:dyDescent="0.45">
      <c r="A19" s="36" t="s">
        <v>25</v>
      </c>
      <c r="B19" s="32">
        <f t="shared" si="4"/>
        <v>13210679</v>
      </c>
      <c r="C19" s="37">
        <f>SUM(一般接種!D18+一般接種!G18+一般接種!J18+医療従事者等!C16)</f>
        <v>5179145</v>
      </c>
      <c r="D19" s="33">
        <f t="shared" si="1"/>
        <v>0.81911014769823687</v>
      </c>
      <c r="E19" s="37">
        <f>SUM(一般接種!E18+一般接種!H18+一般接種!K18+医療従事者等!D16)</f>
        <v>5085676</v>
      </c>
      <c r="F19" s="34">
        <f t="shared" si="2"/>
        <v>0.80432751342265529</v>
      </c>
      <c r="G19" s="32">
        <f t="shared" si="5"/>
        <v>2945858</v>
      </c>
      <c r="H19" s="34">
        <f t="shared" si="3"/>
        <v>0.46590357703405338</v>
      </c>
      <c r="I19" s="38">
        <v>41803</v>
      </c>
      <c r="J19" s="38">
        <v>205603</v>
      </c>
      <c r="K19" s="38">
        <v>1072092</v>
      </c>
      <c r="L19" s="38">
        <v>1301897</v>
      </c>
      <c r="M19" s="38">
        <v>324463</v>
      </c>
      <c r="O19" s="1">
        <v>6322892</v>
      </c>
    </row>
    <row r="20" spans="1:15" x14ac:dyDescent="0.45">
      <c r="A20" s="36" t="s">
        <v>26</v>
      </c>
      <c r="B20" s="32">
        <f t="shared" si="4"/>
        <v>28819866</v>
      </c>
      <c r="C20" s="37">
        <f>SUM(一般接種!D19+一般接種!G19+一般接種!J19+医療従事者等!C17)</f>
        <v>11210798</v>
      </c>
      <c r="D20" s="33">
        <f t="shared" si="1"/>
        <v>0.80983396407034758</v>
      </c>
      <c r="E20" s="37">
        <f>SUM(一般接種!E19+一般接種!H19+一般接種!K19+医療従事者等!D17)</f>
        <v>11018937</v>
      </c>
      <c r="F20" s="34">
        <f t="shared" si="2"/>
        <v>0.79597450873268993</v>
      </c>
      <c r="G20" s="32">
        <f t="shared" si="5"/>
        <v>6590131</v>
      </c>
      <c r="H20" s="34">
        <f t="shared" si="3"/>
        <v>0.47605102789943082</v>
      </c>
      <c r="I20" s="38">
        <v>95658</v>
      </c>
      <c r="J20" s="38">
        <v>578117</v>
      </c>
      <c r="K20" s="38">
        <v>2578106</v>
      </c>
      <c r="L20" s="38">
        <v>2829623</v>
      </c>
      <c r="M20" s="38">
        <v>508627</v>
      </c>
      <c r="O20" s="1">
        <v>13843329</v>
      </c>
    </row>
    <row r="21" spans="1:15" x14ac:dyDescent="0.45">
      <c r="A21" s="36" t="s">
        <v>27</v>
      </c>
      <c r="B21" s="32">
        <f t="shared" si="4"/>
        <v>19224237</v>
      </c>
      <c r="C21" s="37">
        <f>SUM(一般接種!D20+一般接種!G20+一般接種!J20+医療従事者等!C18)</f>
        <v>7544014</v>
      </c>
      <c r="D21" s="33">
        <f t="shared" si="1"/>
        <v>0.81820449564792808</v>
      </c>
      <c r="E21" s="37">
        <f>SUM(一般接種!E20+一般接種!H20+一般接種!K20+医療従事者等!D18)</f>
        <v>7423944</v>
      </c>
      <c r="F21" s="34">
        <f t="shared" si="2"/>
        <v>0.80518201003318146</v>
      </c>
      <c r="G21" s="32">
        <f t="shared" si="5"/>
        <v>4256279</v>
      </c>
      <c r="H21" s="34">
        <f t="shared" si="3"/>
        <v>0.46162515240982688</v>
      </c>
      <c r="I21" s="38">
        <v>48969</v>
      </c>
      <c r="J21" s="38">
        <v>287665</v>
      </c>
      <c r="K21" s="38">
        <v>1420441</v>
      </c>
      <c r="L21" s="38">
        <v>2000626</v>
      </c>
      <c r="M21" s="38">
        <v>498578</v>
      </c>
      <c r="O21" s="1">
        <v>9220206</v>
      </c>
    </row>
    <row r="22" spans="1:15" x14ac:dyDescent="0.45">
      <c r="A22" s="36" t="s">
        <v>28</v>
      </c>
      <c r="B22" s="32">
        <f t="shared" si="4"/>
        <v>4857438</v>
      </c>
      <c r="C22" s="37">
        <f>SUM(一般接種!D21+一般接種!G21+一般接種!J21+医療従事者等!C19)</f>
        <v>1875258</v>
      </c>
      <c r="D22" s="33">
        <f t="shared" si="1"/>
        <v>0.84731611703372622</v>
      </c>
      <c r="E22" s="37">
        <f>SUM(一般接種!E21+一般接種!H21+一般接種!K21+医療従事者等!D19)</f>
        <v>1836312</v>
      </c>
      <c r="F22" s="34">
        <f t="shared" si="2"/>
        <v>0.82971876589911142</v>
      </c>
      <c r="G22" s="32">
        <f t="shared" si="5"/>
        <v>1145868</v>
      </c>
      <c r="H22" s="34">
        <f t="shared" si="3"/>
        <v>0.51774871745285278</v>
      </c>
      <c r="I22" s="38">
        <v>16482</v>
      </c>
      <c r="J22" s="38">
        <v>63564</v>
      </c>
      <c r="K22" s="38">
        <v>342462</v>
      </c>
      <c r="L22" s="38">
        <v>563589</v>
      </c>
      <c r="M22" s="38">
        <v>159771</v>
      </c>
      <c r="O22" s="1">
        <v>2213174</v>
      </c>
    </row>
    <row r="23" spans="1:15" x14ac:dyDescent="0.45">
      <c r="A23" s="36" t="s">
        <v>29</v>
      </c>
      <c r="B23" s="32">
        <f t="shared" si="4"/>
        <v>2300138</v>
      </c>
      <c r="C23" s="37">
        <f>SUM(一般接種!D22+一般接種!G22+一般接種!J22+医療従事者等!C20)</f>
        <v>890116</v>
      </c>
      <c r="D23" s="33">
        <f t="shared" si="1"/>
        <v>0.84961161582706068</v>
      </c>
      <c r="E23" s="37">
        <f>SUM(一般接種!E22+一般接種!H22+一般接種!K22+医療従事者等!D20)</f>
        <v>877895</v>
      </c>
      <c r="F23" s="34">
        <f t="shared" si="2"/>
        <v>0.83794672770346501</v>
      </c>
      <c r="G23" s="32">
        <f t="shared" si="5"/>
        <v>532127</v>
      </c>
      <c r="H23" s="34">
        <f t="shared" si="3"/>
        <v>0.50791276675759822</v>
      </c>
      <c r="I23" s="38">
        <v>10137</v>
      </c>
      <c r="J23" s="38">
        <v>38545</v>
      </c>
      <c r="K23" s="38">
        <v>211489</v>
      </c>
      <c r="L23" s="38">
        <v>217066</v>
      </c>
      <c r="M23" s="38">
        <v>54890</v>
      </c>
      <c r="O23" s="1">
        <v>1047674</v>
      </c>
    </row>
    <row r="24" spans="1:15" x14ac:dyDescent="0.45">
      <c r="A24" s="36" t="s">
        <v>30</v>
      </c>
      <c r="B24" s="32">
        <f t="shared" si="4"/>
        <v>2376502</v>
      </c>
      <c r="C24" s="37">
        <f>SUM(一般接種!D23+一般接種!G23+一般接種!J23+医療従事者等!C21)</f>
        <v>928417</v>
      </c>
      <c r="D24" s="33">
        <f t="shared" si="1"/>
        <v>0.81968135073667558</v>
      </c>
      <c r="E24" s="37">
        <f>SUM(一般接種!E23+一般接種!H23+一般接種!K23+医療従事者等!D21)</f>
        <v>912743</v>
      </c>
      <c r="F24" s="34">
        <f t="shared" si="2"/>
        <v>0.80584308033507079</v>
      </c>
      <c r="G24" s="32">
        <f t="shared" si="5"/>
        <v>535342</v>
      </c>
      <c r="H24" s="34">
        <f t="shared" si="3"/>
        <v>0.47264306197115452</v>
      </c>
      <c r="I24" s="38">
        <v>8059</v>
      </c>
      <c r="J24" s="38">
        <v>53892</v>
      </c>
      <c r="K24" s="38">
        <v>202498</v>
      </c>
      <c r="L24" s="38">
        <v>212540</v>
      </c>
      <c r="M24" s="38">
        <v>58353</v>
      </c>
      <c r="O24" s="1">
        <v>1132656</v>
      </c>
    </row>
    <row r="25" spans="1:15" x14ac:dyDescent="0.45">
      <c r="A25" s="36" t="s">
        <v>31</v>
      </c>
      <c r="B25" s="32">
        <f t="shared" si="4"/>
        <v>1668829</v>
      </c>
      <c r="C25" s="37">
        <f>SUM(一般接種!D24+一般接種!G24+一般接種!J24+医療従事者等!C22)</f>
        <v>643675</v>
      </c>
      <c r="D25" s="33">
        <f t="shared" si="1"/>
        <v>0.83099551629715607</v>
      </c>
      <c r="E25" s="37">
        <f>SUM(一般接種!E24+一般接種!H24+一般接種!K24+医療従事者等!D22)</f>
        <v>632861</v>
      </c>
      <c r="F25" s="34">
        <f t="shared" si="2"/>
        <v>0.81703445595888369</v>
      </c>
      <c r="G25" s="32">
        <f t="shared" si="5"/>
        <v>392293</v>
      </c>
      <c r="H25" s="34">
        <f t="shared" si="3"/>
        <v>0.50645702268188175</v>
      </c>
      <c r="I25" s="38">
        <v>7570</v>
      </c>
      <c r="J25" s="38">
        <v>31852</v>
      </c>
      <c r="K25" s="38">
        <v>143401</v>
      </c>
      <c r="L25" s="38">
        <v>170682</v>
      </c>
      <c r="M25" s="38">
        <v>38788</v>
      </c>
      <c r="O25" s="1">
        <v>774583</v>
      </c>
    </row>
    <row r="26" spans="1:15" x14ac:dyDescent="0.45">
      <c r="A26" s="36" t="s">
        <v>32</v>
      </c>
      <c r="B26" s="32">
        <f t="shared" si="4"/>
        <v>1758087</v>
      </c>
      <c r="C26" s="37">
        <f>SUM(一般接種!D25+一般接種!G25+一般接種!J25+医療従事者等!C23)</f>
        <v>676392</v>
      </c>
      <c r="D26" s="33">
        <f t="shared" si="1"/>
        <v>0.82386659147353769</v>
      </c>
      <c r="E26" s="37">
        <f>SUM(一般接種!E25+一般接種!H25+一般接種!K25+医療従事者等!D23)</f>
        <v>665183</v>
      </c>
      <c r="F26" s="34">
        <f t="shared" si="2"/>
        <v>0.81021367922172671</v>
      </c>
      <c r="G26" s="32">
        <f t="shared" si="5"/>
        <v>416512</v>
      </c>
      <c r="H26" s="34">
        <f t="shared" si="3"/>
        <v>0.50732463090608126</v>
      </c>
      <c r="I26" s="38">
        <v>6228</v>
      </c>
      <c r="J26" s="38">
        <v>37243</v>
      </c>
      <c r="K26" s="38">
        <v>167550</v>
      </c>
      <c r="L26" s="38">
        <v>162972</v>
      </c>
      <c r="M26" s="38">
        <v>42519</v>
      </c>
      <c r="O26" s="1">
        <v>820997</v>
      </c>
    </row>
    <row r="27" spans="1:15" x14ac:dyDescent="0.45">
      <c r="A27" s="36" t="s">
        <v>33</v>
      </c>
      <c r="B27" s="32">
        <f t="shared" si="4"/>
        <v>4442881</v>
      </c>
      <c r="C27" s="37">
        <f>SUM(一般接種!D26+一般接種!G26+一般接種!J26+医療従事者等!C24)</f>
        <v>1711037</v>
      </c>
      <c r="D27" s="33">
        <f t="shared" si="1"/>
        <v>0.82589488916788178</v>
      </c>
      <c r="E27" s="37">
        <f>SUM(一般接種!E26+一般接種!H26+一般接種!K26+医療従事者等!D24)</f>
        <v>1678590</v>
      </c>
      <c r="F27" s="34">
        <f t="shared" si="2"/>
        <v>0.8102331521809959</v>
      </c>
      <c r="G27" s="32">
        <f t="shared" si="5"/>
        <v>1053254</v>
      </c>
      <c r="H27" s="34">
        <f t="shared" si="3"/>
        <v>0.50839175049728802</v>
      </c>
      <c r="I27" s="38">
        <v>14044</v>
      </c>
      <c r="J27" s="38">
        <v>68573</v>
      </c>
      <c r="K27" s="38">
        <v>452929</v>
      </c>
      <c r="L27" s="38">
        <v>428724</v>
      </c>
      <c r="M27" s="38">
        <v>88984</v>
      </c>
      <c r="O27" s="1">
        <v>2071737</v>
      </c>
    </row>
    <row r="28" spans="1:15" x14ac:dyDescent="0.45">
      <c r="A28" s="36" t="s">
        <v>34</v>
      </c>
      <c r="B28" s="32">
        <f t="shared" si="4"/>
        <v>4340717</v>
      </c>
      <c r="C28" s="37">
        <f>SUM(一般接種!D27+一般接種!G27+一般接種!J27+医療従事者等!C25)</f>
        <v>1656881</v>
      </c>
      <c r="D28" s="33">
        <f t="shared" si="1"/>
        <v>0.8215432337807933</v>
      </c>
      <c r="E28" s="37">
        <f>SUM(一般接種!E27+一般接種!H27+一般接種!K27+医療従事者等!D25)</f>
        <v>1635620</v>
      </c>
      <c r="F28" s="34">
        <f t="shared" si="2"/>
        <v>0.81100123909715982</v>
      </c>
      <c r="G28" s="32">
        <f t="shared" si="5"/>
        <v>1048216</v>
      </c>
      <c r="H28" s="34">
        <f t="shared" si="3"/>
        <v>0.51974448517471572</v>
      </c>
      <c r="I28" s="38">
        <v>15400</v>
      </c>
      <c r="J28" s="38">
        <v>84434</v>
      </c>
      <c r="K28" s="38">
        <v>464359</v>
      </c>
      <c r="L28" s="38">
        <v>400335</v>
      </c>
      <c r="M28" s="38">
        <v>83688</v>
      </c>
      <c r="O28" s="1">
        <v>2016791</v>
      </c>
    </row>
    <row r="29" spans="1:15" x14ac:dyDescent="0.45">
      <c r="A29" s="36" t="s">
        <v>35</v>
      </c>
      <c r="B29" s="32">
        <f t="shared" si="4"/>
        <v>7882797</v>
      </c>
      <c r="C29" s="37">
        <f>SUM(一般接種!D28+一般接種!G28+一般接種!J28+医療従事者等!C26)</f>
        <v>3110446</v>
      </c>
      <c r="D29" s="33">
        <f t="shared" si="1"/>
        <v>0.8437945234465285</v>
      </c>
      <c r="E29" s="37">
        <f>SUM(一般接種!E28+一般接種!H28+一般接種!K28+医療従事者等!D26)</f>
        <v>3058477</v>
      </c>
      <c r="F29" s="34">
        <f t="shared" si="2"/>
        <v>0.82969649455003169</v>
      </c>
      <c r="G29" s="32">
        <f t="shared" si="5"/>
        <v>1713874</v>
      </c>
      <c r="H29" s="34">
        <f t="shared" si="3"/>
        <v>0.46493573432150742</v>
      </c>
      <c r="I29" s="38">
        <v>23184</v>
      </c>
      <c r="J29" s="38">
        <v>111071</v>
      </c>
      <c r="K29" s="38">
        <v>646723</v>
      </c>
      <c r="L29" s="38">
        <v>735003</v>
      </c>
      <c r="M29" s="38">
        <v>197893</v>
      </c>
      <c r="O29" s="1">
        <v>3686260</v>
      </c>
    </row>
    <row r="30" spans="1:15" x14ac:dyDescent="0.45">
      <c r="A30" s="36" t="s">
        <v>36</v>
      </c>
      <c r="B30" s="32">
        <f t="shared" si="4"/>
        <v>15226100</v>
      </c>
      <c r="C30" s="37">
        <f>SUM(一般接種!D29+一般接種!G29+一般接種!J29+医療従事者等!C27)</f>
        <v>5970849</v>
      </c>
      <c r="D30" s="33">
        <f t="shared" si="1"/>
        <v>0.78992001642588339</v>
      </c>
      <c r="E30" s="37">
        <f>SUM(一般接種!E29+一般接種!H29+一般接種!K29+医療従事者等!D27)</f>
        <v>5841595</v>
      </c>
      <c r="F30" s="34">
        <f t="shared" si="2"/>
        <v>0.77282021674863288</v>
      </c>
      <c r="G30" s="32">
        <f t="shared" si="5"/>
        <v>3413656</v>
      </c>
      <c r="H30" s="34">
        <f t="shared" si="3"/>
        <v>0.45161336412833675</v>
      </c>
      <c r="I30" s="38">
        <v>42763</v>
      </c>
      <c r="J30" s="38">
        <v>368325</v>
      </c>
      <c r="K30" s="38">
        <v>1338995</v>
      </c>
      <c r="L30" s="38">
        <v>1342033</v>
      </c>
      <c r="M30" s="38">
        <v>321540</v>
      </c>
      <c r="O30" s="1">
        <v>7558802</v>
      </c>
    </row>
    <row r="31" spans="1:15" x14ac:dyDescent="0.45">
      <c r="A31" s="36" t="s">
        <v>37</v>
      </c>
      <c r="B31" s="32">
        <f t="shared" si="4"/>
        <v>3762476</v>
      </c>
      <c r="C31" s="37">
        <f>SUM(一般接種!D30+一般接種!G30+一般接種!J30+医療従事者等!C28)</f>
        <v>1468964</v>
      </c>
      <c r="D31" s="33">
        <f t="shared" si="1"/>
        <v>0.81583865437195269</v>
      </c>
      <c r="E31" s="37">
        <f>SUM(一般接種!E30+一般接種!H30+一般接種!K30+医療従事者等!D28)</f>
        <v>1446471</v>
      </c>
      <c r="F31" s="34">
        <f t="shared" si="2"/>
        <v>0.80334640891679632</v>
      </c>
      <c r="G31" s="32">
        <f t="shared" si="5"/>
        <v>847041</v>
      </c>
      <c r="H31" s="34">
        <f t="shared" si="3"/>
        <v>0.47043276052910293</v>
      </c>
      <c r="I31" s="38">
        <v>16652</v>
      </c>
      <c r="J31" s="38">
        <v>66263</v>
      </c>
      <c r="K31" s="38">
        <v>344694</v>
      </c>
      <c r="L31" s="38">
        <v>349668</v>
      </c>
      <c r="M31" s="38">
        <v>69764</v>
      </c>
      <c r="O31" s="1">
        <v>1800557</v>
      </c>
    </row>
    <row r="32" spans="1:15" x14ac:dyDescent="0.45">
      <c r="A32" s="36" t="s">
        <v>38</v>
      </c>
      <c r="B32" s="32">
        <f t="shared" si="4"/>
        <v>2929458</v>
      </c>
      <c r="C32" s="37">
        <f>SUM(一般接種!D31+一般接種!G31+一般接種!J31+医療従事者等!C29)</f>
        <v>1150248</v>
      </c>
      <c r="D32" s="33">
        <f t="shared" si="1"/>
        <v>0.81069434743660851</v>
      </c>
      <c r="E32" s="37">
        <f>SUM(一般接種!E31+一般接種!H31+一般接種!K31+医療従事者等!D29)</f>
        <v>1132472</v>
      </c>
      <c r="F32" s="34">
        <f t="shared" si="2"/>
        <v>0.79816582948219073</v>
      </c>
      <c r="G32" s="32">
        <f t="shared" si="5"/>
        <v>646738</v>
      </c>
      <c r="H32" s="34">
        <f t="shared" si="3"/>
        <v>0.45582069333957315</v>
      </c>
      <c r="I32" s="38">
        <v>8609</v>
      </c>
      <c r="J32" s="38">
        <v>51852</v>
      </c>
      <c r="K32" s="38">
        <v>237042</v>
      </c>
      <c r="L32" s="38">
        <v>283171</v>
      </c>
      <c r="M32" s="38">
        <v>66064</v>
      </c>
      <c r="O32" s="1">
        <v>1418843</v>
      </c>
    </row>
    <row r="33" spans="1:15" x14ac:dyDescent="0.45">
      <c r="A33" s="36" t="s">
        <v>39</v>
      </c>
      <c r="B33" s="32">
        <f t="shared" si="4"/>
        <v>5108495</v>
      </c>
      <c r="C33" s="37">
        <f>SUM(一般接種!D32+一般接種!G32+一般接種!J32+医療従事者等!C30)</f>
        <v>2016893</v>
      </c>
      <c r="D33" s="33">
        <f t="shared" si="1"/>
        <v>0.79702016405971532</v>
      </c>
      <c r="E33" s="37">
        <f>SUM(一般接種!E32+一般接種!H32+一般接種!K32+医療従事者等!D30)</f>
        <v>1977411</v>
      </c>
      <c r="F33" s="34">
        <f t="shared" si="2"/>
        <v>0.78141797290857062</v>
      </c>
      <c r="G33" s="32">
        <f t="shared" si="5"/>
        <v>1114191</v>
      </c>
      <c r="H33" s="34">
        <f t="shared" si="3"/>
        <v>0.44029737502874877</v>
      </c>
      <c r="I33" s="38">
        <v>25385</v>
      </c>
      <c r="J33" s="38">
        <v>91163</v>
      </c>
      <c r="K33" s="38">
        <v>439368</v>
      </c>
      <c r="L33" s="38">
        <v>463160</v>
      </c>
      <c r="M33" s="38">
        <v>95115</v>
      </c>
      <c r="O33" s="1">
        <v>2530542</v>
      </c>
    </row>
    <row r="34" spans="1:15" x14ac:dyDescent="0.45">
      <c r="A34" s="36" t="s">
        <v>40</v>
      </c>
      <c r="B34" s="32">
        <f t="shared" si="4"/>
        <v>17332619</v>
      </c>
      <c r="C34" s="37">
        <f>SUM(一般接種!D33+一般接種!G33+一般接種!J33+医療従事者等!C31)</f>
        <v>6869813</v>
      </c>
      <c r="D34" s="33">
        <f t="shared" si="1"/>
        <v>0.77717115799731451</v>
      </c>
      <c r="E34" s="37">
        <f>SUM(一般接種!E33+一般接種!H33+一般接種!K33+医療従事者等!D31)</f>
        <v>6761753</v>
      </c>
      <c r="F34" s="34">
        <f t="shared" si="2"/>
        <v>0.7649464998686013</v>
      </c>
      <c r="G34" s="32">
        <f t="shared" si="5"/>
        <v>3701053</v>
      </c>
      <c r="H34" s="34">
        <f t="shared" si="3"/>
        <v>0.41869431465156842</v>
      </c>
      <c r="I34" s="38">
        <v>61868</v>
      </c>
      <c r="J34" s="38">
        <v>355525</v>
      </c>
      <c r="K34" s="38">
        <v>1485072</v>
      </c>
      <c r="L34" s="38">
        <v>1504234</v>
      </c>
      <c r="M34" s="38">
        <v>294354</v>
      </c>
      <c r="O34" s="1">
        <v>8839511</v>
      </c>
    </row>
    <row r="35" spans="1:15" x14ac:dyDescent="0.45">
      <c r="A35" s="36" t="s">
        <v>41</v>
      </c>
      <c r="B35" s="32">
        <f t="shared" si="4"/>
        <v>11273890</v>
      </c>
      <c r="C35" s="37">
        <f>SUM(一般接種!D34+一般接種!G34+一般接種!J34+医療従事者等!C32)</f>
        <v>4411609</v>
      </c>
      <c r="D35" s="33">
        <f t="shared" si="1"/>
        <v>0.79868003349249816</v>
      </c>
      <c r="E35" s="37">
        <f>SUM(一般接種!E34+一般接種!H34+一般接種!K34+医療従事者等!D32)</f>
        <v>4345317</v>
      </c>
      <c r="F35" s="34">
        <f t="shared" si="2"/>
        <v>0.78667849464798933</v>
      </c>
      <c r="G35" s="32">
        <f t="shared" si="5"/>
        <v>2516964</v>
      </c>
      <c r="H35" s="34">
        <f t="shared" si="3"/>
        <v>0.45567249768041818</v>
      </c>
      <c r="I35" s="38">
        <v>43295</v>
      </c>
      <c r="J35" s="38">
        <v>234721</v>
      </c>
      <c r="K35" s="38">
        <v>992032</v>
      </c>
      <c r="L35" s="38">
        <v>1016241</v>
      </c>
      <c r="M35" s="38">
        <v>230675</v>
      </c>
      <c r="O35" s="1">
        <v>5523625</v>
      </c>
    </row>
    <row r="36" spans="1:15" x14ac:dyDescent="0.45">
      <c r="A36" s="36" t="s">
        <v>42</v>
      </c>
      <c r="B36" s="32">
        <f t="shared" si="4"/>
        <v>2824364</v>
      </c>
      <c r="C36" s="37">
        <f>SUM(一般接種!D35+一般接種!G35+一般接種!J35+医療従事者等!C33)</f>
        <v>1090453</v>
      </c>
      <c r="D36" s="33">
        <f t="shared" si="1"/>
        <v>0.81090308230816532</v>
      </c>
      <c r="E36" s="37">
        <f>SUM(一般接種!E35+一般接種!H35+一般接種!K35+医療従事者等!D33)</f>
        <v>1075111</v>
      </c>
      <c r="F36" s="34">
        <f t="shared" si="2"/>
        <v>0.79949417693693725</v>
      </c>
      <c r="G36" s="32">
        <f t="shared" si="5"/>
        <v>658800</v>
      </c>
      <c r="H36" s="34">
        <f t="shared" si="3"/>
        <v>0.48990919427487417</v>
      </c>
      <c r="I36" s="38">
        <v>7399</v>
      </c>
      <c r="J36" s="38">
        <v>52564</v>
      </c>
      <c r="K36" s="38">
        <v>302761</v>
      </c>
      <c r="L36" s="38">
        <v>248166</v>
      </c>
      <c r="M36" s="38">
        <v>47910</v>
      </c>
      <c r="O36" s="1">
        <v>1344739</v>
      </c>
    </row>
    <row r="37" spans="1:15" x14ac:dyDescent="0.45">
      <c r="A37" s="36" t="s">
        <v>43</v>
      </c>
      <c r="B37" s="32">
        <f t="shared" si="4"/>
        <v>1973382</v>
      </c>
      <c r="C37" s="37">
        <f>SUM(一般接種!D36+一般接種!G36+一般接種!J36+医療従事者等!C34)</f>
        <v>746847</v>
      </c>
      <c r="D37" s="33">
        <f t="shared" si="1"/>
        <v>0.79078959628644518</v>
      </c>
      <c r="E37" s="37">
        <f>SUM(一般接種!E36+一般接種!H36+一般接種!K36+医療従事者等!D34)</f>
        <v>735130</v>
      </c>
      <c r="F37" s="34">
        <f t="shared" si="2"/>
        <v>0.77838319751977914</v>
      </c>
      <c r="G37" s="32">
        <f t="shared" si="5"/>
        <v>491405</v>
      </c>
      <c r="H37" s="34">
        <f t="shared" si="3"/>
        <v>0.52031803242583907</v>
      </c>
      <c r="I37" s="38">
        <v>7544</v>
      </c>
      <c r="J37" s="38">
        <v>43702</v>
      </c>
      <c r="K37" s="38">
        <v>209601</v>
      </c>
      <c r="L37" s="38">
        <v>195134</v>
      </c>
      <c r="M37" s="38">
        <v>35424</v>
      </c>
      <c r="O37" s="1">
        <v>944432</v>
      </c>
    </row>
    <row r="38" spans="1:15" x14ac:dyDescent="0.45">
      <c r="A38" s="36" t="s">
        <v>44</v>
      </c>
      <c r="B38" s="32">
        <f t="shared" si="4"/>
        <v>1144773</v>
      </c>
      <c r="C38" s="37">
        <f>SUM(一般接種!D37+一般接種!G37+一般接種!J37+医療従事者等!C35)</f>
        <v>439587</v>
      </c>
      <c r="D38" s="33">
        <f t="shared" si="1"/>
        <v>0.78950516174917562</v>
      </c>
      <c r="E38" s="37">
        <f>SUM(一般接種!E37+一般接種!H37+一般接種!K37+医療従事者等!D35)</f>
        <v>431626</v>
      </c>
      <c r="F38" s="34">
        <f t="shared" si="2"/>
        <v>0.77520708061236954</v>
      </c>
      <c r="G38" s="32">
        <f t="shared" si="5"/>
        <v>273560</v>
      </c>
      <c r="H38" s="34">
        <f t="shared" si="3"/>
        <v>0.49131806001566125</v>
      </c>
      <c r="I38" s="38">
        <v>4874</v>
      </c>
      <c r="J38" s="38">
        <v>22689</v>
      </c>
      <c r="K38" s="38">
        <v>107657</v>
      </c>
      <c r="L38" s="38">
        <v>109888</v>
      </c>
      <c r="M38" s="38">
        <v>28452</v>
      </c>
      <c r="O38" s="1">
        <v>556788</v>
      </c>
    </row>
    <row r="39" spans="1:15" x14ac:dyDescent="0.45">
      <c r="A39" s="36" t="s">
        <v>45</v>
      </c>
      <c r="B39" s="32">
        <f t="shared" si="4"/>
        <v>1426462</v>
      </c>
      <c r="C39" s="37">
        <f>SUM(一般接種!D38+一般接種!G38+一般接種!J38+医療従事者等!C36)</f>
        <v>557092</v>
      </c>
      <c r="D39" s="33">
        <f t="shared" si="1"/>
        <v>0.8280017538253458</v>
      </c>
      <c r="E39" s="37">
        <f>SUM(一般接種!E38+一般接種!H38+一般接種!K38+医療従事者等!D36)</f>
        <v>545592</v>
      </c>
      <c r="F39" s="34">
        <f t="shared" si="2"/>
        <v>0.81090938816762403</v>
      </c>
      <c r="G39" s="32">
        <f t="shared" si="5"/>
        <v>323778</v>
      </c>
      <c r="H39" s="34">
        <f t="shared" si="3"/>
        <v>0.48122886677615689</v>
      </c>
      <c r="I39" s="38">
        <v>4839</v>
      </c>
      <c r="J39" s="38">
        <v>30121</v>
      </c>
      <c r="K39" s="38">
        <v>110722</v>
      </c>
      <c r="L39" s="38">
        <v>141650</v>
      </c>
      <c r="M39" s="38">
        <v>36446</v>
      </c>
      <c r="O39" s="1">
        <v>672815</v>
      </c>
    </row>
    <row r="40" spans="1:15" x14ac:dyDescent="0.45">
      <c r="A40" s="36" t="s">
        <v>46</v>
      </c>
      <c r="B40" s="32">
        <f t="shared" si="4"/>
        <v>3868439</v>
      </c>
      <c r="C40" s="37">
        <f>SUM(一般接種!D39+一般接種!G39+一般接種!J39+医療従事者等!C37)</f>
        <v>1503842</v>
      </c>
      <c r="D40" s="33">
        <f t="shared" si="1"/>
        <v>0.79409079460193865</v>
      </c>
      <c r="E40" s="37">
        <f>SUM(一般接種!E39+一般接種!H39+一般接種!K39+医療従事者等!D37)</f>
        <v>1466539</v>
      </c>
      <c r="F40" s="34">
        <f t="shared" si="2"/>
        <v>0.77439326726127644</v>
      </c>
      <c r="G40" s="32">
        <f t="shared" si="5"/>
        <v>898058</v>
      </c>
      <c r="H40" s="34">
        <f t="shared" si="3"/>
        <v>0.4742117794413428</v>
      </c>
      <c r="I40" s="38">
        <v>21844</v>
      </c>
      <c r="J40" s="38">
        <v>136708</v>
      </c>
      <c r="K40" s="38">
        <v>360717</v>
      </c>
      <c r="L40" s="38">
        <v>315311</v>
      </c>
      <c r="M40" s="38">
        <v>63478</v>
      </c>
      <c r="O40" s="1">
        <v>1893791</v>
      </c>
    </row>
    <row r="41" spans="1:15" x14ac:dyDescent="0.45">
      <c r="A41" s="36" t="s">
        <v>47</v>
      </c>
      <c r="B41" s="32">
        <f t="shared" si="4"/>
        <v>5755615</v>
      </c>
      <c r="C41" s="37">
        <f>SUM(一般接種!D40+一般接種!G40+一般接種!J40+医療従事者等!C38)</f>
        <v>2226733</v>
      </c>
      <c r="D41" s="33">
        <f t="shared" si="1"/>
        <v>0.79174615004161875</v>
      </c>
      <c r="E41" s="37">
        <f>SUM(一般接種!E40+一般接種!H40+一般接種!K40+医療従事者等!D38)</f>
        <v>2190881</v>
      </c>
      <c r="F41" s="34">
        <f t="shared" si="2"/>
        <v>0.77899846858574051</v>
      </c>
      <c r="G41" s="32">
        <f t="shared" si="5"/>
        <v>1338001</v>
      </c>
      <c r="H41" s="34">
        <f t="shared" si="3"/>
        <v>0.47574502219252868</v>
      </c>
      <c r="I41" s="38">
        <v>22333</v>
      </c>
      <c r="J41" s="38">
        <v>119863</v>
      </c>
      <c r="K41" s="38">
        <v>541512</v>
      </c>
      <c r="L41" s="38">
        <v>526747</v>
      </c>
      <c r="M41" s="38">
        <v>127546</v>
      </c>
      <c r="O41" s="1">
        <v>2812433</v>
      </c>
    </row>
    <row r="42" spans="1:15" x14ac:dyDescent="0.45">
      <c r="A42" s="36" t="s">
        <v>48</v>
      </c>
      <c r="B42" s="32">
        <f t="shared" si="4"/>
        <v>2943882</v>
      </c>
      <c r="C42" s="37">
        <f>SUM(一般接種!D41+一般接種!G41+一般接種!J41+医療従事者等!C39)</f>
        <v>1113569</v>
      </c>
      <c r="D42" s="33">
        <f t="shared" si="1"/>
        <v>0.82114946427649671</v>
      </c>
      <c r="E42" s="37">
        <f>SUM(一般接種!E41+一般接種!H41+一般接種!K41+医療従事者等!D39)</f>
        <v>1085065</v>
      </c>
      <c r="F42" s="34">
        <f t="shared" si="2"/>
        <v>0.80013052038551447</v>
      </c>
      <c r="G42" s="32">
        <f t="shared" si="5"/>
        <v>745248</v>
      </c>
      <c r="H42" s="34">
        <f t="shared" si="3"/>
        <v>0.54954834047385537</v>
      </c>
      <c r="I42" s="38">
        <v>44520</v>
      </c>
      <c r="J42" s="38">
        <v>46026</v>
      </c>
      <c r="K42" s="38">
        <v>285675</v>
      </c>
      <c r="L42" s="38">
        <v>307298</v>
      </c>
      <c r="M42" s="38">
        <v>61729</v>
      </c>
      <c r="O42" s="1">
        <v>1356110</v>
      </c>
    </row>
    <row r="43" spans="1:15" x14ac:dyDescent="0.45">
      <c r="A43" s="36" t="s">
        <v>49</v>
      </c>
      <c r="B43" s="32">
        <f t="shared" si="4"/>
        <v>1563413</v>
      </c>
      <c r="C43" s="37">
        <f>SUM(一般接種!D42+一般接種!G42+一般接種!J42+医療従事者等!C40)</f>
        <v>596378</v>
      </c>
      <c r="D43" s="33">
        <f t="shared" si="1"/>
        <v>0.81145494449274713</v>
      </c>
      <c r="E43" s="37">
        <f>SUM(一般接種!E42+一般接種!H42+一般接種!K42+医療従事者等!D40)</f>
        <v>586277</v>
      </c>
      <c r="F43" s="34">
        <f t="shared" si="2"/>
        <v>0.7977111336977124</v>
      </c>
      <c r="G43" s="32">
        <f t="shared" si="5"/>
        <v>380758</v>
      </c>
      <c r="H43" s="34">
        <f t="shared" si="3"/>
        <v>0.51807404323293182</v>
      </c>
      <c r="I43" s="38">
        <v>7815</v>
      </c>
      <c r="J43" s="38">
        <v>38910</v>
      </c>
      <c r="K43" s="38">
        <v>149111</v>
      </c>
      <c r="L43" s="38">
        <v>157276</v>
      </c>
      <c r="M43" s="38">
        <v>27646</v>
      </c>
      <c r="O43" s="1">
        <v>734949</v>
      </c>
    </row>
    <row r="44" spans="1:15" x14ac:dyDescent="0.45">
      <c r="A44" s="36" t="s">
        <v>50</v>
      </c>
      <c r="B44" s="32">
        <f t="shared" si="4"/>
        <v>1987201</v>
      </c>
      <c r="C44" s="37">
        <f>SUM(一般接種!D43+一般接種!G43+一般接種!J43+医療従事者等!C41)</f>
        <v>774358</v>
      </c>
      <c r="D44" s="33">
        <f t="shared" si="1"/>
        <v>0.79511364663167317</v>
      </c>
      <c r="E44" s="37">
        <f>SUM(一般接種!E43+一般接種!H43+一般接種!K43+医療従事者等!D41)</f>
        <v>761072</v>
      </c>
      <c r="F44" s="34">
        <f t="shared" si="2"/>
        <v>0.78147153289468285</v>
      </c>
      <c r="G44" s="32">
        <f t="shared" si="5"/>
        <v>451771</v>
      </c>
      <c r="H44" s="34">
        <f t="shared" si="3"/>
        <v>0.46388012683079094</v>
      </c>
      <c r="I44" s="38">
        <v>9309</v>
      </c>
      <c r="J44" s="38">
        <v>47257</v>
      </c>
      <c r="K44" s="38">
        <v>169345</v>
      </c>
      <c r="L44" s="38">
        <v>185583</v>
      </c>
      <c r="M44" s="38">
        <v>40277</v>
      </c>
      <c r="O44" s="1">
        <v>973896</v>
      </c>
    </row>
    <row r="45" spans="1:15" x14ac:dyDescent="0.45">
      <c r="A45" s="36" t="s">
        <v>51</v>
      </c>
      <c r="B45" s="32">
        <f t="shared" si="4"/>
        <v>2859735</v>
      </c>
      <c r="C45" s="37">
        <f>SUM(一般接種!D44+一般接種!G44+一般接種!J44+医療従事者等!C42)</f>
        <v>1104006</v>
      </c>
      <c r="D45" s="33">
        <f t="shared" si="1"/>
        <v>0.8140322470043555</v>
      </c>
      <c r="E45" s="37">
        <f>SUM(一般接種!E44+一般接種!H44+一般接種!K44+医療従事者等!D42)</f>
        <v>1087164</v>
      </c>
      <c r="F45" s="34">
        <f t="shared" si="2"/>
        <v>0.80161389864026389</v>
      </c>
      <c r="G45" s="32">
        <f t="shared" si="5"/>
        <v>668565</v>
      </c>
      <c r="H45" s="34">
        <f t="shared" si="3"/>
        <v>0.49296241978618499</v>
      </c>
      <c r="I45" s="38">
        <v>12254</v>
      </c>
      <c r="J45" s="38">
        <v>55828</v>
      </c>
      <c r="K45" s="38">
        <v>273315</v>
      </c>
      <c r="L45" s="38">
        <v>265379</v>
      </c>
      <c r="M45" s="38">
        <v>61789</v>
      </c>
      <c r="O45" s="1">
        <v>1356219</v>
      </c>
    </row>
    <row r="46" spans="1:15" x14ac:dyDescent="0.45">
      <c r="A46" s="36" t="s">
        <v>52</v>
      </c>
      <c r="B46" s="32">
        <f t="shared" si="4"/>
        <v>1446576</v>
      </c>
      <c r="C46" s="37">
        <f>SUM(一般接種!D45+一般接種!G45+一般接種!J45+医療従事者等!C43)</f>
        <v>561780</v>
      </c>
      <c r="D46" s="33">
        <f t="shared" si="1"/>
        <v>0.8012071303983217</v>
      </c>
      <c r="E46" s="37">
        <f>SUM(一般接種!E45+一般接種!H45+一般接種!K45+医療従事者等!D43)</f>
        <v>551350</v>
      </c>
      <c r="F46" s="34">
        <f t="shared" si="2"/>
        <v>0.78633192948327579</v>
      </c>
      <c r="G46" s="32">
        <f t="shared" si="5"/>
        <v>333446</v>
      </c>
      <c r="H46" s="34">
        <f t="shared" si="3"/>
        <v>0.4755586044408821</v>
      </c>
      <c r="I46" s="38">
        <v>10538</v>
      </c>
      <c r="J46" s="38">
        <v>33282</v>
      </c>
      <c r="K46" s="38">
        <v>140165</v>
      </c>
      <c r="L46" s="38">
        <v>124501</v>
      </c>
      <c r="M46" s="38">
        <v>24960</v>
      </c>
      <c r="O46" s="1">
        <v>701167</v>
      </c>
    </row>
    <row r="47" spans="1:15" x14ac:dyDescent="0.45">
      <c r="A47" s="36" t="s">
        <v>53</v>
      </c>
      <c r="B47" s="32">
        <f t="shared" si="4"/>
        <v>10513698</v>
      </c>
      <c r="C47" s="37">
        <f>SUM(一般接種!D46+一般接種!G46+一般接種!J46+医療従事者等!C44)</f>
        <v>4108112</v>
      </c>
      <c r="D47" s="33">
        <f t="shared" si="1"/>
        <v>0.80171266761251092</v>
      </c>
      <c r="E47" s="37">
        <f>SUM(一般接種!E46+一般接種!H46+一般接種!K46+医療従事者等!D44)</f>
        <v>4006282</v>
      </c>
      <c r="F47" s="34">
        <f t="shared" si="2"/>
        <v>0.78184018094637764</v>
      </c>
      <c r="G47" s="32">
        <f t="shared" si="5"/>
        <v>2399304</v>
      </c>
      <c r="H47" s="34">
        <f t="shared" si="3"/>
        <v>0.46823270890700347</v>
      </c>
      <c r="I47" s="38">
        <v>42340</v>
      </c>
      <c r="J47" s="38">
        <v>222431</v>
      </c>
      <c r="K47" s="38">
        <v>917675</v>
      </c>
      <c r="L47" s="38">
        <v>1001196</v>
      </c>
      <c r="M47" s="38">
        <v>215662</v>
      </c>
      <c r="O47" s="1">
        <v>5124170</v>
      </c>
    </row>
    <row r="48" spans="1:15" x14ac:dyDescent="0.45">
      <c r="A48" s="36" t="s">
        <v>54</v>
      </c>
      <c r="B48" s="32">
        <f t="shared" si="4"/>
        <v>1696691</v>
      </c>
      <c r="C48" s="37">
        <f>SUM(一般接種!D47+一般接種!G47+一般接種!J47+医療従事者等!C45)</f>
        <v>653047</v>
      </c>
      <c r="D48" s="33">
        <f t="shared" si="1"/>
        <v>0.79812935853594746</v>
      </c>
      <c r="E48" s="37">
        <f>SUM(一般接種!E47+一般接種!H47+一般接種!K47+医療従事者等!D45)</f>
        <v>642011</v>
      </c>
      <c r="F48" s="34">
        <f t="shared" si="2"/>
        <v>0.7846415764914656</v>
      </c>
      <c r="G48" s="32">
        <f t="shared" si="5"/>
        <v>401633</v>
      </c>
      <c r="H48" s="34">
        <f t="shared" si="3"/>
        <v>0.49086067106482106</v>
      </c>
      <c r="I48" s="38">
        <v>8381</v>
      </c>
      <c r="J48" s="38">
        <v>56100</v>
      </c>
      <c r="K48" s="38">
        <v>164592</v>
      </c>
      <c r="L48" s="38">
        <v>144862</v>
      </c>
      <c r="M48" s="38">
        <v>27698</v>
      </c>
      <c r="O48" s="1">
        <v>818222</v>
      </c>
    </row>
    <row r="49" spans="1:15" x14ac:dyDescent="0.45">
      <c r="A49" s="36" t="s">
        <v>55</v>
      </c>
      <c r="B49" s="32">
        <f t="shared" si="4"/>
        <v>2855622</v>
      </c>
      <c r="C49" s="37">
        <f>SUM(一般接種!D48+一般接種!G48+一般接種!J48+医療従事者等!C46)</f>
        <v>1088751</v>
      </c>
      <c r="D49" s="33">
        <f t="shared" si="1"/>
        <v>0.81497120375346765</v>
      </c>
      <c r="E49" s="37">
        <f>SUM(一般接種!E48+一般接種!H48+一般接種!K48+医療従事者等!D46)</f>
        <v>1067686</v>
      </c>
      <c r="F49" s="34">
        <f t="shared" si="2"/>
        <v>0.79920325643854728</v>
      </c>
      <c r="G49" s="32">
        <f t="shared" si="5"/>
        <v>699185</v>
      </c>
      <c r="H49" s="34">
        <f t="shared" si="3"/>
        <v>0.52336635382779739</v>
      </c>
      <c r="I49" s="38">
        <v>14670</v>
      </c>
      <c r="J49" s="38">
        <v>64720</v>
      </c>
      <c r="K49" s="38">
        <v>272061</v>
      </c>
      <c r="L49" s="38">
        <v>297898</v>
      </c>
      <c r="M49" s="38">
        <v>49836</v>
      </c>
      <c r="O49" s="1">
        <v>1335938</v>
      </c>
    </row>
    <row r="50" spans="1:15" x14ac:dyDescent="0.45">
      <c r="A50" s="36" t="s">
        <v>56</v>
      </c>
      <c r="B50" s="32">
        <f t="shared" si="4"/>
        <v>3801381</v>
      </c>
      <c r="C50" s="37">
        <f>SUM(一般接種!D49+一般接種!G49+一般接種!J49+医療従事者等!C47)</f>
        <v>1447164</v>
      </c>
      <c r="D50" s="33">
        <f t="shared" si="1"/>
        <v>0.82288580128451161</v>
      </c>
      <c r="E50" s="37">
        <f>SUM(一般接種!E49+一般接種!H49+一般接種!K49+医療従事者等!D47)</f>
        <v>1421765</v>
      </c>
      <c r="F50" s="34">
        <f t="shared" si="2"/>
        <v>0.80844343230157312</v>
      </c>
      <c r="G50" s="32">
        <f t="shared" si="5"/>
        <v>932452</v>
      </c>
      <c r="H50" s="34">
        <f t="shared" si="3"/>
        <v>0.5302104745414794</v>
      </c>
      <c r="I50" s="38">
        <v>20923</v>
      </c>
      <c r="J50" s="38">
        <v>77219</v>
      </c>
      <c r="K50" s="38">
        <v>341176</v>
      </c>
      <c r="L50" s="38">
        <v>423554</v>
      </c>
      <c r="M50" s="38">
        <v>69580</v>
      </c>
      <c r="O50" s="1">
        <v>1758645</v>
      </c>
    </row>
    <row r="51" spans="1:15" x14ac:dyDescent="0.45">
      <c r="A51" s="36" t="s">
        <v>57</v>
      </c>
      <c r="B51" s="32">
        <f t="shared" si="4"/>
        <v>2364856</v>
      </c>
      <c r="C51" s="37">
        <f>SUM(一般接種!D50+一般接種!G50+一般接種!J50+医療従事者等!C48)</f>
        <v>918881</v>
      </c>
      <c r="D51" s="33">
        <f t="shared" si="1"/>
        <v>0.80480686950893421</v>
      </c>
      <c r="E51" s="37">
        <f>SUM(一般接種!E50+一般接種!H50+一般接種!K50+医療従事者等!D48)</f>
        <v>898798</v>
      </c>
      <c r="F51" s="34">
        <f t="shared" si="2"/>
        <v>0.78721706586695228</v>
      </c>
      <c r="G51" s="32">
        <f t="shared" si="5"/>
        <v>547177</v>
      </c>
      <c r="H51" s="34">
        <f t="shared" si="3"/>
        <v>0.47924792050035864</v>
      </c>
      <c r="I51" s="38">
        <v>19271</v>
      </c>
      <c r="J51" s="38">
        <v>50482</v>
      </c>
      <c r="K51" s="38">
        <v>215133</v>
      </c>
      <c r="L51" s="38">
        <v>216841</v>
      </c>
      <c r="M51" s="38">
        <v>45450</v>
      </c>
      <c r="O51" s="1">
        <v>1141741</v>
      </c>
    </row>
    <row r="52" spans="1:15" x14ac:dyDescent="0.45">
      <c r="A52" s="36" t="s">
        <v>58</v>
      </c>
      <c r="B52" s="32">
        <f t="shared" si="4"/>
        <v>2219355</v>
      </c>
      <c r="C52" s="37">
        <f>SUM(一般接種!D51+一般接種!G51+一般接種!J51+医療従事者等!C49)</f>
        <v>862427</v>
      </c>
      <c r="D52" s="33">
        <f t="shared" si="1"/>
        <v>0.79322523709094861</v>
      </c>
      <c r="E52" s="37">
        <f>SUM(一般接種!E51+一般接種!H51+一般接種!K51+医療従事者等!D49)</f>
        <v>846732</v>
      </c>
      <c r="F52" s="34">
        <f t="shared" si="2"/>
        <v>0.77878961518191459</v>
      </c>
      <c r="G52" s="32">
        <f t="shared" si="5"/>
        <v>510196</v>
      </c>
      <c r="H52" s="34">
        <f t="shared" si="3"/>
        <v>0.46925750592554916</v>
      </c>
      <c r="I52" s="38">
        <v>10785</v>
      </c>
      <c r="J52" s="38">
        <v>45989</v>
      </c>
      <c r="K52" s="38">
        <v>185589</v>
      </c>
      <c r="L52" s="38">
        <v>213011</v>
      </c>
      <c r="M52" s="38">
        <v>54822</v>
      </c>
      <c r="O52" s="1">
        <v>1087241</v>
      </c>
    </row>
    <row r="53" spans="1:15" x14ac:dyDescent="0.45">
      <c r="A53" s="36" t="s">
        <v>59</v>
      </c>
      <c r="B53" s="32">
        <f t="shared" si="4"/>
        <v>3372838</v>
      </c>
      <c r="C53" s="37">
        <f>SUM(一般接種!D52+一般接種!G52+一般接種!J52+医療従事者等!C50)</f>
        <v>1308208</v>
      </c>
      <c r="D53" s="33">
        <f t="shared" si="1"/>
        <v>0.80877542554421378</v>
      </c>
      <c r="E53" s="37">
        <f>SUM(一般接種!E52+一般接種!H52+一般接種!K52+医療従事者等!D50)</f>
        <v>1278415</v>
      </c>
      <c r="F53" s="34">
        <f t="shared" si="2"/>
        <v>0.79035645374979058</v>
      </c>
      <c r="G53" s="32">
        <f t="shared" si="5"/>
        <v>786215</v>
      </c>
      <c r="H53" s="34">
        <f t="shared" si="3"/>
        <v>0.48606289763878835</v>
      </c>
      <c r="I53" s="38">
        <v>17028</v>
      </c>
      <c r="J53" s="38">
        <v>70160</v>
      </c>
      <c r="K53" s="38">
        <v>340398</v>
      </c>
      <c r="L53" s="38">
        <v>299710</v>
      </c>
      <c r="M53" s="38">
        <v>58919</v>
      </c>
      <c r="O53" s="1">
        <v>1617517</v>
      </c>
    </row>
    <row r="54" spans="1:15" x14ac:dyDescent="0.45">
      <c r="A54" s="36" t="s">
        <v>60</v>
      </c>
      <c r="B54" s="32">
        <f t="shared" si="4"/>
        <v>2599439</v>
      </c>
      <c r="C54" s="37">
        <f>SUM(一般接種!D53+一般接種!G53+一般接種!J53+医療従事者等!C51)</f>
        <v>1051746</v>
      </c>
      <c r="D54" s="40">
        <f t="shared" si="1"/>
        <v>0.70819019094779001</v>
      </c>
      <c r="E54" s="37">
        <f>SUM(一般接種!E53+一般接種!H53+一般接種!K53+医療従事者等!D51)</f>
        <v>1027206</v>
      </c>
      <c r="F54" s="34">
        <f t="shared" si="2"/>
        <v>0.69166625143591287</v>
      </c>
      <c r="G54" s="32">
        <f t="shared" si="5"/>
        <v>520487</v>
      </c>
      <c r="H54" s="34">
        <f t="shared" si="3"/>
        <v>0.3504684476250372</v>
      </c>
      <c r="I54" s="38">
        <v>17013</v>
      </c>
      <c r="J54" s="38">
        <v>57529</v>
      </c>
      <c r="K54" s="38">
        <v>207466</v>
      </c>
      <c r="L54" s="38">
        <v>189021</v>
      </c>
      <c r="M54" s="38">
        <v>49458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（4月15日公表時点）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191475443</v>
      </c>
      <c r="C6" s="43">
        <f t="shared" ref="C6" si="0">SUM(C7:C53)</f>
        <v>159114901</v>
      </c>
      <c r="D6" s="43">
        <f>SUM(D7:D53)</f>
        <v>80058620</v>
      </c>
      <c r="E6" s="44">
        <f>SUM(E7:E53)</f>
        <v>79056281</v>
      </c>
      <c r="F6" s="44">
        <f t="shared" ref="F6:Q6" si="1">SUM(F7:F53)</f>
        <v>32243684</v>
      </c>
      <c r="G6" s="44">
        <f>SUM(G7:G53)</f>
        <v>16177684</v>
      </c>
      <c r="H6" s="44">
        <f t="shared" ref="H6:K6" si="2">SUM(H7:H53)</f>
        <v>16066000</v>
      </c>
      <c r="I6" s="44">
        <f>SUM(I7:I53)</f>
        <v>116858</v>
      </c>
      <c r="J6" s="44">
        <f t="shared" si="2"/>
        <v>58469</v>
      </c>
      <c r="K6" s="44">
        <f t="shared" si="2"/>
        <v>58389</v>
      </c>
      <c r="L6" s="45"/>
      <c r="M6" s="44">
        <f>SUM(M7:M53)</f>
        <v>169960410</v>
      </c>
      <c r="N6" s="46">
        <f>C6/M6</f>
        <v>0.9361880275530049</v>
      </c>
      <c r="O6" s="44">
        <f t="shared" si="1"/>
        <v>34257250</v>
      </c>
      <c r="P6" s="47">
        <f>F6/O6</f>
        <v>0.94122219384217942</v>
      </c>
      <c r="Q6" s="44">
        <f t="shared" si="1"/>
        <v>198640</v>
      </c>
      <c r="R6" s="47">
        <f>I6/Q6</f>
        <v>0.58829037454691901</v>
      </c>
    </row>
    <row r="7" spans="1:18" x14ac:dyDescent="0.45">
      <c r="A7" s="48" t="s">
        <v>14</v>
      </c>
      <c r="B7" s="43">
        <v>7854402</v>
      </c>
      <c r="C7" s="43">
        <v>6359583</v>
      </c>
      <c r="D7" s="43">
        <v>3200373</v>
      </c>
      <c r="E7" s="44">
        <v>3159210</v>
      </c>
      <c r="F7" s="49">
        <v>1493962</v>
      </c>
      <c r="G7" s="44">
        <v>749016</v>
      </c>
      <c r="H7" s="44">
        <v>744946</v>
      </c>
      <c r="I7" s="44">
        <v>857</v>
      </c>
      <c r="J7" s="44">
        <v>421</v>
      </c>
      <c r="K7" s="44">
        <v>436</v>
      </c>
      <c r="L7" s="45"/>
      <c r="M7" s="44">
        <v>7111160</v>
      </c>
      <c r="N7" s="46">
        <v>0.89431021099229946</v>
      </c>
      <c r="O7" s="50">
        <v>1518200</v>
      </c>
      <c r="P7" s="46">
        <v>0.984035041496509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2006679</v>
      </c>
      <c r="C8" s="43">
        <v>1817094</v>
      </c>
      <c r="D8" s="43">
        <v>914435</v>
      </c>
      <c r="E8" s="44">
        <v>902659</v>
      </c>
      <c r="F8" s="49">
        <v>187184</v>
      </c>
      <c r="G8" s="44">
        <v>94244</v>
      </c>
      <c r="H8" s="44">
        <v>92940</v>
      </c>
      <c r="I8" s="44">
        <v>2401</v>
      </c>
      <c r="J8" s="44">
        <v>1209</v>
      </c>
      <c r="K8" s="44">
        <v>1192</v>
      </c>
      <c r="L8" s="45"/>
      <c r="M8" s="44">
        <v>1851155</v>
      </c>
      <c r="N8" s="46">
        <v>0.98160013613122621</v>
      </c>
      <c r="O8" s="50">
        <v>186500</v>
      </c>
      <c r="P8" s="46">
        <v>1.0036675603217158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1927737</v>
      </c>
      <c r="C9" s="43">
        <v>1683849</v>
      </c>
      <c r="D9" s="43">
        <v>847973</v>
      </c>
      <c r="E9" s="44">
        <v>835876</v>
      </c>
      <c r="F9" s="49">
        <v>243794</v>
      </c>
      <c r="G9" s="44">
        <v>122484</v>
      </c>
      <c r="H9" s="44">
        <v>121310</v>
      </c>
      <c r="I9" s="44">
        <v>94</v>
      </c>
      <c r="J9" s="44">
        <v>48</v>
      </c>
      <c r="K9" s="44">
        <v>46</v>
      </c>
      <c r="L9" s="45"/>
      <c r="M9" s="44">
        <v>1781085</v>
      </c>
      <c r="N9" s="46">
        <v>0.94540631132146979</v>
      </c>
      <c r="O9" s="50">
        <v>227500</v>
      </c>
      <c r="P9" s="46">
        <v>1.071621978021978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3495841</v>
      </c>
      <c r="C10" s="43">
        <v>2755357</v>
      </c>
      <c r="D10" s="43">
        <v>1387196</v>
      </c>
      <c r="E10" s="44">
        <v>1368161</v>
      </c>
      <c r="F10" s="49">
        <v>740437</v>
      </c>
      <c r="G10" s="44">
        <v>371191</v>
      </c>
      <c r="H10" s="44">
        <v>369246</v>
      </c>
      <c r="I10" s="44">
        <v>47</v>
      </c>
      <c r="J10" s="44">
        <v>21</v>
      </c>
      <c r="K10" s="44">
        <v>26</v>
      </c>
      <c r="L10" s="45"/>
      <c r="M10" s="44">
        <v>2981565</v>
      </c>
      <c r="N10" s="46">
        <v>0.92413111905995682</v>
      </c>
      <c r="O10" s="50">
        <v>854400</v>
      </c>
      <c r="P10" s="46">
        <v>0.86661633895131085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1554787</v>
      </c>
      <c r="C11" s="43">
        <v>1459254</v>
      </c>
      <c r="D11" s="43">
        <v>733982</v>
      </c>
      <c r="E11" s="44">
        <v>725272</v>
      </c>
      <c r="F11" s="49">
        <v>95477</v>
      </c>
      <c r="G11" s="44">
        <v>48032</v>
      </c>
      <c r="H11" s="44">
        <v>47445</v>
      </c>
      <c r="I11" s="44">
        <v>56</v>
      </c>
      <c r="J11" s="44">
        <v>28</v>
      </c>
      <c r="K11" s="44">
        <v>28</v>
      </c>
      <c r="L11" s="45"/>
      <c r="M11" s="44">
        <v>1473055</v>
      </c>
      <c r="N11" s="46">
        <v>0.99063103550105058</v>
      </c>
      <c r="O11" s="50">
        <v>87900</v>
      </c>
      <c r="P11" s="46">
        <v>1.0862002275312856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1701190</v>
      </c>
      <c r="C12" s="43">
        <v>1624029</v>
      </c>
      <c r="D12" s="43">
        <v>817946</v>
      </c>
      <c r="E12" s="44">
        <v>806083</v>
      </c>
      <c r="F12" s="49">
        <v>77000</v>
      </c>
      <c r="G12" s="44">
        <v>38648</v>
      </c>
      <c r="H12" s="44">
        <v>38352</v>
      </c>
      <c r="I12" s="44">
        <v>161</v>
      </c>
      <c r="J12" s="44">
        <v>80</v>
      </c>
      <c r="K12" s="44">
        <v>81</v>
      </c>
      <c r="L12" s="45"/>
      <c r="M12" s="44">
        <v>1663695</v>
      </c>
      <c r="N12" s="46">
        <v>0.97615788951700888</v>
      </c>
      <c r="O12" s="50">
        <v>61700</v>
      </c>
      <c r="P12" s="46">
        <v>1.2479740680713127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2909262</v>
      </c>
      <c r="C13" s="43">
        <v>2701908</v>
      </c>
      <c r="D13" s="43">
        <v>1361246</v>
      </c>
      <c r="E13" s="44">
        <v>1340662</v>
      </c>
      <c r="F13" s="49">
        <v>207102</v>
      </c>
      <c r="G13" s="44">
        <v>104116</v>
      </c>
      <c r="H13" s="44">
        <v>102986</v>
      </c>
      <c r="I13" s="44">
        <v>252</v>
      </c>
      <c r="J13" s="44">
        <v>127</v>
      </c>
      <c r="K13" s="44">
        <v>125</v>
      </c>
      <c r="L13" s="45"/>
      <c r="M13" s="44">
        <v>2821940</v>
      </c>
      <c r="N13" s="46">
        <v>0.95746472285023776</v>
      </c>
      <c r="O13" s="50">
        <v>178600</v>
      </c>
      <c r="P13" s="46">
        <v>1.159585666293393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4568559</v>
      </c>
      <c r="C14" s="43">
        <v>3698836</v>
      </c>
      <c r="D14" s="43">
        <v>1861404</v>
      </c>
      <c r="E14" s="44">
        <v>1837432</v>
      </c>
      <c r="F14" s="49">
        <v>869356</v>
      </c>
      <c r="G14" s="44">
        <v>436290</v>
      </c>
      <c r="H14" s="44">
        <v>433066</v>
      </c>
      <c r="I14" s="44">
        <v>367</v>
      </c>
      <c r="J14" s="44">
        <v>177</v>
      </c>
      <c r="K14" s="44">
        <v>190</v>
      </c>
      <c r="L14" s="45"/>
      <c r="M14" s="44">
        <v>3921905</v>
      </c>
      <c r="N14" s="46">
        <v>0.94312228368611684</v>
      </c>
      <c r="O14" s="50">
        <v>892500</v>
      </c>
      <c r="P14" s="46">
        <v>0.97406834733893555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3031094</v>
      </c>
      <c r="C15" s="43">
        <v>2648738</v>
      </c>
      <c r="D15" s="43">
        <v>1333029</v>
      </c>
      <c r="E15" s="44">
        <v>1315709</v>
      </c>
      <c r="F15" s="49">
        <v>381529</v>
      </c>
      <c r="G15" s="44">
        <v>191887</v>
      </c>
      <c r="H15" s="44">
        <v>189642</v>
      </c>
      <c r="I15" s="44">
        <v>827</v>
      </c>
      <c r="J15" s="44">
        <v>417</v>
      </c>
      <c r="K15" s="44">
        <v>410</v>
      </c>
      <c r="L15" s="45"/>
      <c r="M15" s="44">
        <v>2741750</v>
      </c>
      <c r="N15" s="46">
        <v>0.96607568159022517</v>
      </c>
      <c r="O15" s="50">
        <v>375900</v>
      </c>
      <c r="P15" s="46">
        <v>1.0149747273210961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2974961</v>
      </c>
      <c r="C16" s="43">
        <v>2125588</v>
      </c>
      <c r="D16" s="43">
        <v>1070471</v>
      </c>
      <c r="E16" s="44">
        <v>1055117</v>
      </c>
      <c r="F16" s="49">
        <v>849159</v>
      </c>
      <c r="G16" s="44">
        <v>425999</v>
      </c>
      <c r="H16" s="44">
        <v>423160</v>
      </c>
      <c r="I16" s="44">
        <v>214</v>
      </c>
      <c r="J16" s="44">
        <v>94</v>
      </c>
      <c r="K16" s="44">
        <v>120</v>
      </c>
      <c r="L16" s="45"/>
      <c r="M16" s="44">
        <v>2360695</v>
      </c>
      <c r="N16" s="46">
        <v>0.90040771891328608</v>
      </c>
      <c r="O16" s="50">
        <v>887500</v>
      </c>
      <c r="P16" s="46">
        <v>0.95679887323943658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11428762</v>
      </c>
      <c r="C17" s="43">
        <v>9736434</v>
      </c>
      <c r="D17" s="43">
        <v>4905185</v>
      </c>
      <c r="E17" s="44">
        <v>4831249</v>
      </c>
      <c r="F17" s="49">
        <v>1674307</v>
      </c>
      <c r="G17" s="44">
        <v>838745</v>
      </c>
      <c r="H17" s="44">
        <v>835562</v>
      </c>
      <c r="I17" s="44">
        <v>18021</v>
      </c>
      <c r="J17" s="44">
        <v>9042</v>
      </c>
      <c r="K17" s="44">
        <v>8979</v>
      </c>
      <c r="L17" s="45"/>
      <c r="M17" s="44">
        <v>10255910</v>
      </c>
      <c r="N17" s="46">
        <v>0.94934861947891513</v>
      </c>
      <c r="O17" s="50">
        <v>659400</v>
      </c>
      <c r="P17" s="46">
        <v>2.539137094328177</v>
      </c>
      <c r="Q17" s="44">
        <v>37520</v>
      </c>
      <c r="R17" s="47">
        <v>0.48030383795309167</v>
      </c>
    </row>
    <row r="18" spans="1:18" x14ac:dyDescent="0.45">
      <c r="A18" s="48" t="s">
        <v>25</v>
      </c>
      <c r="B18" s="43">
        <v>9754441</v>
      </c>
      <c r="C18" s="43">
        <v>8055145</v>
      </c>
      <c r="D18" s="43">
        <v>4056903</v>
      </c>
      <c r="E18" s="44">
        <v>3998242</v>
      </c>
      <c r="F18" s="49">
        <v>1698507</v>
      </c>
      <c r="G18" s="44">
        <v>851116</v>
      </c>
      <c r="H18" s="44">
        <v>847391</v>
      </c>
      <c r="I18" s="44">
        <v>789</v>
      </c>
      <c r="J18" s="44">
        <v>365</v>
      </c>
      <c r="K18" s="44">
        <v>424</v>
      </c>
      <c r="L18" s="45"/>
      <c r="M18" s="44">
        <v>8482845</v>
      </c>
      <c r="N18" s="46">
        <v>0.94958059471792777</v>
      </c>
      <c r="O18" s="50">
        <v>643300</v>
      </c>
      <c r="P18" s="46">
        <v>2.6403031245142237</v>
      </c>
      <c r="Q18" s="44">
        <v>4360</v>
      </c>
      <c r="R18" s="47">
        <v>0.18096330275229358</v>
      </c>
    </row>
    <row r="19" spans="1:18" x14ac:dyDescent="0.45">
      <c r="A19" s="48" t="s">
        <v>26</v>
      </c>
      <c r="B19" s="43">
        <v>21073306</v>
      </c>
      <c r="C19" s="43">
        <v>15711081</v>
      </c>
      <c r="D19" s="43">
        <v>7909807</v>
      </c>
      <c r="E19" s="44">
        <v>7801274</v>
      </c>
      <c r="F19" s="49">
        <v>5348811</v>
      </c>
      <c r="G19" s="44">
        <v>2683919</v>
      </c>
      <c r="H19" s="44">
        <v>2664892</v>
      </c>
      <c r="I19" s="44">
        <v>13414</v>
      </c>
      <c r="J19" s="44">
        <v>6588</v>
      </c>
      <c r="K19" s="44">
        <v>6826</v>
      </c>
      <c r="L19" s="45"/>
      <c r="M19" s="44">
        <v>17157090</v>
      </c>
      <c r="N19" s="46">
        <v>0.91571944892752788</v>
      </c>
      <c r="O19" s="50">
        <v>10132950</v>
      </c>
      <c r="P19" s="46">
        <v>0.52786315929714445</v>
      </c>
      <c r="Q19" s="44">
        <v>43540</v>
      </c>
      <c r="R19" s="47">
        <v>0.30808451998162611</v>
      </c>
    </row>
    <row r="20" spans="1:18" x14ac:dyDescent="0.45">
      <c r="A20" s="48" t="s">
        <v>27</v>
      </c>
      <c r="B20" s="43">
        <v>14223497</v>
      </c>
      <c r="C20" s="43">
        <v>10889131</v>
      </c>
      <c r="D20" s="43">
        <v>5477469</v>
      </c>
      <c r="E20" s="44">
        <v>5411662</v>
      </c>
      <c r="F20" s="49">
        <v>3328290</v>
      </c>
      <c r="G20" s="44">
        <v>1667080</v>
      </c>
      <c r="H20" s="44">
        <v>1661210</v>
      </c>
      <c r="I20" s="44">
        <v>6076</v>
      </c>
      <c r="J20" s="44">
        <v>3059</v>
      </c>
      <c r="K20" s="44">
        <v>3017</v>
      </c>
      <c r="L20" s="45"/>
      <c r="M20" s="44">
        <v>11465735</v>
      </c>
      <c r="N20" s="46">
        <v>0.94971068143472703</v>
      </c>
      <c r="O20" s="50">
        <v>1939600</v>
      </c>
      <c r="P20" s="46">
        <v>1.7159672097339658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3492193</v>
      </c>
      <c r="C21" s="43">
        <v>2921835</v>
      </c>
      <c r="D21" s="43">
        <v>1468399</v>
      </c>
      <c r="E21" s="44">
        <v>1453436</v>
      </c>
      <c r="F21" s="49">
        <v>570280</v>
      </c>
      <c r="G21" s="44">
        <v>286159</v>
      </c>
      <c r="H21" s="44">
        <v>284121</v>
      </c>
      <c r="I21" s="44">
        <v>78</v>
      </c>
      <c r="J21" s="44">
        <v>35</v>
      </c>
      <c r="K21" s="44">
        <v>43</v>
      </c>
      <c r="L21" s="45"/>
      <c r="M21" s="44">
        <v>3114205</v>
      </c>
      <c r="N21" s="46">
        <v>0.93822821554778824</v>
      </c>
      <c r="O21" s="50">
        <v>584800</v>
      </c>
      <c r="P21" s="46">
        <v>0.97517099863201095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1659644</v>
      </c>
      <c r="C22" s="43">
        <v>1473684</v>
      </c>
      <c r="D22" s="43">
        <v>740846</v>
      </c>
      <c r="E22" s="44">
        <v>732838</v>
      </c>
      <c r="F22" s="49">
        <v>185746</v>
      </c>
      <c r="G22" s="44">
        <v>93108</v>
      </c>
      <c r="H22" s="44">
        <v>92638</v>
      </c>
      <c r="I22" s="44">
        <v>214</v>
      </c>
      <c r="J22" s="44">
        <v>109</v>
      </c>
      <c r="K22" s="44">
        <v>105</v>
      </c>
      <c r="L22" s="45"/>
      <c r="M22" s="44">
        <v>1521920</v>
      </c>
      <c r="N22" s="46">
        <v>0.96830582422203537</v>
      </c>
      <c r="O22" s="50">
        <v>176600</v>
      </c>
      <c r="P22" s="46">
        <v>1.0517893544733863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1713317</v>
      </c>
      <c r="C23" s="43">
        <v>1507226</v>
      </c>
      <c r="D23" s="43">
        <v>757967</v>
      </c>
      <c r="E23" s="44">
        <v>749259</v>
      </c>
      <c r="F23" s="49">
        <v>205083</v>
      </c>
      <c r="G23" s="44">
        <v>102951</v>
      </c>
      <c r="H23" s="44">
        <v>102132</v>
      </c>
      <c r="I23" s="44">
        <v>1008</v>
      </c>
      <c r="J23" s="44">
        <v>503</v>
      </c>
      <c r="K23" s="44">
        <v>505</v>
      </c>
      <c r="L23" s="45"/>
      <c r="M23" s="44">
        <v>1554730</v>
      </c>
      <c r="N23" s="46">
        <v>0.96944549857531537</v>
      </c>
      <c r="O23" s="50">
        <v>220900</v>
      </c>
      <c r="P23" s="46">
        <v>0.92839746491625175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1182140</v>
      </c>
      <c r="C24" s="43">
        <v>1040113</v>
      </c>
      <c r="D24" s="43">
        <v>523731</v>
      </c>
      <c r="E24" s="44">
        <v>516382</v>
      </c>
      <c r="F24" s="49">
        <v>141964</v>
      </c>
      <c r="G24" s="44">
        <v>71358</v>
      </c>
      <c r="H24" s="44">
        <v>70606</v>
      </c>
      <c r="I24" s="44">
        <v>63</v>
      </c>
      <c r="J24" s="44">
        <v>21</v>
      </c>
      <c r="K24" s="44">
        <v>42</v>
      </c>
      <c r="L24" s="45"/>
      <c r="M24" s="44">
        <v>1091070</v>
      </c>
      <c r="N24" s="46">
        <v>0.95329630546161104</v>
      </c>
      <c r="O24" s="50">
        <v>145200</v>
      </c>
      <c r="P24" s="46">
        <v>0.97771349862258949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1260905</v>
      </c>
      <c r="C25" s="43">
        <v>1111613</v>
      </c>
      <c r="D25" s="43">
        <v>558858</v>
      </c>
      <c r="E25" s="44">
        <v>552755</v>
      </c>
      <c r="F25" s="49">
        <v>149265</v>
      </c>
      <c r="G25" s="44">
        <v>74935</v>
      </c>
      <c r="H25" s="44">
        <v>74330</v>
      </c>
      <c r="I25" s="44">
        <v>27</v>
      </c>
      <c r="J25" s="44">
        <v>10</v>
      </c>
      <c r="K25" s="44">
        <v>17</v>
      </c>
      <c r="L25" s="45"/>
      <c r="M25" s="44">
        <v>1207890</v>
      </c>
      <c r="N25" s="46">
        <v>0.92029323862272228</v>
      </c>
      <c r="O25" s="50">
        <v>139400</v>
      </c>
      <c r="P25" s="46">
        <v>1.0707675753228121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3193218</v>
      </c>
      <c r="C26" s="43">
        <v>2904072</v>
      </c>
      <c r="D26" s="43">
        <v>1461000</v>
      </c>
      <c r="E26" s="44">
        <v>1443072</v>
      </c>
      <c r="F26" s="49">
        <v>289025</v>
      </c>
      <c r="G26" s="44">
        <v>145179</v>
      </c>
      <c r="H26" s="44">
        <v>143846</v>
      </c>
      <c r="I26" s="44">
        <v>121</v>
      </c>
      <c r="J26" s="44">
        <v>55</v>
      </c>
      <c r="K26" s="44">
        <v>66</v>
      </c>
      <c r="L26" s="45"/>
      <c r="M26" s="44">
        <v>3028570</v>
      </c>
      <c r="N26" s="46">
        <v>0.95889215042082565</v>
      </c>
      <c r="O26" s="50">
        <v>268100</v>
      </c>
      <c r="P26" s="46">
        <v>1.0780492353599402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3090374</v>
      </c>
      <c r="C27" s="43">
        <v>2749892</v>
      </c>
      <c r="D27" s="43">
        <v>1381328</v>
      </c>
      <c r="E27" s="44">
        <v>1368564</v>
      </c>
      <c r="F27" s="49">
        <v>338355</v>
      </c>
      <c r="G27" s="44">
        <v>170411</v>
      </c>
      <c r="H27" s="44">
        <v>167944</v>
      </c>
      <c r="I27" s="44">
        <v>2127</v>
      </c>
      <c r="J27" s="44">
        <v>1066</v>
      </c>
      <c r="K27" s="44">
        <v>1061</v>
      </c>
      <c r="L27" s="45"/>
      <c r="M27" s="44">
        <v>2857325</v>
      </c>
      <c r="N27" s="46">
        <v>0.96240084694600714</v>
      </c>
      <c r="O27" s="50">
        <v>279600</v>
      </c>
      <c r="P27" s="46">
        <v>1.2101394849785407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5857895</v>
      </c>
      <c r="C28" s="43">
        <v>5078539</v>
      </c>
      <c r="D28" s="43">
        <v>2555900</v>
      </c>
      <c r="E28" s="44">
        <v>2522639</v>
      </c>
      <c r="F28" s="49">
        <v>779176</v>
      </c>
      <c r="G28" s="44">
        <v>390773</v>
      </c>
      <c r="H28" s="44">
        <v>388403</v>
      </c>
      <c r="I28" s="44">
        <v>180</v>
      </c>
      <c r="J28" s="44">
        <v>89</v>
      </c>
      <c r="K28" s="44">
        <v>91</v>
      </c>
      <c r="L28" s="45"/>
      <c r="M28" s="44">
        <v>5163820</v>
      </c>
      <c r="N28" s="46">
        <v>0.98348490071303807</v>
      </c>
      <c r="O28" s="50">
        <v>752600</v>
      </c>
      <c r="P28" s="46">
        <v>1.0353122508636725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11128842</v>
      </c>
      <c r="C29" s="43">
        <v>8698521</v>
      </c>
      <c r="D29" s="43">
        <v>4373775</v>
      </c>
      <c r="E29" s="44">
        <v>4324746</v>
      </c>
      <c r="F29" s="49">
        <v>2429596</v>
      </c>
      <c r="G29" s="44">
        <v>1218999</v>
      </c>
      <c r="H29" s="44">
        <v>1210597</v>
      </c>
      <c r="I29" s="44">
        <v>725</v>
      </c>
      <c r="J29" s="44">
        <v>340</v>
      </c>
      <c r="K29" s="44">
        <v>385</v>
      </c>
      <c r="L29" s="45"/>
      <c r="M29" s="44">
        <v>9694110</v>
      </c>
      <c r="N29" s="46">
        <v>0.89729959738439113</v>
      </c>
      <c r="O29" s="50">
        <v>2709600</v>
      </c>
      <c r="P29" s="46">
        <v>0.89666223796870381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2744707</v>
      </c>
      <c r="C30" s="43">
        <v>2473510</v>
      </c>
      <c r="D30" s="43">
        <v>1243271</v>
      </c>
      <c r="E30" s="44">
        <v>1230239</v>
      </c>
      <c r="F30" s="49">
        <v>270718</v>
      </c>
      <c r="G30" s="44">
        <v>136069</v>
      </c>
      <c r="H30" s="44">
        <v>134649</v>
      </c>
      <c r="I30" s="44">
        <v>479</v>
      </c>
      <c r="J30" s="44">
        <v>241</v>
      </c>
      <c r="K30" s="44">
        <v>238</v>
      </c>
      <c r="L30" s="45"/>
      <c r="M30" s="44">
        <v>2564415</v>
      </c>
      <c r="N30" s="46">
        <v>0.96455136941563668</v>
      </c>
      <c r="O30" s="50">
        <v>239400</v>
      </c>
      <c r="P30" s="46">
        <v>1.1308187134502925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2161566</v>
      </c>
      <c r="C31" s="43">
        <v>1793018</v>
      </c>
      <c r="D31" s="43">
        <v>902453</v>
      </c>
      <c r="E31" s="44">
        <v>890565</v>
      </c>
      <c r="F31" s="49">
        <v>368454</v>
      </c>
      <c r="G31" s="44">
        <v>184622</v>
      </c>
      <c r="H31" s="44">
        <v>183832</v>
      </c>
      <c r="I31" s="44">
        <v>94</v>
      </c>
      <c r="J31" s="44">
        <v>47</v>
      </c>
      <c r="K31" s="44">
        <v>47</v>
      </c>
      <c r="L31" s="45"/>
      <c r="M31" s="44">
        <v>1851580</v>
      </c>
      <c r="N31" s="46">
        <v>0.96837187699154237</v>
      </c>
      <c r="O31" s="50">
        <v>348300</v>
      </c>
      <c r="P31" s="46">
        <v>1.05786391042205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3731490</v>
      </c>
      <c r="C32" s="43">
        <v>3080264</v>
      </c>
      <c r="D32" s="43">
        <v>1548284</v>
      </c>
      <c r="E32" s="44">
        <v>1531980</v>
      </c>
      <c r="F32" s="49">
        <v>650732</v>
      </c>
      <c r="G32" s="44">
        <v>326692</v>
      </c>
      <c r="H32" s="44">
        <v>324040</v>
      </c>
      <c r="I32" s="44">
        <v>494</v>
      </c>
      <c r="J32" s="44">
        <v>254</v>
      </c>
      <c r="K32" s="44">
        <v>240</v>
      </c>
      <c r="L32" s="45"/>
      <c r="M32" s="44">
        <v>3282395</v>
      </c>
      <c r="N32" s="46">
        <v>0.93841966003482213</v>
      </c>
      <c r="O32" s="50">
        <v>704200</v>
      </c>
      <c r="P32" s="46">
        <v>0.92407270661743823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12842717</v>
      </c>
      <c r="C33" s="43">
        <v>9909755</v>
      </c>
      <c r="D33" s="43">
        <v>4979053</v>
      </c>
      <c r="E33" s="44">
        <v>4930702</v>
      </c>
      <c r="F33" s="49">
        <v>2869116</v>
      </c>
      <c r="G33" s="44">
        <v>1438626</v>
      </c>
      <c r="H33" s="44">
        <v>1430490</v>
      </c>
      <c r="I33" s="44">
        <v>63846</v>
      </c>
      <c r="J33" s="44">
        <v>32156</v>
      </c>
      <c r="K33" s="44">
        <v>31690</v>
      </c>
      <c r="L33" s="45"/>
      <c r="M33" s="44">
        <v>11091065</v>
      </c>
      <c r="N33" s="46">
        <v>0.89348993987502556</v>
      </c>
      <c r="O33" s="50">
        <v>3481300</v>
      </c>
      <c r="P33" s="46">
        <v>0.82415074828368717</v>
      </c>
      <c r="Q33" s="44">
        <v>72620</v>
      </c>
      <c r="R33" s="47">
        <v>0.87917928945194157</v>
      </c>
    </row>
    <row r="34" spans="1:18" x14ac:dyDescent="0.45">
      <c r="A34" s="48" t="s">
        <v>41</v>
      </c>
      <c r="B34" s="43">
        <v>8253101</v>
      </c>
      <c r="C34" s="43">
        <v>6867657</v>
      </c>
      <c r="D34" s="43">
        <v>3449896</v>
      </c>
      <c r="E34" s="44">
        <v>3417761</v>
      </c>
      <c r="F34" s="49">
        <v>1384329</v>
      </c>
      <c r="G34" s="44">
        <v>695454</v>
      </c>
      <c r="H34" s="44">
        <v>688875</v>
      </c>
      <c r="I34" s="44">
        <v>1115</v>
      </c>
      <c r="J34" s="44">
        <v>546</v>
      </c>
      <c r="K34" s="44">
        <v>569</v>
      </c>
      <c r="L34" s="45"/>
      <c r="M34" s="44">
        <v>7385435</v>
      </c>
      <c r="N34" s="46">
        <v>0.92989201042321812</v>
      </c>
      <c r="O34" s="50">
        <v>1135400</v>
      </c>
      <c r="P34" s="46">
        <v>1.2192434384357935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2027437</v>
      </c>
      <c r="C35" s="43">
        <v>1805393</v>
      </c>
      <c r="D35" s="43">
        <v>907218</v>
      </c>
      <c r="E35" s="44">
        <v>898175</v>
      </c>
      <c r="F35" s="49">
        <v>221851</v>
      </c>
      <c r="G35" s="44">
        <v>111203</v>
      </c>
      <c r="H35" s="44">
        <v>110648</v>
      </c>
      <c r="I35" s="44">
        <v>193</v>
      </c>
      <c r="J35" s="44">
        <v>93</v>
      </c>
      <c r="K35" s="44">
        <v>100</v>
      </c>
      <c r="L35" s="45"/>
      <c r="M35" s="44">
        <v>1945400</v>
      </c>
      <c r="N35" s="46">
        <v>0.9280317672458106</v>
      </c>
      <c r="O35" s="50">
        <v>127300</v>
      </c>
      <c r="P35" s="46">
        <v>1.7427415553809897</v>
      </c>
      <c r="Q35" s="44">
        <v>700</v>
      </c>
      <c r="R35" s="47">
        <v>0.27571428571428569</v>
      </c>
    </row>
    <row r="36" spans="1:18" x14ac:dyDescent="0.45">
      <c r="A36" s="48" t="s">
        <v>43</v>
      </c>
      <c r="B36" s="43">
        <v>1379988</v>
      </c>
      <c r="C36" s="43">
        <v>1317840</v>
      </c>
      <c r="D36" s="43">
        <v>661916</v>
      </c>
      <c r="E36" s="44">
        <v>655924</v>
      </c>
      <c r="F36" s="49">
        <v>62073</v>
      </c>
      <c r="G36" s="44">
        <v>31128</v>
      </c>
      <c r="H36" s="44">
        <v>30945</v>
      </c>
      <c r="I36" s="44">
        <v>75</v>
      </c>
      <c r="J36" s="44">
        <v>39</v>
      </c>
      <c r="K36" s="44">
        <v>36</v>
      </c>
      <c r="L36" s="45"/>
      <c r="M36" s="44">
        <v>1372845</v>
      </c>
      <c r="N36" s="46">
        <v>0.95993356861116874</v>
      </c>
      <c r="O36" s="50">
        <v>48100</v>
      </c>
      <c r="P36" s="46">
        <v>1.2904989604989605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806406</v>
      </c>
      <c r="C37" s="43">
        <v>706630</v>
      </c>
      <c r="D37" s="43">
        <v>355764</v>
      </c>
      <c r="E37" s="44">
        <v>350866</v>
      </c>
      <c r="F37" s="49">
        <v>99713</v>
      </c>
      <c r="G37" s="44">
        <v>50059</v>
      </c>
      <c r="H37" s="44">
        <v>49654</v>
      </c>
      <c r="I37" s="44">
        <v>63</v>
      </c>
      <c r="J37" s="44">
        <v>30</v>
      </c>
      <c r="K37" s="44">
        <v>33</v>
      </c>
      <c r="L37" s="45"/>
      <c r="M37" s="44">
        <v>784060</v>
      </c>
      <c r="N37" s="46">
        <v>0.90124480269367135</v>
      </c>
      <c r="O37" s="50">
        <v>110800</v>
      </c>
      <c r="P37" s="46">
        <v>0.89993682310469314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1026717</v>
      </c>
      <c r="C38" s="43">
        <v>971307</v>
      </c>
      <c r="D38" s="43">
        <v>488392</v>
      </c>
      <c r="E38" s="44">
        <v>482915</v>
      </c>
      <c r="F38" s="49">
        <v>55300</v>
      </c>
      <c r="G38" s="44">
        <v>27732</v>
      </c>
      <c r="H38" s="44">
        <v>27568</v>
      </c>
      <c r="I38" s="44">
        <v>110</v>
      </c>
      <c r="J38" s="44">
        <v>52</v>
      </c>
      <c r="K38" s="44">
        <v>58</v>
      </c>
      <c r="L38" s="45"/>
      <c r="M38" s="44">
        <v>1017100</v>
      </c>
      <c r="N38" s="46">
        <v>0.95497689509389438</v>
      </c>
      <c r="O38" s="50">
        <v>47400</v>
      </c>
      <c r="P38" s="46">
        <v>1.1666666666666667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2724922</v>
      </c>
      <c r="C39" s="43">
        <v>2392133</v>
      </c>
      <c r="D39" s="43">
        <v>1203865</v>
      </c>
      <c r="E39" s="44">
        <v>1188268</v>
      </c>
      <c r="F39" s="49">
        <v>332480</v>
      </c>
      <c r="G39" s="44">
        <v>166908</v>
      </c>
      <c r="H39" s="44">
        <v>165572</v>
      </c>
      <c r="I39" s="44">
        <v>309</v>
      </c>
      <c r="J39" s="44">
        <v>155</v>
      </c>
      <c r="K39" s="44">
        <v>154</v>
      </c>
      <c r="L39" s="45"/>
      <c r="M39" s="44">
        <v>2660630</v>
      </c>
      <c r="N39" s="46">
        <v>0.8990851790741291</v>
      </c>
      <c r="O39" s="50">
        <v>385900</v>
      </c>
      <c r="P39" s="46">
        <v>0.86157035501425239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4100499</v>
      </c>
      <c r="C40" s="43">
        <v>3507897</v>
      </c>
      <c r="D40" s="43">
        <v>1763038</v>
      </c>
      <c r="E40" s="44">
        <v>1744859</v>
      </c>
      <c r="F40" s="49">
        <v>592486</v>
      </c>
      <c r="G40" s="44">
        <v>297419</v>
      </c>
      <c r="H40" s="44">
        <v>295067</v>
      </c>
      <c r="I40" s="44">
        <v>116</v>
      </c>
      <c r="J40" s="44">
        <v>57</v>
      </c>
      <c r="K40" s="44">
        <v>59</v>
      </c>
      <c r="L40" s="45"/>
      <c r="M40" s="44">
        <v>3789130</v>
      </c>
      <c r="N40" s="46">
        <v>0.9257790046791744</v>
      </c>
      <c r="O40" s="50">
        <v>616200</v>
      </c>
      <c r="P40" s="46">
        <v>0.9615157416423239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2013003</v>
      </c>
      <c r="C41" s="43">
        <v>1800635</v>
      </c>
      <c r="D41" s="43">
        <v>905217</v>
      </c>
      <c r="E41" s="44">
        <v>895418</v>
      </c>
      <c r="F41" s="49">
        <v>212314</v>
      </c>
      <c r="G41" s="44">
        <v>106637</v>
      </c>
      <c r="H41" s="44">
        <v>105677</v>
      </c>
      <c r="I41" s="44">
        <v>54</v>
      </c>
      <c r="J41" s="44">
        <v>30</v>
      </c>
      <c r="K41" s="44">
        <v>24</v>
      </c>
      <c r="L41" s="45"/>
      <c r="M41" s="44">
        <v>1928875</v>
      </c>
      <c r="N41" s="46">
        <v>0.93351565031430239</v>
      </c>
      <c r="O41" s="50">
        <v>210200</v>
      </c>
      <c r="P41" s="46">
        <v>1.0100570884871551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1084412</v>
      </c>
      <c r="C42" s="43">
        <v>932514</v>
      </c>
      <c r="D42" s="43">
        <v>468884</v>
      </c>
      <c r="E42" s="44">
        <v>463630</v>
      </c>
      <c r="F42" s="49">
        <v>151735</v>
      </c>
      <c r="G42" s="44">
        <v>76098</v>
      </c>
      <c r="H42" s="44">
        <v>75637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0.94002953614145091</v>
      </c>
      <c r="O42" s="50">
        <v>152900</v>
      </c>
      <c r="P42" s="46">
        <v>0.99238064094179201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1430593</v>
      </c>
      <c r="C43" s="43">
        <v>1318461</v>
      </c>
      <c r="D43" s="43">
        <v>663493</v>
      </c>
      <c r="E43" s="44">
        <v>654968</v>
      </c>
      <c r="F43" s="49">
        <v>111959</v>
      </c>
      <c r="G43" s="44">
        <v>56085</v>
      </c>
      <c r="H43" s="44">
        <v>55874</v>
      </c>
      <c r="I43" s="44">
        <v>173</v>
      </c>
      <c r="J43" s="44">
        <v>85</v>
      </c>
      <c r="K43" s="44">
        <v>88</v>
      </c>
      <c r="L43" s="45"/>
      <c r="M43" s="44">
        <v>1382610</v>
      </c>
      <c r="N43" s="46">
        <v>0.95360296829908653</v>
      </c>
      <c r="O43" s="50">
        <v>102300</v>
      </c>
      <c r="P43" s="46">
        <v>1.0944183773216032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2032365</v>
      </c>
      <c r="C44" s="43">
        <v>1900078</v>
      </c>
      <c r="D44" s="43">
        <v>955710</v>
      </c>
      <c r="E44" s="44">
        <v>944368</v>
      </c>
      <c r="F44" s="49">
        <v>132231</v>
      </c>
      <c r="G44" s="44">
        <v>66390</v>
      </c>
      <c r="H44" s="44">
        <v>65841</v>
      </c>
      <c r="I44" s="44">
        <v>56</v>
      </c>
      <c r="J44" s="44">
        <v>26</v>
      </c>
      <c r="K44" s="44">
        <v>30</v>
      </c>
      <c r="L44" s="45"/>
      <c r="M44" s="44">
        <v>1994150</v>
      </c>
      <c r="N44" s="46">
        <v>0.95282601609708395</v>
      </c>
      <c r="O44" s="50">
        <v>128400</v>
      </c>
      <c r="P44" s="46">
        <v>1.0298364485981308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1027050</v>
      </c>
      <c r="C45" s="43">
        <v>968473</v>
      </c>
      <c r="D45" s="43">
        <v>488002</v>
      </c>
      <c r="E45" s="44">
        <v>480471</v>
      </c>
      <c r="F45" s="49">
        <v>58504</v>
      </c>
      <c r="G45" s="44">
        <v>29453</v>
      </c>
      <c r="H45" s="44">
        <v>29051</v>
      </c>
      <c r="I45" s="44">
        <v>73</v>
      </c>
      <c r="J45" s="44">
        <v>32</v>
      </c>
      <c r="K45" s="44">
        <v>41</v>
      </c>
      <c r="L45" s="45"/>
      <c r="M45" s="44">
        <v>1024795</v>
      </c>
      <c r="N45" s="46">
        <v>0.94504071546016521</v>
      </c>
      <c r="O45" s="50">
        <v>55600</v>
      </c>
      <c r="P45" s="46">
        <v>1.0522302158273382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7589460</v>
      </c>
      <c r="C46" s="43">
        <v>6613412</v>
      </c>
      <c r="D46" s="43">
        <v>3331353</v>
      </c>
      <c r="E46" s="44">
        <v>3282059</v>
      </c>
      <c r="F46" s="49">
        <v>975855</v>
      </c>
      <c r="G46" s="44">
        <v>492308</v>
      </c>
      <c r="H46" s="44">
        <v>483547</v>
      </c>
      <c r="I46" s="44">
        <v>193</v>
      </c>
      <c r="J46" s="44">
        <v>95</v>
      </c>
      <c r="K46" s="44">
        <v>98</v>
      </c>
      <c r="L46" s="45"/>
      <c r="M46" s="44">
        <v>6774430</v>
      </c>
      <c r="N46" s="46">
        <v>0.97623150582410623</v>
      </c>
      <c r="O46" s="50">
        <v>1044200</v>
      </c>
      <c r="P46" s="46">
        <v>0.93454797931430755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1179012</v>
      </c>
      <c r="C47" s="43">
        <v>1095547</v>
      </c>
      <c r="D47" s="43">
        <v>550911</v>
      </c>
      <c r="E47" s="44">
        <v>544636</v>
      </c>
      <c r="F47" s="49">
        <v>83449</v>
      </c>
      <c r="G47" s="44">
        <v>42046</v>
      </c>
      <c r="H47" s="44">
        <v>41403</v>
      </c>
      <c r="I47" s="44">
        <v>16</v>
      </c>
      <c r="J47" s="44">
        <v>5</v>
      </c>
      <c r="K47" s="44">
        <v>11</v>
      </c>
      <c r="L47" s="45"/>
      <c r="M47" s="44">
        <v>1189005</v>
      </c>
      <c r="N47" s="46">
        <v>0.92139814382614038</v>
      </c>
      <c r="O47" s="50">
        <v>74400</v>
      </c>
      <c r="P47" s="46">
        <v>1.1216263440860215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2005258</v>
      </c>
      <c r="C48" s="43">
        <v>1721282</v>
      </c>
      <c r="D48" s="43">
        <v>866397</v>
      </c>
      <c r="E48" s="44">
        <v>854885</v>
      </c>
      <c r="F48" s="49">
        <v>283947</v>
      </c>
      <c r="G48" s="44">
        <v>142338</v>
      </c>
      <c r="H48" s="44">
        <v>141609</v>
      </c>
      <c r="I48" s="44">
        <v>29</v>
      </c>
      <c r="J48" s="44">
        <v>12</v>
      </c>
      <c r="K48" s="44">
        <v>17</v>
      </c>
      <c r="L48" s="45"/>
      <c r="M48" s="44">
        <v>1821250</v>
      </c>
      <c r="N48" s="46">
        <v>0.94511022649279341</v>
      </c>
      <c r="O48" s="50">
        <v>288800</v>
      </c>
      <c r="P48" s="46">
        <v>0.98319598337950143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2634732</v>
      </c>
      <c r="C49" s="43">
        <v>2266875</v>
      </c>
      <c r="D49" s="43">
        <v>1141606</v>
      </c>
      <c r="E49" s="44">
        <v>1125269</v>
      </c>
      <c r="F49" s="49">
        <v>367608</v>
      </c>
      <c r="G49" s="44">
        <v>184402</v>
      </c>
      <c r="H49" s="44">
        <v>183206</v>
      </c>
      <c r="I49" s="44">
        <v>249</v>
      </c>
      <c r="J49" s="44">
        <v>124</v>
      </c>
      <c r="K49" s="44">
        <v>125</v>
      </c>
      <c r="L49" s="45"/>
      <c r="M49" s="44">
        <v>2400255</v>
      </c>
      <c r="N49" s="46">
        <v>0.94443090421642706</v>
      </c>
      <c r="O49" s="50">
        <v>349700</v>
      </c>
      <c r="P49" s="46">
        <v>1.0512096082356306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1678554</v>
      </c>
      <c r="C50" s="43">
        <v>1542981</v>
      </c>
      <c r="D50" s="43">
        <v>776955</v>
      </c>
      <c r="E50" s="44">
        <v>766026</v>
      </c>
      <c r="F50" s="49">
        <v>135478</v>
      </c>
      <c r="G50" s="44">
        <v>67972</v>
      </c>
      <c r="H50" s="44">
        <v>67506</v>
      </c>
      <c r="I50" s="44">
        <v>95</v>
      </c>
      <c r="J50" s="44">
        <v>40</v>
      </c>
      <c r="K50" s="44">
        <v>55</v>
      </c>
      <c r="L50" s="45"/>
      <c r="M50" s="44">
        <v>1605825</v>
      </c>
      <c r="N50" s="46">
        <v>0.9608649759469432</v>
      </c>
      <c r="O50" s="50">
        <v>125500</v>
      </c>
      <c r="P50" s="46">
        <v>1.0795059760956176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1591357</v>
      </c>
      <c r="C51" s="43">
        <v>1528512</v>
      </c>
      <c r="D51" s="43">
        <v>769011</v>
      </c>
      <c r="E51" s="44">
        <v>759501</v>
      </c>
      <c r="F51" s="49">
        <v>62818</v>
      </c>
      <c r="G51" s="44">
        <v>31520</v>
      </c>
      <c r="H51" s="44">
        <v>31298</v>
      </c>
      <c r="I51" s="44">
        <v>27</v>
      </c>
      <c r="J51" s="44">
        <v>10</v>
      </c>
      <c r="K51" s="44">
        <v>17</v>
      </c>
      <c r="L51" s="45"/>
      <c r="M51" s="44">
        <v>1603495</v>
      </c>
      <c r="N51" s="46">
        <v>0.95323777124344011</v>
      </c>
      <c r="O51" s="50">
        <v>55600</v>
      </c>
      <c r="P51" s="46">
        <v>1.129820143884892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2381752</v>
      </c>
      <c r="C52" s="43">
        <v>2183128</v>
      </c>
      <c r="D52" s="43">
        <v>1099236</v>
      </c>
      <c r="E52" s="44">
        <v>1083892</v>
      </c>
      <c r="F52" s="49">
        <v>198388</v>
      </c>
      <c r="G52" s="44">
        <v>99724</v>
      </c>
      <c r="H52" s="44">
        <v>98664</v>
      </c>
      <c r="I52" s="44">
        <v>236</v>
      </c>
      <c r="J52" s="44">
        <v>115</v>
      </c>
      <c r="K52" s="44">
        <v>121</v>
      </c>
      <c r="L52" s="45"/>
      <c r="M52" s="44">
        <v>2299710</v>
      </c>
      <c r="N52" s="46">
        <v>0.94930578203338678</v>
      </c>
      <c r="O52" s="50">
        <v>197100</v>
      </c>
      <c r="P52" s="46">
        <v>1.0065347539320142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1945299</v>
      </c>
      <c r="C53" s="43">
        <v>1666077</v>
      </c>
      <c r="D53" s="43">
        <v>839472</v>
      </c>
      <c r="E53" s="44">
        <v>826605</v>
      </c>
      <c r="F53" s="49">
        <v>278741</v>
      </c>
      <c r="G53" s="44">
        <v>140159</v>
      </c>
      <c r="H53" s="44">
        <v>138582</v>
      </c>
      <c r="I53" s="44">
        <v>481</v>
      </c>
      <c r="J53" s="44">
        <v>242</v>
      </c>
      <c r="K53" s="44">
        <v>239</v>
      </c>
      <c r="L53" s="45"/>
      <c r="M53" s="44">
        <v>1896725</v>
      </c>
      <c r="N53" s="46">
        <v>0.87839671011875731</v>
      </c>
      <c r="O53" s="50">
        <v>305500</v>
      </c>
      <c r="P53" s="46">
        <v>0.91240916530278238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DIGI-808455956-3569409</_dlc_DocId>
    <_dlc_DocIdUrl xmlns="89559dea-130d-4237-8e78-1ce7f44b9a24">
      <Url>https://digitalgojp.sharepoint.com/sites/digi_portal/_layouts/15/DocIdRedir.aspx?ID=DIGI-808455956-3569409</Url>
      <Description>DIGI-808455956-3569409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2022-04-15T04:06:27Z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2b6bc23c-8208-407e-bcb4-273462f7e779</vt:lpwstr>
  </property>
</Properties>
</file>