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1592" yWindow="2352" windowWidth="28800" windowHeight="154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<sst xmlns="http://schemas.openxmlformats.org/spreadsheetml/2006/main" count="335" uniqueCount="143">
  <si>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</si>
  <si>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（4月8日公表時点）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</si>
  <si>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</si>
  <si>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</si>
  <si>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</si>
  <si>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</si>
  <si>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</si>
  <si>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</si>
  <si>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</si>
  <si>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</si>
  <si>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</si>
  <si>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</si>
  <si>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</si>
  <si>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</si>
  <si>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</si>
  <si>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</si>
  <si>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</si>
  <si>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</si>
  <si>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</si>
  <si>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</si>
  <si>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</si>
  <si>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</si>
  <si>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</si>
  <si>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</si>
  <si>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</si>
  <si>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</si>
  <si>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</si>
  <si>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</si>
  <si>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</si>
  <si>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</si>
  <si>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</si>
  <si>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</si>
  <si>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</si>
  <si>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</si>
  <si>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</si>
  <si>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</si>
  <si>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</si>
  <si>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</si>
  <si>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</si>
  <si>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</si>
  <si>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</si>
  <si>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</si>
  <si>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</si>
  <si>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</si>
  <si>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</si>
  <si>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</si>
  <si>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</si>
  <si>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</si>
  <si>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</si>
  <si>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</si>
  <si>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</si>
  <si>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</si>
  <si>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</si>
  <si>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</si>
  <si>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</si>
  <si>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</si>
  <si>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</si>
  <si>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</si>
  <si>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</si>
  <si>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</si>
  <si>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</si>
  <si>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</si>
  <si>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</si>
  <si>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</si>
  <si>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</si>
  <si>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</si>
  <si>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</si>
  <si>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</si>
  <si>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</si>
  <si>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</si>
  <si>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</si>
  <si>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</si>
  <si>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</si>
  <si>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</si>
  <si>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</si>
  <si>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</si>
  <si>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</si>
  <si>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</si>
  <si>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</si>
  <si>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</si>
  <si>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</si>
  <si>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</si>
  <si>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</si>
  <si>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</si>
  <si>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</si>
  <si>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</si>
  <si>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</si>
  <si>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</si>
  <si>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</si>
  <si>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</si>
  <si>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</si>
  <si>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</si>
  <si>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</si>
  <si>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</si>
  <si>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</si>
  <si>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接種回数（4月7日まで）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</si>
  <si>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</si>
  <si>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</si>
  <si>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</si>
  <si>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</si>
  <si>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</si>
  <si>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</si>
  <si>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</si>
  <si>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</si>
  <si>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</si>
  <si>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</si>
  <si>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</si>
  <si>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</si>
  <si>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</si>
  <si>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</si>
  <si>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</si>
  <si>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</si>
  <si>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</si>
  <si>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（4月7日まで）</t>
  </si>
  <si>
    <t>ワクチン供給量
（4月7日まで）※4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</si>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</sst>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44658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56069770</v>
      </c>
      <c r="D10" s="11">
        <f>C10/$B10</f>
        <v>0.44273172199223765</v>
      </c>
      <c r="E10" s="21">
        <f>SUM(E11:E57)</f>
        <v>3594019</v>
      </c>
      <c r="F10" s="11">
        <f>E10/$B10</f>
        <v>2.8378682857854061E-2</v>
      </c>
      <c r="G10" s="21">
        <f>SUM(G11:G57)</f>
        <v>498555</v>
      </c>
      <c r="H10" s="11">
        <f>G10/$B10</f>
        <v>3.9366331208035999E-3</v>
      </c>
    </row>
    <row r="11" spans="1:8" x14ac:dyDescent="0.45">
      <c r="A11" s="12" t="s">
        <v>14</v>
      </c>
      <c r="B11" s="20">
        <v>5226603</v>
      </c>
      <c r="C11" s="21">
        <v>2318916</v>
      </c>
      <c r="D11" s="11">
        <f t="shared" ref="D11:D57" si="0">C11/$B11</f>
        <v>0.44367555752751836</v>
      </c>
      <c r="E11" s="21">
        <v>176361</v>
      </c>
      <c r="F11" s="11">
        <f t="shared" ref="F11:F57" si="1">E11/$B11</f>
        <v>3.3742949292303238E-2</v>
      </c>
      <c r="G11" s="21">
        <v>30363</v>
      </c>
      <c r="H11" s="11">
        <f t="shared" ref="H11:H57" si="2">G11/$B11</f>
        <v>5.8093182129960895E-3</v>
      </c>
    </row>
    <row r="12" spans="1:8" x14ac:dyDescent="0.45">
      <c r="A12" s="12" t="s">
        <v>15</v>
      </c>
      <c r="B12" s="20">
        <v>1259615</v>
      </c>
      <c r="C12" s="21">
        <v>558408</v>
      </c>
      <c r="D12" s="11">
        <f t="shared" si="0"/>
        <v>0.44331641017294965</v>
      </c>
      <c r="E12" s="21">
        <v>43732</v>
      </c>
      <c r="F12" s="11">
        <f t="shared" si="1"/>
        <v>3.4718544952227468E-2</v>
      </c>
      <c r="G12" s="21">
        <v>5158</v>
      </c>
      <c r="H12" s="11">
        <f t="shared" si="2"/>
        <v>4.0949020137105389E-3</v>
      </c>
    </row>
    <row r="13" spans="1:8" x14ac:dyDescent="0.45">
      <c r="A13" s="12" t="s">
        <v>16</v>
      </c>
      <c r="B13" s="20">
        <v>1220823</v>
      </c>
      <c r="C13" s="21">
        <v>546682</v>
      </c>
      <c r="D13" s="11">
        <f t="shared" si="0"/>
        <v>0.44779791992778639</v>
      </c>
      <c r="E13" s="21">
        <v>42130</v>
      </c>
      <c r="F13" s="11">
        <f t="shared" si="1"/>
        <v>3.4509507111186472E-2</v>
      </c>
      <c r="G13" s="21">
        <v>6084</v>
      </c>
      <c r="H13" s="11">
        <f t="shared" si="2"/>
        <v>4.9835234100274982E-3</v>
      </c>
    </row>
    <row r="14" spans="1:8" x14ac:dyDescent="0.45">
      <c r="A14" s="12" t="s">
        <v>17</v>
      </c>
      <c r="B14" s="20">
        <v>2281989</v>
      </c>
      <c r="C14" s="21">
        <v>1003174</v>
      </c>
      <c r="D14" s="11">
        <f t="shared" si="0"/>
        <v>0.43960509888522686</v>
      </c>
      <c r="E14" s="21">
        <v>60919</v>
      </c>
      <c r="F14" s="11">
        <f t="shared" si="1"/>
        <v>2.6695571275759875E-2</v>
      </c>
      <c r="G14" s="21">
        <v>10822</v>
      </c>
      <c r="H14" s="11">
        <f t="shared" si="2"/>
        <v>4.7423541480699511E-3</v>
      </c>
    </row>
    <row r="15" spans="1:8" x14ac:dyDescent="0.45">
      <c r="A15" s="12" t="s">
        <v>18</v>
      </c>
      <c r="B15" s="20">
        <v>971288</v>
      </c>
      <c r="C15" s="21">
        <v>421222</v>
      </c>
      <c r="D15" s="11">
        <f t="shared" si="0"/>
        <v>0.43367363747930582</v>
      </c>
      <c r="E15" s="21">
        <v>40866</v>
      </c>
      <c r="F15" s="11">
        <f t="shared" si="1"/>
        <v>4.2074029536038747E-2</v>
      </c>
      <c r="G15" s="21">
        <v>4397</v>
      </c>
      <c r="H15" s="11">
        <f t="shared" si="2"/>
        <v>4.5269786098458952E-3</v>
      </c>
    </row>
    <row r="16" spans="1:8" x14ac:dyDescent="0.45">
      <c r="A16" s="12" t="s">
        <v>19</v>
      </c>
      <c r="B16" s="20">
        <v>1069562</v>
      </c>
      <c r="C16" s="21">
        <v>526626</v>
      </c>
      <c r="D16" s="11">
        <f t="shared" si="0"/>
        <v>0.49237538356822702</v>
      </c>
      <c r="E16" s="21">
        <v>38332</v>
      </c>
      <c r="F16" s="11">
        <f t="shared" si="1"/>
        <v>3.5838969596900416E-2</v>
      </c>
      <c r="G16" s="21">
        <v>6086</v>
      </c>
      <c r="H16" s="11">
        <f t="shared" si="2"/>
        <v>5.6901797184267956E-3</v>
      </c>
    </row>
    <row r="17" spans="1:8" x14ac:dyDescent="0.45">
      <c r="A17" s="12" t="s">
        <v>20</v>
      </c>
      <c r="B17" s="20">
        <v>1862059.0000000002</v>
      </c>
      <c r="C17" s="21">
        <v>892584</v>
      </c>
      <c r="D17" s="11">
        <f t="shared" si="0"/>
        <v>0.47935323209414948</v>
      </c>
      <c r="E17" s="21">
        <v>65689</v>
      </c>
      <c r="F17" s="11">
        <f t="shared" si="1"/>
        <v>3.5277614726493621E-2</v>
      </c>
      <c r="G17" s="21">
        <v>9265</v>
      </c>
      <c r="H17" s="11">
        <f t="shared" si="2"/>
        <v>4.9756747772224186E-3</v>
      </c>
    </row>
    <row r="18" spans="1:8" x14ac:dyDescent="0.45">
      <c r="A18" s="12" t="s">
        <v>21</v>
      </c>
      <c r="B18" s="20">
        <v>2907675</v>
      </c>
      <c r="C18" s="21">
        <v>1365901</v>
      </c>
      <c r="D18" s="11">
        <f t="shared" si="0"/>
        <v>0.46975710834257611</v>
      </c>
      <c r="E18" s="21">
        <v>88314</v>
      </c>
      <c r="F18" s="11">
        <f t="shared" si="1"/>
        <v>3.0372720472542494E-2</v>
      </c>
      <c r="G18" s="21">
        <v>10588</v>
      </c>
      <c r="H18" s="11">
        <f t="shared" si="2"/>
        <v>3.6413973363598065E-3</v>
      </c>
    </row>
    <row r="19" spans="1:8" x14ac:dyDescent="0.45">
      <c r="A19" s="12" t="s">
        <v>22</v>
      </c>
      <c r="B19" s="20">
        <v>1955401</v>
      </c>
      <c r="C19" s="21">
        <v>832643</v>
      </c>
      <c r="D19" s="11">
        <f t="shared" si="0"/>
        <v>0.42581700633271641</v>
      </c>
      <c r="E19" s="21">
        <v>54858</v>
      </c>
      <c r="F19" s="11">
        <f t="shared" si="1"/>
        <v>2.8054603633730371E-2</v>
      </c>
      <c r="G19" s="21">
        <v>7018</v>
      </c>
      <c r="H19" s="11">
        <f t="shared" si="2"/>
        <v>3.5890336560122451E-3</v>
      </c>
    </row>
    <row r="20" spans="1:8" x14ac:dyDescent="0.45">
      <c r="A20" s="12" t="s">
        <v>23</v>
      </c>
      <c r="B20" s="20">
        <v>1958101</v>
      </c>
      <c r="C20" s="21">
        <v>971507</v>
      </c>
      <c r="D20" s="11">
        <f t="shared" si="0"/>
        <v>0.49614754295105307</v>
      </c>
      <c r="E20" s="21">
        <v>60113</v>
      </c>
      <c r="F20" s="11">
        <f t="shared" si="1"/>
        <v>3.0699642153290355E-2</v>
      </c>
      <c r="G20" s="21">
        <v>8087</v>
      </c>
      <c r="H20" s="11">
        <f t="shared" si="2"/>
        <v>4.1300218936612563E-3</v>
      </c>
    </row>
    <row r="21" spans="1:8" x14ac:dyDescent="0.45">
      <c r="A21" s="12" t="s">
        <v>24</v>
      </c>
      <c r="B21" s="20">
        <v>7393799</v>
      </c>
      <c r="C21" s="21">
        <v>3109133</v>
      </c>
      <c r="D21" s="11">
        <f t="shared" si="0"/>
        <v>0.42050548033561636</v>
      </c>
      <c r="E21" s="21">
        <v>208830</v>
      </c>
      <c r="F21" s="11">
        <f t="shared" si="1"/>
        <v>2.8243937926903342E-2</v>
      </c>
      <c r="G21" s="21">
        <v>30984</v>
      </c>
      <c r="H21" s="11">
        <f t="shared" si="2"/>
        <v>4.1905385851035443E-3</v>
      </c>
    </row>
    <row r="22" spans="1:8" x14ac:dyDescent="0.45">
      <c r="A22" s="12" t="s">
        <v>25</v>
      </c>
      <c r="B22" s="20">
        <v>6322892.0000000009</v>
      </c>
      <c r="C22" s="21">
        <v>2749879</v>
      </c>
      <c r="D22" s="11">
        <f t="shared" si="0"/>
        <v>0.434908424815733</v>
      </c>
      <c r="E22" s="21">
        <v>189947</v>
      </c>
      <c r="F22" s="11">
        <f t="shared" si="1"/>
        <v>3.0041158381322972E-2</v>
      </c>
      <c r="G22" s="21">
        <v>24278</v>
      </c>
      <c r="H22" s="11">
        <f t="shared" si="2"/>
        <v>3.8396986695328652E-3</v>
      </c>
    </row>
    <row r="23" spans="1:8" x14ac:dyDescent="0.45">
      <c r="A23" s="12" t="s">
        <v>26</v>
      </c>
      <c r="B23" s="20">
        <v>13843329.000000002</v>
      </c>
      <c r="C23" s="21">
        <v>6246874</v>
      </c>
      <c r="D23" s="11">
        <f t="shared" si="0"/>
        <v>0.45125518580104534</v>
      </c>
      <c r="E23" s="21">
        <v>343539</v>
      </c>
      <c r="F23" s="11">
        <f t="shared" si="1"/>
        <v>2.4816212921039436E-2</v>
      </c>
      <c r="G23" s="21">
        <v>46851</v>
      </c>
      <c r="H23" s="11">
        <f t="shared" si="2"/>
        <v>3.3843738019951699E-3</v>
      </c>
    </row>
    <row r="24" spans="1:8" x14ac:dyDescent="0.45">
      <c r="A24" s="12" t="s">
        <v>27</v>
      </c>
      <c r="B24" s="20">
        <v>9220206</v>
      </c>
      <c r="C24" s="21">
        <v>3953664</v>
      </c>
      <c r="D24" s="11">
        <f t="shared" si="0"/>
        <v>0.42880430220322624</v>
      </c>
      <c r="E24" s="21">
        <v>300540</v>
      </c>
      <c r="F24" s="11">
        <f t="shared" si="1"/>
        <v>3.2595801004879937E-2</v>
      </c>
      <c r="G24" s="21">
        <v>39393</v>
      </c>
      <c r="H24" s="11">
        <f t="shared" si="2"/>
        <v>4.2724641944008627E-3</v>
      </c>
    </row>
    <row r="25" spans="1:8" x14ac:dyDescent="0.45">
      <c r="A25" s="12" t="s">
        <v>28</v>
      </c>
      <c r="B25" s="20">
        <v>2213174</v>
      </c>
      <c r="C25" s="21">
        <v>1046880</v>
      </c>
      <c r="D25" s="11">
        <f t="shared" si="0"/>
        <v>0.47302200369243447</v>
      </c>
      <c r="E25" s="21">
        <v>84944</v>
      </c>
      <c r="F25" s="11">
        <f t="shared" si="1"/>
        <v>3.8381076228077862E-2</v>
      </c>
      <c r="G25" s="21">
        <v>10730</v>
      </c>
      <c r="H25" s="11">
        <f t="shared" si="2"/>
        <v>4.8482405811743675E-3</v>
      </c>
    </row>
    <row r="26" spans="1:8" x14ac:dyDescent="0.45">
      <c r="A26" s="12" t="s">
        <v>29</v>
      </c>
      <c r="B26" s="20">
        <v>1047674</v>
      </c>
      <c r="C26" s="21">
        <v>499409</v>
      </c>
      <c r="D26" s="11">
        <f t="shared" si="0"/>
        <v>0.47668358668822552</v>
      </c>
      <c r="E26" s="21">
        <v>32288</v>
      </c>
      <c r="F26" s="11">
        <f t="shared" si="1"/>
        <v>3.0818747052995494E-2</v>
      </c>
      <c r="G26" s="21">
        <v>3424</v>
      </c>
      <c r="H26" s="11">
        <f t="shared" si="2"/>
        <v>3.2681922048270742E-3</v>
      </c>
    </row>
    <row r="27" spans="1:8" x14ac:dyDescent="0.45">
      <c r="A27" s="12" t="s">
        <v>30</v>
      </c>
      <c r="B27" s="20">
        <v>1132656</v>
      </c>
      <c r="C27" s="21">
        <v>502929</v>
      </c>
      <c r="D27" s="11">
        <f t="shared" si="0"/>
        <v>0.44402625333728862</v>
      </c>
      <c r="E27" s="21">
        <v>35171</v>
      </c>
      <c r="F27" s="11">
        <f t="shared" si="1"/>
        <v>3.1051793307058807E-2</v>
      </c>
      <c r="G27" s="21">
        <v>5518</v>
      </c>
      <c r="H27" s="11">
        <f t="shared" si="2"/>
        <v>4.871735107570171E-3</v>
      </c>
    </row>
    <row r="28" spans="1:8" x14ac:dyDescent="0.45">
      <c r="A28" s="12" t="s">
        <v>31</v>
      </c>
      <c r="B28" s="20">
        <v>774582.99999999988</v>
      </c>
      <c r="C28" s="21">
        <v>368283</v>
      </c>
      <c r="D28" s="11">
        <f t="shared" si="0"/>
        <v>0.47545969896060208</v>
      </c>
      <c r="E28" s="21">
        <v>26736</v>
      </c>
      <c r="F28" s="11">
        <f t="shared" si="1"/>
        <v>3.4516636693549957E-2</v>
      </c>
      <c r="G28" s="21">
        <v>4949</v>
      </c>
      <c r="H28" s="11">
        <f t="shared" si="2"/>
        <v>6.3892442772433694E-3</v>
      </c>
    </row>
    <row r="29" spans="1:8" x14ac:dyDescent="0.45">
      <c r="A29" s="12" t="s">
        <v>32</v>
      </c>
      <c r="B29" s="20">
        <v>820997</v>
      </c>
      <c r="C29" s="21">
        <v>390062</v>
      </c>
      <c r="D29" s="11">
        <f t="shared" si="0"/>
        <v>0.475107704413049</v>
      </c>
      <c r="E29" s="21">
        <v>22973</v>
      </c>
      <c r="F29" s="11">
        <f t="shared" si="1"/>
        <v>2.7981831845914174E-2</v>
      </c>
      <c r="G29" s="21">
        <v>4294</v>
      </c>
      <c r="H29" s="11">
        <f t="shared" si="2"/>
        <v>5.2302261762223251E-3</v>
      </c>
    </row>
    <row r="30" spans="1:8" x14ac:dyDescent="0.45">
      <c r="A30" s="12" t="s">
        <v>33</v>
      </c>
      <c r="B30" s="20">
        <v>2071737</v>
      </c>
      <c r="C30" s="21">
        <v>992236</v>
      </c>
      <c r="D30" s="11">
        <f t="shared" si="0"/>
        <v>0.47893917036766731</v>
      </c>
      <c r="E30" s="21">
        <v>53793</v>
      </c>
      <c r="F30" s="11">
        <f t="shared" si="1"/>
        <v>2.5965168358725071E-2</v>
      </c>
      <c r="G30" s="21">
        <v>9842</v>
      </c>
      <c r="H30" s="11">
        <f t="shared" si="2"/>
        <v>4.7506029964228084E-3</v>
      </c>
    </row>
    <row r="31" spans="1:8" x14ac:dyDescent="0.45">
      <c r="A31" s="12" t="s">
        <v>34</v>
      </c>
      <c r="B31" s="20">
        <v>2016791</v>
      </c>
      <c r="C31" s="21">
        <v>1002462</v>
      </c>
      <c r="D31" s="11">
        <f t="shared" si="0"/>
        <v>0.49705794998093505</v>
      </c>
      <c r="E31" s="21">
        <v>48117</v>
      </c>
      <c r="F31" s="11">
        <f t="shared" si="1"/>
        <v>2.3858198494539098E-2</v>
      </c>
      <c r="G31" s="21">
        <v>5259</v>
      </c>
      <c r="H31" s="11">
        <f t="shared" si="2"/>
        <v>2.6076078284760296E-3</v>
      </c>
    </row>
    <row r="32" spans="1:8" x14ac:dyDescent="0.45">
      <c r="A32" s="12" t="s">
        <v>35</v>
      </c>
      <c r="B32" s="20">
        <v>3686259.9999999995</v>
      </c>
      <c r="C32" s="21">
        <v>1597344</v>
      </c>
      <c r="D32" s="11">
        <f t="shared" si="0"/>
        <v>0.43332374818922165</v>
      </c>
      <c r="E32" s="21">
        <v>119443</v>
      </c>
      <c r="F32" s="11">
        <f t="shared" si="1"/>
        <v>3.2402217966177108E-2</v>
      </c>
      <c r="G32" s="21">
        <v>16574</v>
      </c>
      <c r="H32" s="11">
        <f t="shared" si="2"/>
        <v>4.4961559955076424E-3</v>
      </c>
    </row>
    <row r="33" spans="1:8" x14ac:dyDescent="0.45">
      <c r="A33" s="12" t="s">
        <v>36</v>
      </c>
      <c r="B33" s="20">
        <v>7558801.9999999991</v>
      </c>
      <c r="C33" s="21">
        <v>3222579</v>
      </c>
      <c r="D33" s="11">
        <f t="shared" si="0"/>
        <v>0.42633462286748619</v>
      </c>
      <c r="E33" s="21">
        <v>186649</v>
      </c>
      <c r="F33" s="11">
        <f t="shared" si="1"/>
        <v>2.4692934144855232E-2</v>
      </c>
      <c r="G33" s="21">
        <v>22051</v>
      </c>
      <c r="H33" s="11">
        <f t="shared" si="2"/>
        <v>2.917261227374391E-3</v>
      </c>
    </row>
    <row r="34" spans="1:8" x14ac:dyDescent="0.45">
      <c r="A34" s="12" t="s">
        <v>37</v>
      </c>
      <c r="B34" s="20">
        <v>1800557</v>
      </c>
      <c r="C34" s="21">
        <v>792308</v>
      </c>
      <c r="D34" s="11">
        <f t="shared" si="0"/>
        <v>0.44003494474209925</v>
      </c>
      <c r="E34" s="21">
        <v>50553</v>
      </c>
      <c r="F34" s="11">
        <f t="shared" si="1"/>
        <v>2.807631194124929E-2</v>
      </c>
      <c r="G34" s="21">
        <v>7809</v>
      </c>
      <c r="H34" s="11">
        <f t="shared" si="2"/>
        <v>4.3369912754775324E-3</v>
      </c>
    </row>
    <row r="35" spans="1:8" x14ac:dyDescent="0.45">
      <c r="A35" s="12" t="s">
        <v>38</v>
      </c>
      <c r="B35" s="20">
        <v>1418843</v>
      </c>
      <c r="C35" s="21">
        <v>606661</v>
      </c>
      <c r="D35" s="11">
        <f t="shared" si="0"/>
        <v>0.42757443917332644</v>
      </c>
      <c r="E35" s="21">
        <v>36322</v>
      </c>
      <c r="F35" s="11">
        <f t="shared" si="1"/>
        <v>2.5599731612306647E-2</v>
      </c>
      <c r="G35" s="21">
        <v>4396</v>
      </c>
      <c r="H35" s="11">
        <f t="shared" si="2"/>
        <v>3.0982991070893679E-3</v>
      </c>
    </row>
    <row r="36" spans="1:8" x14ac:dyDescent="0.45">
      <c r="A36" s="12" t="s">
        <v>39</v>
      </c>
      <c r="B36" s="20">
        <v>2530542</v>
      </c>
      <c r="C36" s="21">
        <v>1051588</v>
      </c>
      <c r="D36" s="11">
        <f t="shared" si="0"/>
        <v>0.41555840606478772</v>
      </c>
      <c r="E36" s="21">
        <v>76038</v>
      </c>
      <c r="F36" s="11">
        <f t="shared" si="1"/>
        <v>3.0048108270876357E-2</v>
      </c>
      <c r="G36" s="21">
        <v>7827</v>
      </c>
      <c r="H36" s="11">
        <f t="shared" si="2"/>
        <v>3.0930132754168871E-3</v>
      </c>
    </row>
    <row r="37" spans="1:8" x14ac:dyDescent="0.45">
      <c r="A37" s="12" t="s">
        <v>40</v>
      </c>
      <c r="B37" s="20">
        <v>8839511</v>
      </c>
      <c r="C37" s="21">
        <v>3494321</v>
      </c>
      <c r="D37" s="11">
        <f t="shared" si="0"/>
        <v>0.39530704809349748</v>
      </c>
      <c r="E37" s="21">
        <v>232848</v>
      </c>
      <c r="F37" s="11">
        <f t="shared" si="1"/>
        <v>2.6341728631821375E-2</v>
      </c>
      <c r="G37" s="21">
        <v>22776</v>
      </c>
      <c r="H37" s="11">
        <f t="shared" si="2"/>
        <v>2.5766131180785905E-3</v>
      </c>
    </row>
    <row r="38" spans="1:8" x14ac:dyDescent="0.45">
      <c r="A38" s="12" t="s">
        <v>41</v>
      </c>
      <c r="B38" s="20">
        <v>5523625</v>
      </c>
      <c r="C38" s="21">
        <v>2370709</v>
      </c>
      <c r="D38" s="11">
        <f t="shared" si="0"/>
        <v>0.42919441489963567</v>
      </c>
      <c r="E38" s="21">
        <v>145052</v>
      </c>
      <c r="F38" s="11">
        <f t="shared" si="1"/>
        <v>2.6260291022652697E-2</v>
      </c>
      <c r="G38" s="21">
        <v>19831</v>
      </c>
      <c r="H38" s="11">
        <f t="shared" si="2"/>
        <v>3.5902147593292449E-3</v>
      </c>
    </row>
    <row r="39" spans="1:8" x14ac:dyDescent="0.45">
      <c r="A39" s="12" t="s">
        <v>42</v>
      </c>
      <c r="B39" s="20">
        <v>1344738.9999999998</v>
      </c>
      <c r="C39" s="21">
        <v>626385</v>
      </c>
      <c r="D39" s="11">
        <f t="shared" si="0"/>
        <v>0.46580414489354449</v>
      </c>
      <c r="E39" s="21">
        <v>35388</v>
      </c>
      <c r="F39" s="11">
        <f t="shared" si="1"/>
        <v>2.6315887320885321E-2</v>
      </c>
      <c r="G39" s="21">
        <v>5907</v>
      </c>
      <c r="H39" s="11">
        <f t="shared" si="2"/>
        <v>4.3926739687032215E-3</v>
      </c>
    </row>
    <row r="40" spans="1:8" x14ac:dyDescent="0.45">
      <c r="A40" s="12" t="s">
        <v>43</v>
      </c>
      <c r="B40" s="20">
        <v>944432</v>
      </c>
      <c r="C40" s="21">
        <v>468091</v>
      </c>
      <c r="D40" s="11">
        <f t="shared" si="0"/>
        <v>0.49563229539024511</v>
      </c>
      <c r="E40" s="21">
        <v>24415</v>
      </c>
      <c r="F40" s="11">
        <f t="shared" si="1"/>
        <v>2.5851517102342996E-2</v>
      </c>
      <c r="G40" s="21">
        <v>2906</v>
      </c>
      <c r="H40" s="11">
        <f t="shared" si="2"/>
        <v>3.0769817202297256E-3</v>
      </c>
    </row>
    <row r="41" spans="1:8" x14ac:dyDescent="0.45">
      <c r="A41" s="12" t="s">
        <v>44</v>
      </c>
      <c r="B41" s="20">
        <v>556788</v>
      </c>
      <c r="C41" s="21">
        <v>258293</v>
      </c>
      <c r="D41" s="11">
        <f t="shared" si="0"/>
        <v>0.46389828803781691</v>
      </c>
      <c r="E41" s="21">
        <v>16742</v>
      </c>
      <c r="F41" s="11">
        <f t="shared" si="1"/>
        <v>3.0068895162970465E-2</v>
      </c>
      <c r="G41" s="21">
        <v>1528</v>
      </c>
      <c r="H41" s="11">
        <f t="shared" si="2"/>
        <v>2.7443120182187833E-3</v>
      </c>
    </row>
    <row r="42" spans="1:8" x14ac:dyDescent="0.45">
      <c r="A42" s="12" t="s">
        <v>45</v>
      </c>
      <c r="B42" s="20">
        <v>672814.99999999988</v>
      </c>
      <c r="C42" s="21">
        <v>303343</v>
      </c>
      <c r="D42" s="11">
        <f t="shared" si="0"/>
        <v>0.45085647614871854</v>
      </c>
      <c r="E42" s="21">
        <v>20261</v>
      </c>
      <c r="F42" s="11">
        <f t="shared" si="1"/>
        <v>3.0113775703573795E-2</v>
      </c>
      <c r="G42" s="21">
        <v>3219</v>
      </c>
      <c r="H42" s="11">
        <f t="shared" si="2"/>
        <v>4.7843760914961777E-3</v>
      </c>
    </row>
    <row r="43" spans="1:8" x14ac:dyDescent="0.45">
      <c r="A43" s="12" t="s">
        <v>46</v>
      </c>
      <c r="B43" s="20">
        <v>1893791</v>
      </c>
      <c r="C43" s="21">
        <v>855838</v>
      </c>
      <c r="D43" s="11">
        <f t="shared" si="0"/>
        <v>0.45191787266915939</v>
      </c>
      <c r="E43" s="21">
        <v>43836</v>
      </c>
      <c r="F43" s="11">
        <f t="shared" si="1"/>
        <v>2.314722163110924E-2</v>
      </c>
      <c r="G43" s="21">
        <v>7643</v>
      </c>
      <c r="H43" s="11">
        <f t="shared" si="2"/>
        <v>4.0358202145854534E-3</v>
      </c>
    </row>
    <row r="44" spans="1:8" x14ac:dyDescent="0.45">
      <c r="A44" s="12" t="s">
        <v>47</v>
      </c>
      <c r="B44" s="20">
        <v>2812432.9999999995</v>
      </c>
      <c r="C44" s="21">
        <v>1262225</v>
      </c>
      <c r="D44" s="11">
        <f t="shared" si="0"/>
        <v>0.44880180256738567</v>
      </c>
      <c r="E44" s="21">
        <v>66770</v>
      </c>
      <c r="F44" s="11">
        <f t="shared" si="1"/>
        <v>2.3741010008060639E-2</v>
      </c>
      <c r="G44" s="21">
        <v>7758</v>
      </c>
      <c r="H44" s="11">
        <f t="shared" si="2"/>
        <v>2.7584657127832026E-3</v>
      </c>
    </row>
    <row r="45" spans="1:8" x14ac:dyDescent="0.45">
      <c r="A45" s="12" t="s">
        <v>48</v>
      </c>
      <c r="B45" s="20">
        <v>1356110</v>
      </c>
      <c r="C45" s="21">
        <v>712154</v>
      </c>
      <c r="D45" s="11">
        <f t="shared" si="0"/>
        <v>0.52514471539919327</v>
      </c>
      <c r="E45" s="21">
        <v>36689</v>
      </c>
      <c r="F45" s="11">
        <f t="shared" si="1"/>
        <v>2.7054589966890592E-2</v>
      </c>
      <c r="G45" s="21">
        <v>3196</v>
      </c>
      <c r="H45" s="11">
        <f t="shared" si="2"/>
        <v>2.3567409723400019E-3</v>
      </c>
    </row>
    <row r="46" spans="1:8" x14ac:dyDescent="0.45">
      <c r="A46" s="12" t="s">
        <v>49</v>
      </c>
      <c r="B46" s="20">
        <v>734949</v>
      </c>
      <c r="C46" s="21">
        <v>360148</v>
      </c>
      <c r="D46" s="11">
        <f t="shared" si="0"/>
        <v>0.49003128108208871</v>
      </c>
      <c r="E46" s="21">
        <v>20948</v>
      </c>
      <c r="F46" s="11">
        <f t="shared" si="1"/>
        <v>2.850265800756243E-2</v>
      </c>
      <c r="G46" s="21">
        <v>2933</v>
      </c>
      <c r="H46" s="11">
        <f t="shared" si="2"/>
        <v>3.9907530998749569E-3</v>
      </c>
    </row>
    <row r="47" spans="1:8" x14ac:dyDescent="0.45">
      <c r="A47" s="12" t="s">
        <v>50</v>
      </c>
      <c r="B47" s="20">
        <v>973896</v>
      </c>
      <c r="C47" s="21">
        <v>422081</v>
      </c>
      <c r="D47" s="11">
        <f t="shared" si="0"/>
        <v>0.43339432547212431</v>
      </c>
      <c r="E47" s="21">
        <v>30238</v>
      </c>
      <c r="F47" s="11">
        <f t="shared" si="1"/>
        <v>3.1048489777142529E-2</v>
      </c>
      <c r="G47" s="21">
        <v>15353</v>
      </c>
      <c r="H47" s="11">
        <f t="shared" si="2"/>
        <v>1.5764516950475205E-2</v>
      </c>
    </row>
    <row r="48" spans="1:8" x14ac:dyDescent="0.45">
      <c r="A48" s="12" t="s">
        <v>51</v>
      </c>
      <c r="B48" s="20">
        <v>1356219</v>
      </c>
      <c r="C48" s="21">
        <v>621445</v>
      </c>
      <c r="D48" s="11">
        <f t="shared" si="0"/>
        <v>0.45821876850272708</v>
      </c>
      <c r="E48" s="21">
        <v>40078</v>
      </c>
      <c r="F48" s="11">
        <f t="shared" si="1"/>
        <v>2.9551274536044694E-2</v>
      </c>
      <c r="G48" s="21">
        <v>3286</v>
      </c>
      <c r="H48" s="11">
        <f t="shared" si="2"/>
        <v>2.4229125237148277E-3</v>
      </c>
    </row>
    <row r="49" spans="1:8" x14ac:dyDescent="0.45">
      <c r="A49" s="12" t="s">
        <v>52</v>
      </c>
      <c r="B49" s="20">
        <v>701167</v>
      </c>
      <c r="C49" s="21">
        <v>316011</v>
      </c>
      <c r="D49" s="11">
        <f t="shared" si="0"/>
        <v>0.45069291623821428</v>
      </c>
      <c r="E49" s="21">
        <v>13905</v>
      </c>
      <c r="F49" s="11">
        <f t="shared" si="1"/>
        <v>1.9831224230461502E-2</v>
      </c>
      <c r="G49" s="21">
        <v>2285</v>
      </c>
      <c r="H49" s="11">
        <f t="shared" si="2"/>
        <v>3.258852741215716E-3</v>
      </c>
    </row>
    <row r="50" spans="1:8" x14ac:dyDescent="0.45">
      <c r="A50" s="12" t="s">
        <v>53</v>
      </c>
      <c r="B50" s="20">
        <v>5124170</v>
      </c>
      <c r="C50" s="21">
        <v>2270564</v>
      </c>
      <c r="D50" s="11">
        <f t="shared" si="0"/>
        <v>0.44310864003341027</v>
      </c>
      <c r="E50" s="21">
        <v>131629</v>
      </c>
      <c r="F50" s="11">
        <f t="shared" si="1"/>
        <v>2.5687867498541229E-2</v>
      </c>
      <c r="G50" s="21">
        <v>18361</v>
      </c>
      <c r="H50" s="11">
        <f t="shared" si="2"/>
        <v>3.583214452291786E-3</v>
      </c>
    </row>
    <row r="51" spans="1:8" x14ac:dyDescent="0.45">
      <c r="A51" s="12" t="s">
        <v>54</v>
      </c>
      <c r="B51" s="20">
        <v>818222</v>
      </c>
      <c r="C51" s="21">
        <v>386510</v>
      </c>
      <c r="D51" s="11">
        <f t="shared" si="0"/>
        <v>0.47237791210698321</v>
      </c>
      <c r="E51" s="21">
        <v>15562</v>
      </c>
      <c r="F51" s="11">
        <f t="shared" si="1"/>
        <v>1.9019288163847955E-2</v>
      </c>
      <c r="G51" s="21">
        <v>1943</v>
      </c>
      <c r="H51" s="11">
        <f t="shared" si="2"/>
        <v>2.3746611555299172E-3</v>
      </c>
    </row>
    <row r="52" spans="1:8" x14ac:dyDescent="0.45">
      <c r="A52" s="12" t="s">
        <v>55</v>
      </c>
      <c r="B52" s="20">
        <v>1335937.9999999998</v>
      </c>
      <c r="C52" s="21">
        <v>662208</v>
      </c>
      <c r="D52" s="11">
        <f t="shared" si="0"/>
        <v>0.49568767412858988</v>
      </c>
      <c r="E52" s="21">
        <v>40745</v>
      </c>
      <c r="F52" s="11">
        <f t="shared" si="1"/>
        <v>3.0499169871655726E-2</v>
      </c>
      <c r="G52" s="21">
        <v>7380</v>
      </c>
      <c r="H52" s="11">
        <f t="shared" si="2"/>
        <v>5.5242084587757822E-3</v>
      </c>
    </row>
    <row r="53" spans="1:8" x14ac:dyDescent="0.45">
      <c r="A53" s="12" t="s">
        <v>56</v>
      </c>
      <c r="B53" s="20">
        <v>1758645</v>
      </c>
      <c r="C53" s="21">
        <v>884392</v>
      </c>
      <c r="D53" s="11">
        <f t="shared" si="0"/>
        <v>0.50288261701480397</v>
      </c>
      <c r="E53" s="21">
        <v>53678</v>
      </c>
      <c r="F53" s="11">
        <f t="shared" si="1"/>
        <v>3.0522362386951319E-2</v>
      </c>
      <c r="G53" s="21">
        <v>7084</v>
      </c>
      <c r="H53" s="11">
        <f t="shared" si="2"/>
        <v>4.0281011801699606E-3</v>
      </c>
    </row>
    <row r="54" spans="1:8" x14ac:dyDescent="0.45">
      <c r="A54" s="12" t="s">
        <v>57</v>
      </c>
      <c r="B54" s="20">
        <v>1141741</v>
      </c>
      <c r="C54" s="21">
        <v>514089</v>
      </c>
      <c r="D54" s="11">
        <f t="shared" si="0"/>
        <v>0.45026761761205036</v>
      </c>
      <c r="E54" s="21">
        <v>36256</v>
      </c>
      <c r="F54" s="11">
        <f t="shared" si="1"/>
        <v>3.1755012739316538E-2</v>
      </c>
      <c r="G54" s="21">
        <v>4190</v>
      </c>
      <c r="H54" s="11">
        <f t="shared" si="2"/>
        <v>3.6698340516807225E-3</v>
      </c>
    </row>
    <row r="55" spans="1:8" x14ac:dyDescent="0.45">
      <c r="A55" s="12" t="s">
        <v>58</v>
      </c>
      <c r="B55" s="20">
        <v>1087241</v>
      </c>
      <c r="C55" s="21">
        <v>481455</v>
      </c>
      <c r="D55" s="11">
        <f t="shared" si="0"/>
        <v>0.4428227044417935</v>
      </c>
      <c r="E55" s="21">
        <v>32202</v>
      </c>
      <c r="F55" s="11">
        <f t="shared" si="1"/>
        <v>2.9618088353916012E-2</v>
      </c>
      <c r="G55" s="21">
        <v>5693</v>
      </c>
      <c r="H55" s="11">
        <f t="shared" si="2"/>
        <v>5.236189584461955E-3</v>
      </c>
    </row>
    <row r="56" spans="1:8" x14ac:dyDescent="0.45">
      <c r="A56" s="12" t="s">
        <v>59</v>
      </c>
      <c r="B56" s="20">
        <v>1617517</v>
      </c>
      <c r="C56" s="21">
        <v>739762</v>
      </c>
      <c r="D56" s="11">
        <f t="shared" si="0"/>
        <v>0.45734418865458604</v>
      </c>
      <c r="E56" s="21">
        <v>40385</v>
      </c>
      <c r="F56" s="11">
        <f t="shared" si="1"/>
        <v>2.4967280096592492E-2</v>
      </c>
      <c r="G56" s="21">
        <v>10182</v>
      </c>
      <c r="H56" s="11">
        <f t="shared" si="2"/>
        <v>6.2948333773308104E-3</v>
      </c>
    </row>
    <row r="57" spans="1:8" x14ac:dyDescent="0.45">
      <c r="A57" s="12" t="s">
        <v>60</v>
      </c>
      <c r="B57" s="20">
        <v>1485118</v>
      </c>
      <c r="C57" s="21">
        <v>489792</v>
      </c>
      <c r="D57" s="11">
        <f t="shared" si="0"/>
        <v>0.3298000562918233</v>
      </c>
      <c r="E57" s="21">
        <v>29195</v>
      </c>
      <c r="F57" s="11">
        <f t="shared" si="1"/>
        <v>1.9658370580654196E-2</v>
      </c>
      <c r="G57" s="21">
        <v>3054</v>
      </c>
      <c r="H57" s="11">
        <f t="shared" si="2"/>
        <v>2.0564022522116089E-3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（4月8日公表時点）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44658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11371065</v>
      </c>
      <c r="D10" s="11">
        <f>C10/$B10</f>
        <v>0.41275733390559788</v>
      </c>
      <c r="E10" s="21">
        <f>SUM(E11:E30)</f>
        <v>774163</v>
      </c>
      <c r="F10" s="11">
        <f>E10/$B10</f>
        <v>2.8101277750884317E-2</v>
      </c>
      <c r="G10" s="21">
        <f>SUM(G11:G30)</f>
        <v>96438</v>
      </c>
      <c r="H10" s="11">
        <f>G10/$B10</f>
        <v>3.5005948666363309E-3</v>
      </c>
    </row>
    <row r="11" spans="1:8" x14ac:dyDescent="0.45">
      <c r="A11" s="12" t="s">
        <v>70</v>
      </c>
      <c r="B11" s="20">
        <v>1961575</v>
      </c>
      <c r="C11" s="21">
        <v>779311</v>
      </c>
      <c r="D11" s="11">
        <f t="shared" ref="D11:D30" si="0">C11/$B11</f>
        <v>0.39728840345130828</v>
      </c>
      <c r="E11" s="21">
        <v>54896</v>
      </c>
      <c r="F11" s="11">
        <f t="shared" ref="F11:F30" si="1">E11/$B11</f>
        <v>2.7985674776646319E-2</v>
      </c>
      <c r="G11" s="21">
        <v>6623</v>
      </c>
      <c r="H11" s="11">
        <f t="shared" ref="H11:H30" si="2">G11/$B11</f>
        <v>3.3763684794106776E-3</v>
      </c>
    </row>
    <row r="12" spans="1:8" x14ac:dyDescent="0.45">
      <c r="A12" s="12" t="s">
        <v>71</v>
      </c>
      <c r="B12" s="20">
        <v>1065932</v>
      </c>
      <c r="C12" s="21">
        <v>440388</v>
      </c>
      <c r="D12" s="11">
        <f t="shared" si="0"/>
        <v>0.41314830589568563</v>
      </c>
      <c r="E12" s="21">
        <v>15655</v>
      </c>
      <c r="F12" s="11">
        <f t="shared" si="1"/>
        <v>1.4686677949437675E-2</v>
      </c>
      <c r="G12" s="21">
        <v>1721</v>
      </c>
      <c r="H12" s="11">
        <f t="shared" si="2"/>
        <v>1.6145495209825768E-3</v>
      </c>
    </row>
    <row r="13" spans="1:8" x14ac:dyDescent="0.45">
      <c r="A13" s="12" t="s">
        <v>72</v>
      </c>
      <c r="B13" s="20">
        <v>1324589</v>
      </c>
      <c r="C13" s="21">
        <v>519671</v>
      </c>
      <c r="D13" s="11">
        <f t="shared" si="0"/>
        <v>0.39232622345497359</v>
      </c>
      <c r="E13" s="21">
        <v>30470</v>
      </c>
      <c r="F13" s="11">
        <f t="shared" si="1"/>
        <v>2.3003361797508511E-2</v>
      </c>
      <c r="G13" s="21">
        <v>3702</v>
      </c>
      <c r="H13" s="11">
        <f t="shared" si="2"/>
        <v>2.7948291885256482E-3</v>
      </c>
    </row>
    <row r="14" spans="1:8" x14ac:dyDescent="0.45">
      <c r="A14" s="12" t="s">
        <v>73</v>
      </c>
      <c r="B14" s="20">
        <v>974726</v>
      </c>
      <c r="C14" s="21">
        <v>434702</v>
      </c>
      <c r="D14" s="11">
        <f t="shared" si="0"/>
        <v>0.44597353512679461</v>
      </c>
      <c r="E14" s="21">
        <v>22265</v>
      </c>
      <c r="F14" s="11">
        <f t="shared" si="1"/>
        <v>2.2842316712594103E-2</v>
      </c>
      <c r="G14" s="21">
        <v>2614</v>
      </c>
      <c r="H14" s="11">
        <f t="shared" si="2"/>
        <v>2.681779289769638E-3</v>
      </c>
    </row>
    <row r="15" spans="1:8" x14ac:dyDescent="0.45">
      <c r="A15" s="12" t="s">
        <v>74</v>
      </c>
      <c r="B15" s="20">
        <v>3759920</v>
      </c>
      <c r="C15" s="21">
        <v>1565521</v>
      </c>
      <c r="D15" s="11">
        <f t="shared" si="0"/>
        <v>0.41637082703887318</v>
      </c>
      <c r="E15" s="21">
        <v>148506</v>
      </c>
      <c r="F15" s="11">
        <f t="shared" si="1"/>
        <v>3.9497116959935318E-2</v>
      </c>
      <c r="G15" s="21">
        <v>18364</v>
      </c>
      <c r="H15" s="11">
        <f t="shared" si="2"/>
        <v>4.8841464712015151E-3</v>
      </c>
    </row>
    <row r="16" spans="1:8" x14ac:dyDescent="0.45">
      <c r="A16" s="12" t="s">
        <v>75</v>
      </c>
      <c r="B16" s="20">
        <v>1521562.0000000002</v>
      </c>
      <c r="C16" s="21">
        <v>627404</v>
      </c>
      <c r="D16" s="11">
        <f t="shared" si="0"/>
        <v>0.4123420537579145</v>
      </c>
      <c r="E16" s="21">
        <v>45280</v>
      </c>
      <c r="F16" s="11">
        <f t="shared" si="1"/>
        <v>2.9758892506516324E-2</v>
      </c>
      <c r="G16" s="21">
        <v>6511</v>
      </c>
      <c r="H16" s="11">
        <f t="shared" si="2"/>
        <v>4.2791552365266739E-3</v>
      </c>
    </row>
    <row r="17" spans="1:8" x14ac:dyDescent="0.45">
      <c r="A17" s="12" t="s">
        <v>76</v>
      </c>
      <c r="B17" s="20">
        <v>718601</v>
      </c>
      <c r="C17" s="21">
        <v>336667</v>
      </c>
      <c r="D17" s="11">
        <f t="shared" si="0"/>
        <v>0.46850338365796873</v>
      </c>
      <c r="E17" s="21">
        <v>17567</v>
      </c>
      <c r="F17" s="11">
        <f t="shared" si="1"/>
        <v>2.4446111263413214E-2</v>
      </c>
      <c r="G17" s="21">
        <v>2216</v>
      </c>
      <c r="H17" s="11">
        <f t="shared" si="2"/>
        <v>3.0837697136519432E-3</v>
      </c>
    </row>
    <row r="18" spans="1:8" x14ac:dyDescent="0.45">
      <c r="A18" s="12" t="s">
        <v>77</v>
      </c>
      <c r="B18" s="20">
        <v>784774</v>
      </c>
      <c r="C18" s="21">
        <v>359536</v>
      </c>
      <c r="D18" s="11">
        <f t="shared" si="0"/>
        <v>0.45813954081047537</v>
      </c>
      <c r="E18" s="21">
        <v>24775</v>
      </c>
      <c r="F18" s="11">
        <f t="shared" si="1"/>
        <v>3.1569598381190001E-2</v>
      </c>
      <c r="G18" s="21">
        <v>2186</v>
      </c>
      <c r="H18" s="11">
        <f t="shared" si="2"/>
        <v>2.7855153203342618E-3</v>
      </c>
    </row>
    <row r="19" spans="1:8" x14ac:dyDescent="0.45">
      <c r="A19" s="12" t="s">
        <v>78</v>
      </c>
      <c r="B19" s="20">
        <v>694295.99999999988</v>
      </c>
      <c r="C19" s="21">
        <v>272964</v>
      </c>
      <c r="D19" s="11">
        <f t="shared" si="0"/>
        <v>0.3931522002143179</v>
      </c>
      <c r="E19" s="21">
        <v>26688</v>
      </c>
      <c r="F19" s="11">
        <f t="shared" si="1"/>
        <v>3.8438936707110516E-2</v>
      </c>
      <c r="G19" s="21">
        <v>4750</v>
      </c>
      <c r="H19" s="11">
        <f t="shared" si="2"/>
        <v>6.8414624310092539E-3</v>
      </c>
    </row>
    <row r="20" spans="1:8" x14ac:dyDescent="0.45">
      <c r="A20" s="12" t="s">
        <v>79</v>
      </c>
      <c r="B20" s="20">
        <v>799966</v>
      </c>
      <c r="C20" s="21">
        <v>375903</v>
      </c>
      <c r="D20" s="11">
        <f t="shared" si="0"/>
        <v>0.46989872069562955</v>
      </c>
      <c r="E20" s="21">
        <v>25881</v>
      </c>
      <c r="F20" s="11">
        <f t="shared" si="1"/>
        <v>3.2352624986561926E-2</v>
      </c>
      <c r="G20" s="21">
        <v>3437</v>
      </c>
      <c r="H20" s="11">
        <f t="shared" si="2"/>
        <v>4.2964325983854317E-3</v>
      </c>
    </row>
    <row r="21" spans="1:8" x14ac:dyDescent="0.45">
      <c r="A21" s="12" t="s">
        <v>80</v>
      </c>
      <c r="B21" s="20">
        <v>2300944</v>
      </c>
      <c r="C21" s="21">
        <v>928234</v>
      </c>
      <c r="D21" s="11">
        <f t="shared" si="0"/>
        <v>0.40341442468830185</v>
      </c>
      <c r="E21" s="21">
        <v>60014</v>
      </c>
      <c r="F21" s="11">
        <f t="shared" si="1"/>
        <v>2.6082338379378203E-2</v>
      </c>
      <c r="G21" s="21">
        <v>7546</v>
      </c>
      <c r="H21" s="11">
        <f t="shared" si="2"/>
        <v>3.2795235346883712E-3</v>
      </c>
    </row>
    <row r="22" spans="1:8" x14ac:dyDescent="0.45">
      <c r="A22" s="12" t="s">
        <v>81</v>
      </c>
      <c r="B22" s="20">
        <v>1400720</v>
      </c>
      <c r="C22" s="21">
        <v>576833</v>
      </c>
      <c r="D22" s="11">
        <f t="shared" si="0"/>
        <v>0.41181178251185102</v>
      </c>
      <c r="E22" s="21">
        <v>40884</v>
      </c>
      <c r="F22" s="11">
        <f t="shared" si="1"/>
        <v>2.9187846250499742E-2</v>
      </c>
      <c r="G22" s="21">
        <v>4395</v>
      </c>
      <c r="H22" s="11">
        <f t="shared" si="2"/>
        <v>3.137672054372037E-3</v>
      </c>
    </row>
    <row r="23" spans="1:8" x14ac:dyDescent="0.45">
      <c r="A23" s="12" t="s">
        <v>82</v>
      </c>
      <c r="B23" s="20">
        <v>2739963</v>
      </c>
      <c r="C23" s="21">
        <v>938745</v>
      </c>
      <c r="D23" s="11">
        <f t="shared" si="0"/>
        <v>0.34261229074991156</v>
      </c>
      <c r="E23" s="21">
        <v>71015</v>
      </c>
      <c r="F23" s="11">
        <f t="shared" si="1"/>
        <v>2.5918233202419157E-2</v>
      </c>
      <c r="G23" s="21">
        <v>8386</v>
      </c>
      <c r="H23" s="11">
        <f t="shared" si="2"/>
        <v>3.0606252712171659E-3</v>
      </c>
    </row>
    <row r="24" spans="1:8" x14ac:dyDescent="0.45">
      <c r="A24" s="12" t="s">
        <v>83</v>
      </c>
      <c r="B24" s="20">
        <v>831479.00000000012</v>
      </c>
      <c r="C24" s="21">
        <v>364782</v>
      </c>
      <c r="D24" s="11">
        <f t="shared" si="0"/>
        <v>0.43871462778975773</v>
      </c>
      <c r="E24" s="21">
        <v>21442</v>
      </c>
      <c r="F24" s="11">
        <f t="shared" si="1"/>
        <v>2.5787782974675245E-2</v>
      </c>
      <c r="G24" s="21">
        <v>1896</v>
      </c>
      <c r="H24" s="11">
        <f t="shared" si="2"/>
        <v>2.2802740658513319E-3</v>
      </c>
    </row>
    <row r="25" spans="1:8" x14ac:dyDescent="0.45">
      <c r="A25" s="12" t="s">
        <v>84</v>
      </c>
      <c r="B25" s="20">
        <v>1526835</v>
      </c>
      <c r="C25" s="21">
        <v>624550</v>
      </c>
      <c r="D25" s="11">
        <f t="shared" si="0"/>
        <v>0.40904878392229677</v>
      </c>
      <c r="E25" s="21">
        <v>37219</v>
      </c>
      <c r="F25" s="11">
        <f t="shared" si="1"/>
        <v>2.4376569832365646E-2</v>
      </c>
      <c r="G25" s="21">
        <v>4475</v>
      </c>
      <c r="H25" s="11">
        <f t="shared" si="2"/>
        <v>2.9308995405528428E-3</v>
      </c>
    </row>
    <row r="26" spans="1:8" x14ac:dyDescent="0.45">
      <c r="A26" s="12" t="s">
        <v>85</v>
      </c>
      <c r="B26" s="20">
        <v>708155</v>
      </c>
      <c r="C26" s="21">
        <v>301233</v>
      </c>
      <c r="D26" s="11">
        <f t="shared" si="0"/>
        <v>0.42537721261588213</v>
      </c>
      <c r="E26" s="21">
        <v>11446</v>
      </c>
      <c r="F26" s="11">
        <f t="shared" si="1"/>
        <v>1.6163128128728881E-2</v>
      </c>
      <c r="G26" s="21">
        <v>1246</v>
      </c>
      <c r="H26" s="11">
        <f t="shared" si="2"/>
        <v>1.7595018039835912E-3</v>
      </c>
    </row>
    <row r="27" spans="1:8" x14ac:dyDescent="0.45">
      <c r="A27" s="12" t="s">
        <v>86</v>
      </c>
      <c r="B27" s="20">
        <v>1194817</v>
      </c>
      <c r="C27" s="21">
        <v>488603</v>
      </c>
      <c r="D27" s="11">
        <f t="shared" si="0"/>
        <v>0.40893542693148827</v>
      </c>
      <c r="E27" s="21">
        <v>30515</v>
      </c>
      <c r="F27" s="11">
        <f t="shared" si="1"/>
        <v>2.5539475919743357E-2</v>
      </c>
      <c r="G27" s="21">
        <v>3380</v>
      </c>
      <c r="H27" s="11">
        <f t="shared" si="2"/>
        <v>2.8288850928635933E-3</v>
      </c>
    </row>
    <row r="28" spans="1:8" x14ac:dyDescent="0.45">
      <c r="A28" s="12" t="s">
        <v>87</v>
      </c>
      <c r="B28" s="20">
        <v>944709</v>
      </c>
      <c r="C28" s="21">
        <v>414120</v>
      </c>
      <c r="D28" s="11">
        <f t="shared" si="0"/>
        <v>0.43835720841020887</v>
      </c>
      <c r="E28" s="21">
        <v>28518</v>
      </c>
      <c r="F28" s="11">
        <f t="shared" si="1"/>
        <v>3.0187073479769962E-2</v>
      </c>
      <c r="G28" s="21">
        <v>5177</v>
      </c>
      <c r="H28" s="11">
        <f t="shared" si="2"/>
        <v>5.4799943686362675E-3</v>
      </c>
    </row>
    <row r="29" spans="1:8" x14ac:dyDescent="0.45">
      <c r="A29" s="12" t="s">
        <v>88</v>
      </c>
      <c r="B29" s="20">
        <v>1562767</v>
      </c>
      <c r="C29" s="21">
        <v>671988</v>
      </c>
      <c r="D29" s="11">
        <f t="shared" si="0"/>
        <v>0.42999884179791359</v>
      </c>
      <c r="E29" s="21">
        <v>36958</v>
      </c>
      <c r="F29" s="11">
        <f t="shared" si="1"/>
        <v>2.3649078845406898E-2</v>
      </c>
      <c r="G29" s="21">
        <v>4609</v>
      </c>
      <c r="H29" s="11">
        <f t="shared" si="2"/>
        <v>2.9492560311294006E-3</v>
      </c>
    </row>
    <row r="30" spans="1:8" x14ac:dyDescent="0.45">
      <c r="A30" s="12" t="s">
        <v>89</v>
      </c>
      <c r="B30" s="20">
        <v>732702</v>
      </c>
      <c r="C30" s="21">
        <v>349910</v>
      </c>
      <c r="D30" s="11">
        <f t="shared" si="0"/>
        <v>0.47756113672407063</v>
      </c>
      <c r="E30" s="21">
        <v>24169</v>
      </c>
      <c r="F30" s="11">
        <f t="shared" si="1"/>
        <v>3.2986125327895924E-2</v>
      </c>
      <c r="G30" s="21">
        <v>3204</v>
      </c>
      <c r="H30" s="11">
        <f t="shared" si="2"/>
        <v>4.3728555401786814E-3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44658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4256846</v>
      </c>
      <c r="D39" s="11">
        <f>C39/$B39</f>
        <v>0.44468310768792668</v>
      </c>
      <c r="E39" s="21">
        <v>235486</v>
      </c>
      <c r="F39" s="11">
        <f>E39/$B39</f>
        <v>2.4599585302592365E-2</v>
      </c>
      <c r="G39" s="21">
        <v>33371</v>
      </c>
      <c r="H39" s="11">
        <f>G39/$B39</f>
        <v>3.4860363721529509E-3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（4月8日公表時点）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259513454</v>
      </c>
      <c r="C7" s="32">
        <f t="shared" ref="C7:J7" si="0">SUM(C8:C54)</f>
        <v>102693944</v>
      </c>
      <c r="D7" s="33">
        <f t="shared" ref="D7:D54" si="1">C7/O7</f>
        <v>0.8108802063089332</v>
      </c>
      <c r="E7" s="32">
        <f t="shared" si="0"/>
        <v>100749740</v>
      </c>
      <c r="F7" s="34">
        <f t="shared" ref="F7:F54" si="2">E7/O7</f>
        <v>0.79552860445959084</v>
      </c>
      <c r="G7" s="35">
        <f t="shared" si="0"/>
        <v>56069770</v>
      </c>
      <c r="H7" s="34">
        <f t="shared" ref="H7:H54" si="3">G7/O7</f>
        <v>0.44273172199223776</v>
      </c>
      <c r="I7" s="35">
        <f t="shared" si="0"/>
        <v>997782</v>
      </c>
      <c r="J7" s="35">
        <f t="shared" si="0"/>
        <v>5078526</v>
      </c>
      <c r="K7" s="35">
        <f>SUM(K8:K54)</f>
        <v>22846272</v>
      </c>
      <c r="L7" s="35">
        <f>SUM(L8:L54)</f>
        <v>24628155</v>
      </c>
      <c r="M7" s="35">
        <f>SUM(M8:M54)</f>
        <v>2519035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10782530</v>
      </c>
      <c r="C8" s="37">
        <f>SUM(一般接種!D7+一般接種!G7+一般接種!J7+医療従事者等!C5)</f>
        <v>4273311</v>
      </c>
      <c r="D8" s="33">
        <f t="shared" si="1"/>
        <v>0.81760772723698361</v>
      </c>
      <c r="E8" s="37">
        <f>SUM(一般接種!E7+一般接種!H7+一般接種!K7+医療従事者等!D5)</f>
        <v>4190303</v>
      </c>
      <c r="F8" s="34">
        <f t="shared" si="2"/>
        <v>0.80172590112545372</v>
      </c>
      <c r="G8" s="32">
        <f>SUM(I8:M8)</f>
        <v>2318916</v>
      </c>
      <c r="H8" s="34">
        <f t="shared" si="3"/>
        <v>0.44367555752751836</v>
      </c>
      <c r="I8" s="38">
        <v>41460</v>
      </c>
      <c r="J8" s="38">
        <v>222878</v>
      </c>
      <c r="K8" s="38">
        <v>907785</v>
      </c>
      <c r="L8" s="38">
        <v>1049934</v>
      </c>
      <c r="M8" s="38">
        <v>96859</v>
      </c>
      <c r="O8" s="1">
        <v>5226603</v>
      </c>
    </row>
    <row r="9" spans="1:15" x14ac:dyDescent="0.45">
      <c r="A9" s="36" t="s">
        <v>15</v>
      </c>
      <c r="B9" s="32">
        <f t="shared" si="4"/>
        <v>2687779</v>
      </c>
      <c r="C9" s="37">
        <f>SUM(一般接種!D8+一般接種!G8+一般接種!J8+医療従事者等!C6)</f>
        <v>1074981</v>
      </c>
      <c r="D9" s="33">
        <f t="shared" si="1"/>
        <v>0.85342029112069961</v>
      </c>
      <c r="E9" s="37">
        <f>SUM(一般接種!E8+一般接種!H8+一般接種!K8+医療従事者等!D6)</f>
        <v>1054390</v>
      </c>
      <c r="F9" s="34">
        <f t="shared" si="2"/>
        <v>0.83707323269411682</v>
      </c>
      <c r="G9" s="32">
        <f t="shared" ref="G9:G54" si="5">SUM(I9:M9)</f>
        <v>558408</v>
      </c>
      <c r="H9" s="34">
        <f t="shared" si="3"/>
        <v>0.44331641017294965</v>
      </c>
      <c r="I9" s="38">
        <v>10581</v>
      </c>
      <c r="J9" s="38">
        <v>42791</v>
      </c>
      <c r="K9" s="38">
        <v>225180</v>
      </c>
      <c r="L9" s="38">
        <v>257550</v>
      </c>
      <c r="M9" s="38">
        <v>22306</v>
      </c>
      <c r="O9" s="1">
        <v>1259615</v>
      </c>
    </row>
    <row r="10" spans="1:15" x14ac:dyDescent="0.45">
      <c r="A10" s="36" t="s">
        <v>16</v>
      </c>
      <c r="B10" s="32">
        <f t="shared" si="4"/>
        <v>2604119</v>
      </c>
      <c r="C10" s="37">
        <f>SUM(一般接種!D9+一般接種!G9+一般接種!J9+医療従事者等!C7)</f>
        <v>1039843</v>
      </c>
      <c r="D10" s="33">
        <f t="shared" si="1"/>
        <v>0.85175574182334379</v>
      </c>
      <c r="E10" s="37">
        <f>SUM(一般接種!E9+一般接種!H9+一般接種!K9+医療従事者等!D7)</f>
        <v>1017594</v>
      </c>
      <c r="F10" s="34">
        <f t="shared" si="2"/>
        <v>0.83353115070735073</v>
      </c>
      <c r="G10" s="32">
        <f t="shared" si="5"/>
        <v>546682</v>
      </c>
      <c r="H10" s="34">
        <f t="shared" si="3"/>
        <v>0.44779791992778639</v>
      </c>
      <c r="I10" s="38">
        <v>10209</v>
      </c>
      <c r="J10" s="38">
        <v>47104</v>
      </c>
      <c r="K10" s="38">
        <v>218153</v>
      </c>
      <c r="L10" s="38">
        <v>242235</v>
      </c>
      <c r="M10" s="38">
        <v>28981</v>
      </c>
      <c r="O10" s="1">
        <v>1220823</v>
      </c>
    </row>
    <row r="11" spans="1:15" x14ac:dyDescent="0.45">
      <c r="A11" s="36" t="s">
        <v>17</v>
      </c>
      <c r="B11" s="32">
        <f t="shared" si="4"/>
        <v>4771301</v>
      </c>
      <c r="C11" s="37">
        <f>SUM(一般接種!D10+一般接種!G10+一般接種!J10+医療従事者等!C8)</f>
        <v>1906142</v>
      </c>
      <c r="D11" s="33">
        <f t="shared" si="1"/>
        <v>0.83529850494459001</v>
      </c>
      <c r="E11" s="37">
        <f>SUM(一般接種!E10+一般接種!H10+一般接種!K10+医療従事者等!D8)</f>
        <v>1861985</v>
      </c>
      <c r="F11" s="34">
        <f t="shared" si="2"/>
        <v>0.81594828020643395</v>
      </c>
      <c r="G11" s="32">
        <f t="shared" si="5"/>
        <v>1003174</v>
      </c>
      <c r="H11" s="34">
        <f t="shared" si="3"/>
        <v>0.43960509888522686</v>
      </c>
      <c r="I11" s="38">
        <v>18040</v>
      </c>
      <c r="J11" s="38">
        <v>116550</v>
      </c>
      <c r="K11" s="38">
        <v>453810</v>
      </c>
      <c r="L11" s="38">
        <v>379362</v>
      </c>
      <c r="M11" s="38">
        <v>35412</v>
      </c>
      <c r="O11" s="1">
        <v>2281989</v>
      </c>
    </row>
    <row r="12" spans="1:15" x14ac:dyDescent="0.45">
      <c r="A12" s="36" t="s">
        <v>18</v>
      </c>
      <c r="B12" s="32">
        <f t="shared" si="4"/>
        <v>2082144</v>
      </c>
      <c r="C12" s="37">
        <f>SUM(一般接種!D11+一般接種!G11+一般接種!J11+医療従事者等!C9)</f>
        <v>838177</v>
      </c>
      <c r="D12" s="33">
        <f t="shared" si="1"/>
        <v>0.86295413924603204</v>
      </c>
      <c r="E12" s="37">
        <f>SUM(一般接種!E11+一般接種!H11+一般接種!K11+医療従事者等!D9)</f>
        <v>822745</v>
      </c>
      <c r="F12" s="34">
        <f t="shared" si="2"/>
        <v>0.84706595777977278</v>
      </c>
      <c r="G12" s="32">
        <f t="shared" si="5"/>
        <v>421222</v>
      </c>
      <c r="H12" s="34">
        <f t="shared" si="3"/>
        <v>0.43367363747930582</v>
      </c>
      <c r="I12" s="38">
        <v>4865</v>
      </c>
      <c r="J12" s="38">
        <v>29317</v>
      </c>
      <c r="K12" s="38">
        <v>126201</v>
      </c>
      <c r="L12" s="38">
        <v>225977</v>
      </c>
      <c r="M12" s="38">
        <v>34862</v>
      </c>
      <c r="O12" s="1">
        <v>971288</v>
      </c>
    </row>
    <row r="13" spans="1:15" x14ac:dyDescent="0.45">
      <c r="A13" s="36" t="s">
        <v>19</v>
      </c>
      <c r="B13" s="32">
        <f t="shared" si="4"/>
        <v>2337430</v>
      </c>
      <c r="C13" s="37">
        <f>SUM(一般接種!D12+一般接種!G12+一般接種!J12+医療従事者等!C10)</f>
        <v>914712</v>
      </c>
      <c r="D13" s="33">
        <f t="shared" si="1"/>
        <v>0.85522110920171057</v>
      </c>
      <c r="E13" s="37">
        <f>SUM(一般接種!E12+一般接種!H12+一般接種!K12+医療従事者等!D10)</f>
        <v>896092</v>
      </c>
      <c r="F13" s="34">
        <f t="shared" si="2"/>
        <v>0.83781211374375675</v>
      </c>
      <c r="G13" s="32">
        <f t="shared" si="5"/>
        <v>526626</v>
      </c>
      <c r="H13" s="34">
        <f t="shared" si="3"/>
        <v>0.49237538356822702</v>
      </c>
      <c r="I13" s="38">
        <v>9626</v>
      </c>
      <c r="J13" s="38">
        <v>34382</v>
      </c>
      <c r="K13" s="38">
        <v>191262</v>
      </c>
      <c r="L13" s="38">
        <v>264560</v>
      </c>
      <c r="M13" s="38">
        <v>26796</v>
      </c>
      <c r="O13" s="1">
        <v>1069562</v>
      </c>
    </row>
    <row r="14" spans="1:15" x14ac:dyDescent="0.45">
      <c r="A14" s="36" t="s">
        <v>20</v>
      </c>
      <c r="B14" s="32">
        <f t="shared" si="4"/>
        <v>3997297</v>
      </c>
      <c r="C14" s="37">
        <f>SUM(一般接種!D13+一般接種!G13+一般接種!J13+医療従事者等!C11)</f>
        <v>1567782</v>
      </c>
      <c r="D14" s="33">
        <f t="shared" si="1"/>
        <v>0.84196150605324538</v>
      </c>
      <c r="E14" s="37">
        <f>SUM(一般接種!E13+一般接種!H13+一般接種!K13+医療従事者等!D11)</f>
        <v>1536931</v>
      </c>
      <c r="F14" s="34">
        <f t="shared" si="2"/>
        <v>0.82539328775296594</v>
      </c>
      <c r="G14" s="32">
        <f t="shared" si="5"/>
        <v>892584</v>
      </c>
      <c r="H14" s="34">
        <f t="shared" si="3"/>
        <v>0.47935323209414954</v>
      </c>
      <c r="I14" s="38">
        <v>18743</v>
      </c>
      <c r="J14" s="38">
        <v>73076</v>
      </c>
      <c r="K14" s="38">
        <v>341035</v>
      </c>
      <c r="L14" s="38">
        <v>408078</v>
      </c>
      <c r="M14" s="38">
        <v>51652</v>
      </c>
      <c r="O14" s="1">
        <v>1862059</v>
      </c>
    </row>
    <row r="15" spans="1:15" x14ac:dyDescent="0.45">
      <c r="A15" s="36" t="s">
        <v>21</v>
      </c>
      <c r="B15" s="32">
        <f t="shared" si="4"/>
        <v>6198057</v>
      </c>
      <c r="C15" s="37">
        <f>SUM(一般接種!D14+一般接種!G14+一般接種!J14+医療従事者等!C12)</f>
        <v>2439521</v>
      </c>
      <c r="D15" s="33">
        <f t="shared" si="1"/>
        <v>0.83899369771380916</v>
      </c>
      <c r="E15" s="37">
        <f>SUM(一般接種!E14+一般接種!H14+一般接種!K14+医療従事者等!D12)</f>
        <v>2392635</v>
      </c>
      <c r="F15" s="34">
        <f t="shared" si="2"/>
        <v>0.82286878691738241</v>
      </c>
      <c r="G15" s="32">
        <f t="shared" si="5"/>
        <v>1365901</v>
      </c>
      <c r="H15" s="34">
        <f t="shared" si="3"/>
        <v>0.46975710834257611</v>
      </c>
      <c r="I15" s="38">
        <v>21000</v>
      </c>
      <c r="J15" s="38">
        <v>137513</v>
      </c>
      <c r="K15" s="38">
        <v>548444</v>
      </c>
      <c r="L15" s="38">
        <v>585624</v>
      </c>
      <c r="M15" s="38">
        <v>73320</v>
      </c>
      <c r="O15" s="1">
        <v>2907675</v>
      </c>
    </row>
    <row r="16" spans="1:15" x14ac:dyDescent="0.45">
      <c r="A16" s="39" t="s">
        <v>22</v>
      </c>
      <c r="B16" s="32">
        <f t="shared" si="4"/>
        <v>4018977</v>
      </c>
      <c r="C16" s="37">
        <f>SUM(一般接種!D15+一般接種!G15+一般接種!J15+医療従事者等!C13)</f>
        <v>1608422</v>
      </c>
      <c r="D16" s="33">
        <f t="shared" si="1"/>
        <v>0.82255353249793772</v>
      </c>
      <c r="E16" s="37">
        <f>SUM(一般接種!E15+一般接種!H15+一般接種!K15+医療従事者等!D13)</f>
        <v>1577912</v>
      </c>
      <c r="F16" s="34">
        <f t="shared" si="2"/>
        <v>0.80695059478848585</v>
      </c>
      <c r="G16" s="32">
        <f t="shared" si="5"/>
        <v>832643</v>
      </c>
      <c r="H16" s="34">
        <f t="shared" si="3"/>
        <v>0.42581700633271641</v>
      </c>
      <c r="I16" s="38">
        <v>14649</v>
      </c>
      <c r="J16" s="38">
        <v>70952</v>
      </c>
      <c r="K16" s="38">
        <v>362908</v>
      </c>
      <c r="L16" s="38">
        <v>342110</v>
      </c>
      <c r="M16" s="38">
        <v>42024</v>
      </c>
      <c r="O16" s="1">
        <v>1955401</v>
      </c>
    </row>
    <row r="17" spans="1:15" x14ac:dyDescent="0.45">
      <c r="A17" s="36" t="s">
        <v>23</v>
      </c>
      <c r="B17" s="32">
        <f t="shared" si="4"/>
        <v>4135772</v>
      </c>
      <c r="C17" s="37">
        <f>SUM(一般接種!D16+一般接種!G16+一般接種!J16+医療従事者等!C14)</f>
        <v>1598967</v>
      </c>
      <c r="D17" s="33">
        <f t="shared" si="1"/>
        <v>0.81659066616073428</v>
      </c>
      <c r="E17" s="37">
        <f>SUM(一般接種!E16+一般接種!H16+一般接種!K16+医療従事者等!D14)</f>
        <v>1565298</v>
      </c>
      <c r="F17" s="34">
        <f t="shared" si="2"/>
        <v>0.79939594535726199</v>
      </c>
      <c r="G17" s="32">
        <f t="shared" si="5"/>
        <v>971507</v>
      </c>
      <c r="H17" s="34">
        <f t="shared" si="3"/>
        <v>0.49614754295105307</v>
      </c>
      <c r="I17" s="38">
        <v>16037</v>
      </c>
      <c r="J17" s="38">
        <v>70964</v>
      </c>
      <c r="K17" s="38">
        <v>400832</v>
      </c>
      <c r="L17" s="38">
        <v>432606</v>
      </c>
      <c r="M17" s="38">
        <v>51068</v>
      </c>
      <c r="O17" s="1">
        <v>1958101</v>
      </c>
    </row>
    <row r="18" spans="1:15" x14ac:dyDescent="0.45">
      <c r="A18" s="36" t="s">
        <v>24</v>
      </c>
      <c r="B18" s="32">
        <f t="shared" si="4"/>
        <v>15110662</v>
      </c>
      <c r="C18" s="37">
        <f>SUM(一般接種!D17+一般接種!G17+一般接種!J17+医療従事者等!C15)</f>
        <v>6060559</v>
      </c>
      <c r="D18" s="33">
        <f t="shared" si="1"/>
        <v>0.81968133026066847</v>
      </c>
      <c r="E18" s="37">
        <f>SUM(一般接種!E17+一般接種!H17+一般接種!K17+医療従事者等!D15)</f>
        <v>5940970</v>
      </c>
      <c r="F18" s="34">
        <f t="shared" si="2"/>
        <v>0.8035071010180288</v>
      </c>
      <c r="G18" s="32">
        <f t="shared" si="5"/>
        <v>3109133</v>
      </c>
      <c r="H18" s="34">
        <f t="shared" si="3"/>
        <v>0.42050548033561636</v>
      </c>
      <c r="I18" s="38">
        <v>47915</v>
      </c>
      <c r="J18" s="38">
        <v>258812</v>
      </c>
      <c r="K18" s="38">
        <v>1289874</v>
      </c>
      <c r="L18" s="38">
        <v>1360451</v>
      </c>
      <c r="M18" s="38">
        <v>152081</v>
      </c>
      <c r="O18" s="1">
        <v>7393799</v>
      </c>
    </row>
    <row r="19" spans="1:15" x14ac:dyDescent="0.45">
      <c r="A19" s="36" t="s">
        <v>25</v>
      </c>
      <c r="B19" s="32">
        <f t="shared" si="4"/>
        <v>12993904</v>
      </c>
      <c r="C19" s="37">
        <f>SUM(一般接種!D18+一般接種!G18+一般接種!J18+医療従事者等!C16)</f>
        <v>5170484</v>
      </c>
      <c r="D19" s="33">
        <f t="shared" si="1"/>
        <v>0.81774036311232268</v>
      </c>
      <c r="E19" s="37">
        <f>SUM(一般接種!E18+一般接種!H18+一般接種!K18+医療従事者等!D16)</f>
        <v>5073541</v>
      </c>
      <c r="F19" s="34">
        <f t="shared" si="2"/>
        <v>0.80240829670979674</v>
      </c>
      <c r="G19" s="32">
        <f t="shared" si="5"/>
        <v>2749879</v>
      </c>
      <c r="H19" s="34">
        <f t="shared" si="3"/>
        <v>0.43490842481573305</v>
      </c>
      <c r="I19" s="38">
        <v>41720</v>
      </c>
      <c r="J19" s="38">
        <v>204661</v>
      </c>
      <c r="K19" s="38">
        <v>1069900</v>
      </c>
      <c r="L19" s="38">
        <v>1283889</v>
      </c>
      <c r="M19" s="38">
        <v>149709</v>
      </c>
      <c r="O19" s="1">
        <v>6322892</v>
      </c>
    </row>
    <row r="20" spans="1:15" x14ac:dyDescent="0.45">
      <c r="A20" s="36" t="s">
        <v>26</v>
      </c>
      <c r="B20" s="32">
        <f t="shared" si="4"/>
        <v>28442834</v>
      </c>
      <c r="C20" s="37">
        <f>SUM(一般接種!D19+一般接種!G19+一般接種!J19+医療従事者等!C17)</f>
        <v>11197411</v>
      </c>
      <c r="D20" s="33">
        <f t="shared" si="1"/>
        <v>0.80886692788996062</v>
      </c>
      <c r="E20" s="37">
        <f>SUM(一般接種!E19+一般接種!H19+一般接種!K19+医療従事者等!D17)</f>
        <v>10998549</v>
      </c>
      <c r="F20" s="34">
        <f t="shared" si="2"/>
        <v>0.7945017415969815</v>
      </c>
      <c r="G20" s="32">
        <f t="shared" si="5"/>
        <v>6246874</v>
      </c>
      <c r="H20" s="34">
        <f t="shared" si="3"/>
        <v>0.4512551858010454</v>
      </c>
      <c r="I20" s="38">
        <v>94325</v>
      </c>
      <c r="J20" s="38">
        <v>573252</v>
      </c>
      <c r="K20" s="38">
        <v>2570690</v>
      </c>
      <c r="L20" s="38">
        <v>2779590</v>
      </c>
      <c r="M20" s="38">
        <v>229017</v>
      </c>
      <c r="O20" s="1">
        <v>13843329</v>
      </c>
    </row>
    <row r="21" spans="1:15" x14ac:dyDescent="0.45">
      <c r="A21" s="36" t="s">
        <v>27</v>
      </c>
      <c r="B21" s="32">
        <f t="shared" si="4"/>
        <v>18899608</v>
      </c>
      <c r="C21" s="37">
        <f>SUM(一般接種!D20+一般接種!G20+一般接種!J20+医療従事者等!C18)</f>
        <v>7534671</v>
      </c>
      <c r="D21" s="33">
        <f t="shared" si="1"/>
        <v>0.81719117772422867</v>
      </c>
      <c r="E21" s="37">
        <f>SUM(一般接種!E20+一般接種!H20+一般接種!K20+医療従事者等!D18)</f>
        <v>7411273</v>
      </c>
      <c r="F21" s="34">
        <f t="shared" si="2"/>
        <v>0.80380774572715619</v>
      </c>
      <c r="G21" s="32">
        <f t="shared" si="5"/>
        <v>3953664</v>
      </c>
      <c r="H21" s="34">
        <f t="shared" si="3"/>
        <v>0.42880430220322624</v>
      </c>
      <c r="I21" s="38">
        <v>48379</v>
      </c>
      <c r="J21" s="38">
        <v>284509</v>
      </c>
      <c r="K21" s="38">
        <v>1406868</v>
      </c>
      <c r="L21" s="38">
        <v>1975948</v>
      </c>
      <c r="M21" s="38">
        <v>237960</v>
      </c>
      <c r="O21" s="1">
        <v>9220206</v>
      </c>
    </row>
    <row r="22" spans="1:15" x14ac:dyDescent="0.45">
      <c r="A22" s="36" t="s">
        <v>28</v>
      </c>
      <c r="B22" s="32">
        <f t="shared" si="4"/>
        <v>4752752</v>
      </c>
      <c r="C22" s="37">
        <f>SUM(一般接種!D21+一般接種!G21+一般接種!J21+医療従事者等!C19)</f>
        <v>1871800</v>
      </c>
      <c r="D22" s="33">
        <f t="shared" si="1"/>
        <v>0.84575365515770562</v>
      </c>
      <c r="E22" s="37">
        <f>SUM(一般接種!E21+一般接種!H21+一般接種!K21+医療従事者等!D19)</f>
        <v>1834072</v>
      </c>
      <c r="F22" s="34">
        <f t="shared" si="2"/>
        <v>0.82870664484581869</v>
      </c>
      <c r="G22" s="32">
        <f t="shared" si="5"/>
        <v>1046880</v>
      </c>
      <c r="H22" s="34">
        <f t="shared" si="3"/>
        <v>0.47302200369243447</v>
      </c>
      <c r="I22" s="38">
        <v>16441</v>
      </c>
      <c r="J22" s="38">
        <v>62945</v>
      </c>
      <c r="K22" s="38">
        <v>341892</v>
      </c>
      <c r="L22" s="38">
        <v>558608</v>
      </c>
      <c r="M22" s="38">
        <v>66994</v>
      </c>
      <c r="O22" s="1">
        <v>2213174</v>
      </c>
    </row>
    <row r="23" spans="1:15" x14ac:dyDescent="0.45">
      <c r="A23" s="36" t="s">
        <v>29</v>
      </c>
      <c r="B23" s="32">
        <f t="shared" si="4"/>
        <v>2264162</v>
      </c>
      <c r="C23" s="37">
        <f>SUM(一般接種!D22+一般接種!G22+一般接種!J22+医療従事者等!C20)</f>
        <v>888655</v>
      </c>
      <c r="D23" s="33">
        <f t="shared" si="1"/>
        <v>0.84821709806676504</v>
      </c>
      <c r="E23" s="37">
        <f>SUM(一般接種!E22+一般接種!H22+一般接種!K22+医療従事者等!D20)</f>
        <v>876098</v>
      </c>
      <c r="F23" s="34">
        <f t="shared" si="2"/>
        <v>0.836231499493163</v>
      </c>
      <c r="G23" s="32">
        <f t="shared" si="5"/>
        <v>499409</v>
      </c>
      <c r="H23" s="34">
        <f t="shared" si="3"/>
        <v>0.47668358668822552</v>
      </c>
      <c r="I23" s="38">
        <v>10126</v>
      </c>
      <c r="J23" s="38">
        <v>38133</v>
      </c>
      <c r="K23" s="38">
        <v>211060</v>
      </c>
      <c r="L23" s="38">
        <v>214778</v>
      </c>
      <c r="M23" s="38">
        <v>25312</v>
      </c>
      <c r="O23" s="1">
        <v>1047674</v>
      </c>
    </row>
    <row r="24" spans="1:15" x14ac:dyDescent="0.45">
      <c r="A24" s="36" t="s">
        <v>30</v>
      </c>
      <c r="B24" s="32">
        <f t="shared" si="4"/>
        <v>2341141</v>
      </c>
      <c r="C24" s="37">
        <f>SUM(一般接種!D23+一般接種!G23+一般接種!J23+医療従事者等!C21)</f>
        <v>927589</v>
      </c>
      <c r="D24" s="33">
        <f t="shared" si="1"/>
        <v>0.81895032560636238</v>
      </c>
      <c r="E24" s="37">
        <f>SUM(一般接種!E23+一般接種!H23+一般接種!K23+医療従事者等!D21)</f>
        <v>910623</v>
      </c>
      <c r="F24" s="34">
        <f t="shared" si="2"/>
        <v>0.80397137347967962</v>
      </c>
      <c r="G24" s="32">
        <f t="shared" si="5"/>
        <v>502929</v>
      </c>
      <c r="H24" s="34">
        <f t="shared" si="3"/>
        <v>0.44402625333728862</v>
      </c>
      <c r="I24" s="38">
        <v>8055</v>
      </c>
      <c r="J24" s="38">
        <v>53699</v>
      </c>
      <c r="K24" s="38">
        <v>202380</v>
      </c>
      <c r="L24" s="38">
        <v>211414</v>
      </c>
      <c r="M24" s="38">
        <v>27381</v>
      </c>
      <c r="O24" s="1">
        <v>1132656</v>
      </c>
    </row>
    <row r="25" spans="1:15" x14ac:dyDescent="0.45">
      <c r="A25" s="36" t="s">
        <v>31</v>
      </c>
      <c r="B25" s="32">
        <f t="shared" si="4"/>
        <v>1641812</v>
      </c>
      <c r="C25" s="37">
        <f>SUM(一般接種!D24+一般接種!G24+一般接種!J24+医療従事者等!C22)</f>
        <v>642648</v>
      </c>
      <c r="D25" s="33">
        <f t="shared" si="1"/>
        <v>0.82966964160070644</v>
      </c>
      <c r="E25" s="37">
        <f>SUM(一般接種!E24+一般接種!H24+一般接種!K24+医療従事者等!D22)</f>
        <v>630881</v>
      </c>
      <c r="F25" s="34">
        <f t="shared" si="2"/>
        <v>0.81447824184109385</v>
      </c>
      <c r="G25" s="32">
        <f t="shared" si="5"/>
        <v>368283</v>
      </c>
      <c r="H25" s="34">
        <f t="shared" si="3"/>
        <v>0.47545969896060203</v>
      </c>
      <c r="I25" s="38">
        <v>7551</v>
      </c>
      <c r="J25" s="38">
        <v>31804</v>
      </c>
      <c r="K25" s="38">
        <v>143179</v>
      </c>
      <c r="L25" s="38">
        <v>169800</v>
      </c>
      <c r="M25" s="38">
        <v>15949</v>
      </c>
      <c r="O25" s="1">
        <v>774583</v>
      </c>
    </row>
    <row r="26" spans="1:15" x14ac:dyDescent="0.45">
      <c r="A26" s="36" t="s">
        <v>32</v>
      </c>
      <c r="B26" s="32">
        <f t="shared" si="4"/>
        <v>1729616</v>
      </c>
      <c r="C26" s="37">
        <f>SUM(一般接種!D25+一般接種!G25+一般接種!J25+医療従事者等!C23)</f>
        <v>675668</v>
      </c>
      <c r="D26" s="33">
        <f t="shared" si="1"/>
        <v>0.82298473685043916</v>
      </c>
      <c r="E26" s="37">
        <f>SUM(一般接種!E25+一般接種!H25+一般接種!K25+医療従事者等!D23)</f>
        <v>663886</v>
      </c>
      <c r="F26" s="34">
        <f t="shared" si="2"/>
        <v>0.80863389269388319</v>
      </c>
      <c r="G26" s="32">
        <f t="shared" si="5"/>
        <v>390062</v>
      </c>
      <c r="H26" s="34">
        <f t="shared" si="3"/>
        <v>0.475107704413049</v>
      </c>
      <c r="I26" s="38">
        <v>6224</v>
      </c>
      <c r="J26" s="38">
        <v>37149</v>
      </c>
      <c r="K26" s="38">
        <v>167502</v>
      </c>
      <c r="L26" s="38">
        <v>162244</v>
      </c>
      <c r="M26" s="38">
        <v>16943</v>
      </c>
      <c r="O26" s="1">
        <v>820997</v>
      </c>
    </row>
    <row r="27" spans="1:15" x14ac:dyDescent="0.45">
      <c r="A27" s="36" t="s">
        <v>33</v>
      </c>
      <c r="B27" s="32">
        <f t="shared" si="4"/>
        <v>4376213</v>
      </c>
      <c r="C27" s="37">
        <f>SUM(一般接種!D26+一般接種!G26+一般接種!J26+医療従事者等!C24)</f>
        <v>1708228</v>
      </c>
      <c r="D27" s="33">
        <f t="shared" si="1"/>
        <v>0.82453902208629759</v>
      </c>
      <c r="E27" s="37">
        <f>SUM(一般接種!E26+一般接種!H26+一般接種!K26+医療従事者等!D24)</f>
        <v>1675749</v>
      </c>
      <c r="F27" s="34">
        <f t="shared" si="2"/>
        <v>0.80886183912340226</v>
      </c>
      <c r="G27" s="32">
        <f t="shared" si="5"/>
        <v>992236</v>
      </c>
      <c r="H27" s="34">
        <f t="shared" si="3"/>
        <v>0.47893917036766731</v>
      </c>
      <c r="I27" s="38">
        <v>14041</v>
      </c>
      <c r="J27" s="38">
        <v>68091</v>
      </c>
      <c r="K27" s="38">
        <v>452208</v>
      </c>
      <c r="L27" s="38">
        <v>424069</v>
      </c>
      <c r="M27" s="38">
        <v>33827</v>
      </c>
      <c r="O27" s="1">
        <v>2071737</v>
      </c>
    </row>
    <row r="28" spans="1:15" x14ac:dyDescent="0.45">
      <c r="A28" s="36" t="s">
        <v>34</v>
      </c>
      <c r="B28" s="32">
        <f t="shared" si="4"/>
        <v>4289454</v>
      </c>
      <c r="C28" s="37">
        <f>SUM(一般接種!D27+一般接種!G27+一般接種!J27+医療従事者等!C25)</f>
        <v>1655632</v>
      </c>
      <c r="D28" s="33">
        <f t="shared" si="1"/>
        <v>0.8209239331194953</v>
      </c>
      <c r="E28" s="37">
        <f>SUM(一般接種!E27+一般接種!H27+一般接種!K27+医療従事者等!D25)</f>
        <v>1631360</v>
      </c>
      <c r="F28" s="34">
        <f t="shared" si="2"/>
        <v>0.80888897263028248</v>
      </c>
      <c r="G28" s="32">
        <f t="shared" si="5"/>
        <v>1002462</v>
      </c>
      <c r="H28" s="34">
        <f t="shared" si="3"/>
        <v>0.49705794998093505</v>
      </c>
      <c r="I28" s="38">
        <v>15393</v>
      </c>
      <c r="J28" s="38">
        <v>84334</v>
      </c>
      <c r="K28" s="38">
        <v>463618</v>
      </c>
      <c r="L28" s="38">
        <v>399167</v>
      </c>
      <c r="M28" s="38">
        <v>39950</v>
      </c>
      <c r="O28" s="1">
        <v>2016791</v>
      </c>
    </row>
    <row r="29" spans="1:15" x14ac:dyDescent="0.45">
      <c r="A29" s="36" t="s">
        <v>35</v>
      </c>
      <c r="B29" s="32">
        <f t="shared" si="4"/>
        <v>7756378</v>
      </c>
      <c r="C29" s="37">
        <f>SUM(一般接種!D28+一般接種!G28+一般接種!J28+医療従事者等!C26)</f>
        <v>3106568</v>
      </c>
      <c r="D29" s="33">
        <f t="shared" si="1"/>
        <v>0.84274250866732137</v>
      </c>
      <c r="E29" s="37">
        <f>SUM(一般接種!E28+一般接種!H28+一般接種!K28+医療従事者等!D26)</f>
        <v>3052466</v>
      </c>
      <c r="F29" s="34">
        <f t="shared" si="2"/>
        <v>0.82806584451449439</v>
      </c>
      <c r="G29" s="32">
        <f t="shared" si="5"/>
        <v>1597344</v>
      </c>
      <c r="H29" s="34">
        <f t="shared" si="3"/>
        <v>0.43332374818922159</v>
      </c>
      <c r="I29" s="38">
        <v>23163</v>
      </c>
      <c r="J29" s="38">
        <v>110632</v>
      </c>
      <c r="K29" s="38">
        <v>643356</v>
      </c>
      <c r="L29" s="38">
        <v>725850</v>
      </c>
      <c r="M29" s="38">
        <v>94343</v>
      </c>
      <c r="O29" s="1">
        <v>3686260</v>
      </c>
    </row>
    <row r="30" spans="1:15" x14ac:dyDescent="0.45">
      <c r="A30" s="36" t="s">
        <v>36</v>
      </c>
      <c r="B30" s="32">
        <f t="shared" si="4"/>
        <v>15018205</v>
      </c>
      <c r="C30" s="37">
        <f>SUM(一般接種!D29+一般接種!G29+一般接種!J29+医療従事者等!C27)</f>
        <v>5965401</v>
      </c>
      <c r="D30" s="33">
        <f t="shared" si="1"/>
        <v>0.7891992672912983</v>
      </c>
      <c r="E30" s="37">
        <f>SUM(一般接種!E29+一般接種!H29+一般接種!K29+医療従事者等!D27)</f>
        <v>5830225</v>
      </c>
      <c r="F30" s="34">
        <f t="shared" si="2"/>
        <v>0.77131601012964757</v>
      </c>
      <c r="G30" s="32">
        <f t="shared" si="5"/>
        <v>3222579</v>
      </c>
      <c r="H30" s="34">
        <f t="shared" si="3"/>
        <v>0.42633462286748613</v>
      </c>
      <c r="I30" s="38">
        <v>42539</v>
      </c>
      <c r="J30" s="38">
        <v>367165</v>
      </c>
      <c r="K30" s="38">
        <v>1335691</v>
      </c>
      <c r="L30" s="38">
        <v>1333639</v>
      </c>
      <c r="M30" s="38">
        <v>143545</v>
      </c>
      <c r="O30" s="1">
        <v>7558802</v>
      </c>
    </row>
    <row r="31" spans="1:15" x14ac:dyDescent="0.45">
      <c r="A31" s="36" t="s">
        <v>37</v>
      </c>
      <c r="B31" s="32">
        <f t="shared" si="4"/>
        <v>3702692</v>
      </c>
      <c r="C31" s="37">
        <f>SUM(一般接種!D30+一般接種!G30+一般接種!J30+医療従事者等!C28)</f>
        <v>1467149</v>
      </c>
      <c r="D31" s="33">
        <f t="shared" si="1"/>
        <v>0.8148306329652435</v>
      </c>
      <c r="E31" s="37">
        <f>SUM(一般接種!E30+一般接種!H30+一般接種!K30+医療従事者等!D28)</f>
        <v>1443235</v>
      </c>
      <c r="F31" s="34">
        <f t="shared" si="2"/>
        <v>0.80154918727926971</v>
      </c>
      <c r="G31" s="32">
        <f t="shared" si="5"/>
        <v>792308</v>
      </c>
      <c r="H31" s="34">
        <f t="shared" si="3"/>
        <v>0.44003494474209925</v>
      </c>
      <c r="I31" s="38">
        <v>16547</v>
      </c>
      <c r="J31" s="38">
        <v>65583</v>
      </c>
      <c r="K31" s="38">
        <v>343951</v>
      </c>
      <c r="L31" s="38">
        <v>341384</v>
      </c>
      <c r="M31" s="38">
        <v>24843</v>
      </c>
      <c r="O31" s="1">
        <v>1800557</v>
      </c>
    </row>
    <row r="32" spans="1:15" x14ac:dyDescent="0.45">
      <c r="A32" s="36" t="s">
        <v>38</v>
      </c>
      <c r="B32" s="32">
        <f t="shared" si="4"/>
        <v>2886120</v>
      </c>
      <c r="C32" s="37">
        <f>SUM(一般接種!D31+一般接種!G31+一般接種!J31+医療従事者等!C29)</f>
        <v>1149113</v>
      </c>
      <c r="D32" s="33">
        <f t="shared" si="1"/>
        <v>0.80989439987369993</v>
      </c>
      <c r="E32" s="37">
        <f>SUM(一般接種!E31+一般接種!H31+一般接種!K31+医療従事者等!D29)</f>
        <v>1130346</v>
      </c>
      <c r="F32" s="34">
        <f t="shared" si="2"/>
        <v>0.79666742550091874</v>
      </c>
      <c r="G32" s="32">
        <f t="shared" si="5"/>
        <v>606661</v>
      </c>
      <c r="H32" s="34">
        <f t="shared" si="3"/>
        <v>0.42757443917332644</v>
      </c>
      <c r="I32" s="38">
        <v>8601</v>
      </c>
      <c r="J32" s="38">
        <v>51695</v>
      </c>
      <c r="K32" s="38">
        <v>236923</v>
      </c>
      <c r="L32" s="38">
        <v>280528</v>
      </c>
      <c r="M32" s="38">
        <v>28914</v>
      </c>
      <c r="O32" s="1">
        <v>1418843</v>
      </c>
    </row>
    <row r="33" spans="1:15" x14ac:dyDescent="0.45">
      <c r="A33" s="36" t="s">
        <v>39</v>
      </c>
      <c r="B33" s="32">
        <f t="shared" si="4"/>
        <v>5042419</v>
      </c>
      <c r="C33" s="37">
        <f>SUM(一般接種!D32+一般接種!G32+一般接種!J32+医療従事者等!C30)</f>
        <v>2015343</v>
      </c>
      <c r="D33" s="33">
        <f t="shared" si="1"/>
        <v>0.79640764705742884</v>
      </c>
      <c r="E33" s="37">
        <f>SUM(一般接種!E32+一般接種!H32+一般接種!K32+医療従事者等!D30)</f>
        <v>1975488</v>
      </c>
      <c r="F33" s="34">
        <f t="shared" si="2"/>
        <v>0.78065805665347576</v>
      </c>
      <c r="G33" s="32">
        <f t="shared" si="5"/>
        <v>1051588</v>
      </c>
      <c r="H33" s="34">
        <f t="shared" si="3"/>
        <v>0.41555840606478772</v>
      </c>
      <c r="I33" s="38">
        <v>25284</v>
      </c>
      <c r="J33" s="38">
        <v>90446</v>
      </c>
      <c r="K33" s="38">
        <v>438518</v>
      </c>
      <c r="L33" s="38">
        <v>450959</v>
      </c>
      <c r="M33" s="38">
        <v>46381</v>
      </c>
      <c r="O33" s="1">
        <v>2530542</v>
      </c>
    </row>
    <row r="34" spans="1:15" x14ac:dyDescent="0.45">
      <c r="A34" s="36" t="s">
        <v>40</v>
      </c>
      <c r="B34" s="32">
        <f t="shared" si="4"/>
        <v>17112204</v>
      </c>
      <c r="C34" s="37">
        <f>SUM(一般接種!D33+一般接種!G33+一般接種!J33+医療従事者等!C31)</f>
        <v>6863971</v>
      </c>
      <c r="D34" s="33">
        <f t="shared" si="1"/>
        <v>0.77651026171017834</v>
      </c>
      <c r="E34" s="37">
        <f>SUM(一般接種!E33+一般接種!H33+一般接種!K33+医療従事者等!D31)</f>
        <v>6753912</v>
      </c>
      <c r="F34" s="34">
        <f t="shared" si="2"/>
        <v>0.76405945985021118</v>
      </c>
      <c r="G34" s="32">
        <f t="shared" si="5"/>
        <v>3494321</v>
      </c>
      <c r="H34" s="34">
        <f t="shared" si="3"/>
        <v>0.39530704809349748</v>
      </c>
      <c r="I34" s="38">
        <v>61382</v>
      </c>
      <c r="J34" s="38">
        <v>351955</v>
      </c>
      <c r="K34" s="38">
        <v>1480377</v>
      </c>
      <c r="L34" s="38">
        <v>1465289</v>
      </c>
      <c r="M34" s="38">
        <v>135318</v>
      </c>
      <c r="O34" s="1">
        <v>8839511</v>
      </c>
    </row>
    <row r="35" spans="1:15" x14ac:dyDescent="0.45">
      <c r="A35" s="36" t="s">
        <v>41</v>
      </c>
      <c r="B35" s="32">
        <f t="shared" si="4"/>
        <v>11117565</v>
      </c>
      <c r="C35" s="37">
        <f>SUM(一般接種!D34+一般接種!G34+一般接種!J34+医療従事者等!C32)</f>
        <v>4408100</v>
      </c>
      <c r="D35" s="33">
        <f t="shared" si="1"/>
        <v>0.79804476227115351</v>
      </c>
      <c r="E35" s="37">
        <f>SUM(一般接種!E34+一般接種!H34+一般接種!K34+医療従事者等!D32)</f>
        <v>4338756</v>
      </c>
      <c r="F35" s="34">
        <f t="shared" si="2"/>
        <v>0.78549068772771502</v>
      </c>
      <c r="G35" s="32">
        <f t="shared" si="5"/>
        <v>2370709</v>
      </c>
      <c r="H35" s="34">
        <f t="shared" si="3"/>
        <v>0.42919441489963567</v>
      </c>
      <c r="I35" s="38">
        <v>42734</v>
      </c>
      <c r="J35" s="38">
        <v>233084</v>
      </c>
      <c r="K35" s="38">
        <v>989534</v>
      </c>
      <c r="L35" s="38">
        <v>1005648</v>
      </c>
      <c r="M35" s="38">
        <v>99709</v>
      </c>
      <c r="O35" s="1">
        <v>5523625</v>
      </c>
    </row>
    <row r="36" spans="1:15" x14ac:dyDescent="0.45">
      <c r="A36" s="36" t="s">
        <v>42</v>
      </c>
      <c r="B36" s="32">
        <f t="shared" si="4"/>
        <v>2789709</v>
      </c>
      <c r="C36" s="37">
        <f>SUM(一般接種!D35+一般接種!G35+一般接種!J35+医療従事者等!C33)</f>
        <v>1089829</v>
      </c>
      <c r="D36" s="33">
        <f t="shared" si="1"/>
        <v>0.8104390517416391</v>
      </c>
      <c r="E36" s="37">
        <f>SUM(一般接種!E35+一般接種!H35+一般接種!K35+医療従事者等!D33)</f>
        <v>1073495</v>
      </c>
      <c r="F36" s="34">
        <f t="shared" si="2"/>
        <v>0.79829245675183069</v>
      </c>
      <c r="G36" s="32">
        <f t="shared" si="5"/>
        <v>626385</v>
      </c>
      <c r="H36" s="34">
        <f t="shared" si="3"/>
        <v>0.46580414489354438</v>
      </c>
      <c r="I36" s="38">
        <v>7362</v>
      </c>
      <c r="J36" s="38">
        <v>52311</v>
      </c>
      <c r="K36" s="38">
        <v>302547</v>
      </c>
      <c r="L36" s="38">
        <v>244255</v>
      </c>
      <c r="M36" s="38">
        <v>19910</v>
      </c>
      <c r="O36" s="1">
        <v>1344739</v>
      </c>
    </row>
    <row r="37" spans="1:15" x14ac:dyDescent="0.45">
      <c r="A37" s="36" t="s">
        <v>43</v>
      </c>
      <c r="B37" s="32">
        <f t="shared" si="4"/>
        <v>1948229</v>
      </c>
      <c r="C37" s="37">
        <f>SUM(一般接種!D36+一般接種!G36+一般接種!J36+医療従事者等!C34)</f>
        <v>746375</v>
      </c>
      <c r="D37" s="33">
        <f t="shared" si="1"/>
        <v>0.79028982499534106</v>
      </c>
      <c r="E37" s="37">
        <f>SUM(一般接種!E36+一般接種!H36+一般接種!K36+医療従事者等!D34)</f>
        <v>733763</v>
      </c>
      <c r="F37" s="34">
        <f t="shared" si="2"/>
        <v>0.77693576668304332</v>
      </c>
      <c r="G37" s="32">
        <f t="shared" si="5"/>
        <v>468091</v>
      </c>
      <c r="H37" s="34">
        <f t="shared" si="3"/>
        <v>0.49563229539024511</v>
      </c>
      <c r="I37" s="38">
        <v>7542</v>
      </c>
      <c r="J37" s="38">
        <v>43668</v>
      </c>
      <c r="K37" s="38">
        <v>209552</v>
      </c>
      <c r="L37" s="38">
        <v>192361</v>
      </c>
      <c r="M37" s="38">
        <v>14968</v>
      </c>
      <c r="O37" s="1">
        <v>944432</v>
      </c>
    </row>
    <row r="38" spans="1:15" x14ac:dyDescent="0.45">
      <c r="A38" s="36" t="s">
        <v>44</v>
      </c>
      <c r="B38" s="32">
        <f t="shared" si="4"/>
        <v>1127778</v>
      </c>
      <c r="C38" s="37">
        <f>SUM(一般接種!D37+一般接種!G37+一般接種!J37+医療従事者等!C35)</f>
        <v>439005</v>
      </c>
      <c r="D38" s="33">
        <f t="shared" si="1"/>
        <v>0.78845988060087502</v>
      </c>
      <c r="E38" s="37">
        <f>SUM(一般接種!E37+一般接種!H37+一般接種!K37+医療従事者等!D35)</f>
        <v>430480</v>
      </c>
      <c r="F38" s="34">
        <f t="shared" si="2"/>
        <v>0.77314884659870542</v>
      </c>
      <c r="G38" s="32">
        <f t="shared" si="5"/>
        <v>258293</v>
      </c>
      <c r="H38" s="34">
        <f t="shared" si="3"/>
        <v>0.46389828803781691</v>
      </c>
      <c r="I38" s="38">
        <v>4872</v>
      </c>
      <c r="J38" s="38">
        <v>22684</v>
      </c>
      <c r="K38" s="38">
        <v>107643</v>
      </c>
      <c r="L38" s="38">
        <v>109576</v>
      </c>
      <c r="M38" s="38">
        <v>13518</v>
      </c>
      <c r="O38" s="1">
        <v>556788</v>
      </c>
    </row>
    <row r="39" spans="1:15" x14ac:dyDescent="0.45">
      <c r="A39" s="36" t="s">
        <v>45</v>
      </c>
      <c r="B39" s="32">
        <f t="shared" si="4"/>
        <v>1403728</v>
      </c>
      <c r="C39" s="37">
        <f>SUM(一般接種!D38+一般接種!G38+一般接種!J38+医療従事者等!C36)</f>
        <v>556188</v>
      </c>
      <c r="D39" s="33">
        <f t="shared" si="1"/>
        <v>0.82665814525538228</v>
      </c>
      <c r="E39" s="37">
        <f>SUM(一般接種!E38+一般接種!H38+一般接種!K38+医療従事者等!D36)</f>
        <v>544197</v>
      </c>
      <c r="F39" s="34">
        <f t="shared" si="2"/>
        <v>0.80883600989870919</v>
      </c>
      <c r="G39" s="32">
        <f t="shared" si="5"/>
        <v>303343</v>
      </c>
      <c r="H39" s="34">
        <f t="shared" si="3"/>
        <v>0.45085647614871843</v>
      </c>
      <c r="I39" s="38">
        <v>4838</v>
      </c>
      <c r="J39" s="38">
        <v>30076</v>
      </c>
      <c r="K39" s="38">
        <v>110692</v>
      </c>
      <c r="L39" s="38">
        <v>140881</v>
      </c>
      <c r="M39" s="38">
        <v>16856</v>
      </c>
      <c r="O39" s="1">
        <v>672815</v>
      </c>
    </row>
    <row r="40" spans="1:15" x14ac:dyDescent="0.45">
      <c r="A40" s="36" t="s">
        <v>46</v>
      </c>
      <c r="B40" s="32">
        <f t="shared" si="4"/>
        <v>3820221</v>
      </c>
      <c r="C40" s="37">
        <f>SUM(一般接種!D39+一般接種!G39+一般接種!J39+医療従事者等!C37)</f>
        <v>1501484</v>
      </c>
      <c r="D40" s="33">
        <f t="shared" si="1"/>
        <v>0.7928456730441743</v>
      </c>
      <c r="E40" s="37">
        <f>SUM(一般接種!E39+一般接種!H39+一般接種!K39+医療従事者等!D37)</f>
        <v>1462899</v>
      </c>
      <c r="F40" s="34">
        <f t="shared" si="2"/>
        <v>0.77247119666320097</v>
      </c>
      <c r="G40" s="32">
        <f t="shared" si="5"/>
        <v>855838</v>
      </c>
      <c r="H40" s="34">
        <f t="shared" si="3"/>
        <v>0.45191787266915939</v>
      </c>
      <c r="I40" s="38">
        <v>21840</v>
      </c>
      <c r="J40" s="38">
        <v>136623</v>
      </c>
      <c r="K40" s="38">
        <v>360507</v>
      </c>
      <c r="L40" s="38">
        <v>312250</v>
      </c>
      <c r="M40" s="38">
        <v>24618</v>
      </c>
      <c r="O40" s="1">
        <v>1893791</v>
      </c>
    </row>
    <row r="41" spans="1:15" x14ac:dyDescent="0.45">
      <c r="A41" s="36" t="s">
        <v>47</v>
      </c>
      <c r="B41" s="32">
        <f t="shared" si="4"/>
        <v>5673492</v>
      </c>
      <c r="C41" s="37">
        <f>SUM(一般接種!D40+一般接種!G40+一般接種!J40+医療従事者等!C38)</f>
        <v>2224758</v>
      </c>
      <c r="D41" s="33">
        <f t="shared" si="1"/>
        <v>0.7910439110905042</v>
      </c>
      <c r="E41" s="37">
        <f>SUM(一般接種!E40+一般接種!H40+一般接種!K40+医療従事者等!D38)</f>
        <v>2186509</v>
      </c>
      <c r="F41" s="34">
        <f t="shared" si="2"/>
        <v>0.77744394266458972</v>
      </c>
      <c r="G41" s="32">
        <f t="shared" si="5"/>
        <v>1262225</v>
      </c>
      <c r="H41" s="34">
        <f t="shared" si="3"/>
        <v>0.44880180256738561</v>
      </c>
      <c r="I41" s="38">
        <v>22326</v>
      </c>
      <c r="J41" s="38">
        <v>119686</v>
      </c>
      <c r="K41" s="38">
        <v>541039</v>
      </c>
      <c r="L41" s="38">
        <v>522735</v>
      </c>
      <c r="M41" s="38">
        <v>56439</v>
      </c>
      <c r="O41" s="1">
        <v>2812433</v>
      </c>
    </row>
    <row r="42" spans="1:15" x14ac:dyDescent="0.45">
      <c r="A42" s="36" t="s">
        <v>48</v>
      </c>
      <c r="B42" s="32">
        <f t="shared" si="4"/>
        <v>2906956</v>
      </c>
      <c r="C42" s="37">
        <f>SUM(一般接種!D41+一般接種!G41+一般接種!J41+医療従事者等!C39)</f>
        <v>1112741</v>
      </c>
      <c r="D42" s="33">
        <f t="shared" si="1"/>
        <v>0.82053889433747995</v>
      </c>
      <c r="E42" s="37">
        <f>SUM(一般接種!E41+一般接種!H41+一般接種!K41+医療従事者等!D39)</f>
        <v>1082061</v>
      </c>
      <c r="F42" s="34">
        <f t="shared" si="2"/>
        <v>0.79791536084830872</v>
      </c>
      <c r="G42" s="32">
        <f t="shared" si="5"/>
        <v>712154</v>
      </c>
      <c r="H42" s="34">
        <f t="shared" si="3"/>
        <v>0.52514471539919327</v>
      </c>
      <c r="I42" s="38">
        <v>44425</v>
      </c>
      <c r="J42" s="38">
        <v>45903</v>
      </c>
      <c r="K42" s="38">
        <v>285508</v>
      </c>
      <c r="L42" s="38">
        <v>306070</v>
      </c>
      <c r="M42" s="38">
        <v>30248</v>
      </c>
      <c r="O42" s="1">
        <v>1356110</v>
      </c>
    </row>
    <row r="43" spans="1:15" x14ac:dyDescent="0.45">
      <c r="A43" s="36" t="s">
        <v>49</v>
      </c>
      <c r="B43" s="32">
        <f t="shared" si="4"/>
        <v>1540631</v>
      </c>
      <c r="C43" s="37">
        <f>SUM(一般接種!D42+一般接種!G42+一般接種!J42+医療従事者等!C40)</f>
        <v>595815</v>
      </c>
      <c r="D43" s="33">
        <f t="shared" si="1"/>
        <v>0.81068890494442469</v>
      </c>
      <c r="E43" s="37">
        <f>SUM(一般接種!E42+一般接種!H42+一般接種!K42+医療従事者等!D40)</f>
        <v>584668</v>
      </c>
      <c r="F43" s="34">
        <f t="shared" si="2"/>
        <v>0.79552186614309295</v>
      </c>
      <c r="G43" s="32">
        <f t="shared" si="5"/>
        <v>360148</v>
      </c>
      <c r="H43" s="34">
        <f t="shared" si="3"/>
        <v>0.49003128108208871</v>
      </c>
      <c r="I43" s="38">
        <v>7727</v>
      </c>
      <c r="J43" s="38">
        <v>38748</v>
      </c>
      <c r="K43" s="38">
        <v>149019</v>
      </c>
      <c r="L43" s="38">
        <v>153011</v>
      </c>
      <c r="M43" s="38">
        <v>11643</v>
      </c>
      <c r="O43" s="1">
        <v>734949</v>
      </c>
    </row>
    <row r="44" spans="1:15" x14ac:dyDescent="0.45">
      <c r="A44" s="36" t="s">
        <v>50</v>
      </c>
      <c r="B44" s="32">
        <f t="shared" si="4"/>
        <v>1954904</v>
      </c>
      <c r="C44" s="37">
        <f>SUM(一般接種!D43+一般接種!G43+一般接種!J43+医療従事者等!C41)</f>
        <v>773206</v>
      </c>
      <c r="D44" s="33">
        <f t="shared" si="1"/>
        <v>0.79393076878845381</v>
      </c>
      <c r="E44" s="37">
        <f>SUM(一般接種!E43+一般接種!H43+一般接種!K43+医療従事者等!D41)</f>
        <v>759617</v>
      </c>
      <c r="F44" s="34">
        <f t="shared" si="2"/>
        <v>0.77997753353540833</v>
      </c>
      <c r="G44" s="32">
        <f t="shared" si="5"/>
        <v>422081</v>
      </c>
      <c r="H44" s="34">
        <f t="shared" si="3"/>
        <v>0.43339432547212431</v>
      </c>
      <c r="I44" s="38">
        <v>9304</v>
      </c>
      <c r="J44" s="38">
        <v>46808</v>
      </c>
      <c r="K44" s="38">
        <v>169172</v>
      </c>
      <c r="L44" s="38">
        <v>182542</v>
      </c>
      <c r="M44" s="38">
        <v>14255</v>
      </c>
      <c r="O44" s="1">
        <v>973896</v>
      </c>
    </row>
    <row r="45" spans="1:15" x14ac:dyDescent="0.45">
      <c r="A45" s="36" t="s">
        <v>51</v>
      </c>
      <c r="B45" s="32">
        <f t="shared" si="4"/>
        <v>2808331</v>
      </c>
      <c r="C45" s="37">
        <f>SUM(一般接種!D44+一般接種!G44+一般接種!J44+医療従事者等!C42)</f>
        <v>1102708</v>
      </c>
      <c r="D45" s="33">
        <f t="shared" si="1"/>
        <v>0.81307517443716681</v>
      </c>
      <c r="E45" s="37">
        <f>SUM(一般接種!E44+一般接種!H44+一般接種!K44+医療従事者等!D42)</f>
        <v>1084178</v>
      </c>
      <c r="F45" s="34">
        <f t="shared" si="2"/>
        <v>0.79941218932930447</v>
      </c>
      <c r="G45" s="32">
        <f t="shared" si="5"/>
        <v>621445</v>
      </c>
      <c r="H45" s="34">
        <f t="shared" si="3"/>
        <v>0.45821876850272708</v>
      </c>
      <c r="I45" s="38">
        <v>11923</v>
      </c>
      <c r="J45" s="38">
        <v>54771</v>
      </c>
      <c r="K45" s="38">
        <v>270601</v>
      </c>
      <c r="L45" s="38">
        <v>260898</v>
      </c>
      <c r="M45" s="38">
        <v>23252</v>
      </c>
      <c r="O45" s="1">
        <v>1356219</v>
      </c>
    </row>
    <row r="46" spans="1:15" x14ac:dyDescent="0.45">
      <c r="A46" s="36" t="s">
        <v>52</v>
      </c>
      <c r="B46" s="32">
        <f t="shared" si="4"/>
        <v>1427352</v>
      </c>
      <c r="C46" s="37">
        <f>SUM(一般接種!D45+一般接種!G45+一般接種!J45+医療従事者等!C43)</f>
        <v>560888</v>
      </c>
      <c r="D46" s="33">
        <f t="shared" si="1"/>
        <v>0.79993496556455168</v>
      </c>
      <c r="E46" s="37">
        <f>SUM(一般接種!E45+一般接種!H45+一般接種!K45+医療従事者等!D43)</f>
        <v>550453</v>
      </c>
      <c r="F46" s="34">
        <f t="shared" si="2"/>
        <v>0.78505263368070655</v>
      </c>
      <c r="G46" s="32">
        <f t="shared" si="5"/>
        <v>316011</v>
      </c>
      <c r="H46" s="34">
        <f t="shared" si="3"/>
        <v>0.45069291623821428</v>
      </c>
      <c r="I46" s="38">
        <v>10537</v>
      </c>
      <c r="J46" s="38">
        <v>33142</v>
      </c>
      <c r="K46" s="38">
        <v>140142</v>
      </c>
      <c r="L46" s="38">
        <v>123921</v>
      </c>
      <c r="M46" s="38">
        <v>8269</v>
      </c>
      <c r="O46" s="1">
        <v>701167</v>
      </c>
    </row>
    <row r="47" spans="1:15" x14ac:dyDescent="0.45">
      <c r="A47" s="36" t="s">
        <v>53</v>
      </c>
      <c r="B47" s="32">
        <f t="shared" si="4"/>
        <v>10372221</v>
      </c>
      <c r="C47" s="37">
        <f>SUM(一般接種!D46+一般接種!G46+一般接種!J46+医療従事者等!C44)</f>
        <v>4101599</v>
      </c>
      <c r="D47" s="33">
        <f t="shared" si="1"/>
        <v>0.80044163249853151</v>
      </c>
      <c r="E47" s="37">
        <f>SUM(一般接種!E46+一般接種!H46+一般接種!K46+医療従事者等!D44)</f>
        <v>4000058</v>
      </c>
      <c r="F47" s="34">
        <f t="shared" si="2"/>
        <v>0.78062554521024874</v>
      </c>
      <c r="G47" s="32">
        <f t="shared" si="5"/>
        <v>2270564</v>
      </c>
      <c r="H47" s="34">
        <f t="shared" si="3"/>
        <v>0.44310864003341027</v>
      </c>
      <c r="I47" s="38">
        <v>41525</v>
      </c>
      <c r="J47" s="38">
        <v>220220</v>
      </c>
      <c r="K47" s="38">
        <v>913852</v>
      </c>
      <c r="L47" s="38">
        <v>993602</v>
      </c>
      <c r="M47" s="38">
        <v>101365</v>
      </c>
      <c r="O47" s="1">
        <v>5124170</v>
      </c>
    </row>
    <row r="48" spans="1:15" x14ac:dyDescent="0.45">
      <c r="A48" s="36" t="s">
        <v>54</v>
      </c>
      <c r="B48" s="32">
        <f t="shared" si="4"/>
        <v>1679884</v>
      </c>
      <c r="C48" s="37">
        <f>SUM(一般接種!D47+一般接種!G47+一般接種!J47+医療従事者等!C45)</f>
        <v>652497</v>
      </c>
      <c r="D48" s="33">
        <f t="shared" si="1"/>
        <v>0.79745716932568422</v>
      </c>
      <c r="E48" s="37">
        <f>SUM(一般接種!E47+一般接種!H47+一般接種!K47+医療従事者等!D45)</f>
        <v>640877</v>
      </c>
      <c r="F48" s="34">
        <f t="shared" si="2"/>
        <v>0.78325564455612295</v>
      </c>
      <c r="G48" s="32">
        <f t="shared" si="5"/>
        <v>386510</v>
      </c>
      <c r="H48" s="34">
        <f t="shared" si="3"/>
        <v>0.47237791210698321</v>
      </c>
      <c r="I48" s="38">
        <v>8354</v>
      </c>
      <c r="J48" s="38">
        <v>55949</v>
      </c>
      <c r="K48" s="38">
        <v>164572</v>
      </c>
      <c r="L48" s="38">
        <v>144606</v>
      </c>
      <c r="M48" s="38">
        <v>13029</v>
      </c>
      <c r="O48" s="1">
        <v>818222</v>
      </c>
    </row>
    <row r="49" spans="1:15" x14ac:dyDescent="0.45">
      <c r="A49" s="36" t="s">
        <v>55</v>
      </c>
      <c r="B49" s="32">
        <f t="shared" si="4"/>
        <v>2815341</v>
      </c>
      <c r="C49" s="37">
        <f>SUM(一般接種!D48+一般接種!G48+一般接種!J48+医療従事者等!C46)</f>
        <v>1086628</v>
      </c>
      <c r="D49" s="33">
        <f t="shared" si="1"/>
        <v>0.81338205814940512</v>
      </c>
      <c r="E49" s="37">
        <f>SUM(一般接種!E48+一般接種!H48+一般接種!K48+医療従事者等!D46)</f>
        <v>1066505</v>
      </c>
      <c r="F49" s="34">
        <f t="shared" si="2"/>
        <v>0.79831923337759692</v>
      </c>
      <c r="G49" s="32">
        <f t="shared" si="5"/>
        <v>662208</v>
      </c>
      <c r="H49" s="34">
        <f t="shared" si="3"/>
        <v>0.49568767412858977</v>
      </c>
      <c r="I49" s="38">
        <v>14667</v>
      </c>
      <c r="J49" s="38">
        <v>64036</v>
      </c>
      <c r="K49" s="38">
        <v>271523</v>
      </c>
      <c r="L49" s="38">
        <v>291860</v>
      </c>
      <c r="M49" s="38">
        <v>20122</v>
      </c>
      <c r="O49" s="1">
        <v>1335938</v>
      </c>
    </row>
    <row r="50" spans="1:15" x14ac:dyDescent="0.45">
      <c r="A50" s="36" t="s">
        <v>56</v>
      </c>
      <c r="B50" s="32">
        <f t="shared" si="4"/>
        <v>3747823</v>
      </c>
      <c r="C50" s="37">
        <f>SUM(一般接種!D49+一般接種!G49+一般接種!J49+医療従事者等!C47)</f>
        <v>1443842</v>
      </c>
      <c r="D50" s="33">
        <f t="shared" si="1"/>
        <v>0.82099684700436981</v>
      </c>
      <c r="E50" s="37">
        <f>SUM(一般接種!E49+一般接種!H49+一般接種!K49+医療従事者等!D47)</f>
        <v>1419589</v>
      </c>
      <c r="F50" s="34">
        <f t="shared" si="2"/>
        <v>0.80720611607231707</v>
      </c>
      <c r="G50" s="32">
        <f t="shared" si="5"/>
        <v>884392</v>
      </c>
      <c r="H50" s="34">
        <f t="shared" si="3"/>
        <v>0.50288261701480397</v>
      </c>
      <c r="I50" s="38">
        <v>20914</v>
      </c>
      <c r="J50" s="38">
        <v>77095</v>
      </c>
      <c r="K50" s="38">
        <v>340936</v>
      </c>
      <c r="L50" s="38">
        <v>415909</v>
      </c>
      <c r="M50" s="38">
        <v>29538</v>
      </c>
      <c r="O50" s="1">
        <v>1758645</v>
      </c>
    </row>
    <row r="51" spans="1:15" x14ac:dyDescent="0.45">
      <c r="A51" s="36" t="s">
        <v>57</v>
      </c>
      <c r="B51" s="32">
        <f t="shared" si="4"/>
        <v>2328173</v>
      </c>
      <c r="C51" s="37">
        <f>SUM(一般接種!D50+一般接種!G50+一般接種!J50+医療従事者等!C48)</f>
        <v>917461</v>
      </c>
      <c r="D51" s="33">
        <f t="shared" si="1"/>
        <v>0.80356315486612118</v>
      </c>
      <c r="E51" s="37">
        <f>SUM(一般接種!E50+一般接種!H50+一般接種!K50+医療従事者等!D48)</f>
        <v>896623</v>
      </c>
      <c r="F51" s="34">
        <f t="shared" si="2"/>
        <v>0.78531208041053091</v>
      </c>
      <c r="G51" s="32">
        <f t="shared" si="5"/>
        <v>514089</v>
      </c>
      <c r="H51" s="34">
        <f t="shared" si="3"/>
        <v>0.45026761761205036</v>
      </c>
      <c r="I51" s="38">
        <v>19252</v>
      </c>
      <c r="J51" s="38">
        <v>50415</v>
      </c>
      <c r="K51" s="38">
        <v>214434</v>
      </c>
      <c r="L51" s="38">
        <v>211526</v>
      </c>
      <c r="M51" s="38">
        <v>18462</v>
      </c>
      <c r="O51" s="1">
        <v>1141741</v>
      </c>
    </row>
    <row r="52" spans="1:15" x14ac:dyDescent="0.45">
      <c r="A52" s="36" t="s">
        <v>58</v>
      </c>
      <c r="B52" s="32">
        <f t="shared" si="4"/>
        <v>2188165</v>
      </c>
      <c r="C52" s="37">
        <f>SUM(一般接種!D51+一般接種!G51+一般接種!J51+医療従事者等!C49)</f>
        <v>861520</v>
      </c>
      <c r="D52" s="33">
        <f t="shared" si="1"/>
        <v>0.79239101542344337</v>
      </c>
      <c r="E52" s="37">
        <f>SUM(一般接種!E51+一般接種!H51+一般接種!K51+医療従事者等!D49)</f>
        <v>845190</v>
      </c>
      <c r="F52" s="34">
        <f t="shared" si="2"/>
        <v>0.77737134637122773</v>
      </c>
      <c r="G52" s="32">
        <f t="shared" si="5"/>
        <v>481455</v>
      </c>
      <c r="H52" s="34">
        <f t="shared" si="3"/>
        <v>0.4428227044417935</v>
      </c>
      <c r="I52" s="38">
        <v>10782</v>
      </c>
      <c r="J52" s="38">
        <v>45725</v>
      </c>
      <c r="K52" s="38">
        <v>185502</v>
      </c>
      <c r="L52" s="38">
        <v>212205</v>
      </c>
      <c r="M52" s="38">
        <v>27241</v>
      </c>
      <c r="O52" s="1">
        <v>1087241</v>
      </c>
    </row>
    <row r="53" spans="1:15" x14ac:dyDescent="0.45">
      <c r="A53" s="36" t="s">
        <v>59</v>
      </c>
      <c r="B53" s="32">
        <f t="shared" si="4"/>
        <v>3320942</v>
      </c>
      <c r="C53" s="37">
        <f>SUM(一般接種!D52+一般接種!G52+一般接種!J52+医療従事者等!C50)</f>
        <v>1306038</v>
      </c>
      <c r="D53" s="33">
        <f t="shared" si="1"/>
        <v>0.80743386313714172</v>
      </c>
      <c r="E53" s="37">
        <f>SUM(一般接種!E52+一般接種!H52+一般接種!K52+医療従事者等!D50)</f>
        <v>1275142</v>
      </c>
      <c r="F53" s="34">
        <f t="shared" si="2"/>
        <v>0.7883329819717505</v>
      </c>
      <c r="G53" s="32">
        <f t="shared" si="5"/>
        <v>739762</v>
      </c>
      <c r="H53" s="34">
        <f t="shared" si="3"/>
        <v>0.45734418865458604</v>
      </c>
      <c r="I53" s="38">
        <v>17022</v>
      </c>
      <c r="J53" s="38">
        <v>70008</v>
      </c>
      <c r="K53" s="38">
        <v>339842</v>
      </c>
      <c r="L53" s="38">
        <v>291664</v>
      </c>
      <c r="M53" s="38">
        <v>21226</v>
      </c>
      <c r="O53" s="1">
        <v>1617517</v>
      </c>
    </row>
    <row r="54" spans="1:15" x14ac:dyDescent="0.45">
      <c r="A54" s="36" t="s">
        <v>60</v>
      </c>
      <c r="B54" s="32">
        <f t="shared" si="4"/>
        <v>2566427</v>
      </c>
      <c r="C54" s="37">
        <f>SUM(一般接種!D53+一般接種!G53+一般接種!J53+医療従事者等!C51)</f>
        <v>1050514</v>
      </c>
      <c r="D54" s="40">
        <f t="shared" si="1"/>
        <v>0.70736062723635429</v>
      </c>
      <c r="E54" s="37">
        <f>SUM(一般接種!E53+一般接種!H53+一般接種!K53+医療従事者等!D51)</f>
        <v>1026121</v>
      </c>
      <c r="F54" s="34">
        <f t="shared" si="2"/>
        <v>0.69093566975822795</v>
      </c>
      <c r="G54" s="32">
        <f t="shared" si="5"/>
        <v>489792</v>
      </c>
      <c r="H54" s="34">
        <f t="shared" si="3"/>
        <v>0.3298000562918233</v>
      </c>
      <c r="I54" s="38">
        <v>16940</v>
      </c>
      <c r="J54" s="38">
        <v>57182</v>
      </c>
      <c r="K54" s="38">
        <v>206058</v>
      </c>
      <c r="L54" s="38">
        <v>186992</v>
      </c>
      <c r="M54" s="38">
        <v>22620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（4月8日公表時点）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191149569</v>
      </c>
      <c r="C6" s="43">
        <f t="shared" ref="C6" si="0">SUM(C7:C53)</f>
        <v>158803193</v>
      </c>
      <c r="D6" s="43">
        <f>SUM(D7:D53)</f>
        <v>79931860</v>
      </c>
      <c r="E6" s="44">
        <f>SUM(E7:E53)</f>
        <v>78871333</v>
      </c>
      <c r="F6" s="44">
        <f t="shared" ref="F6:Q6" si="1">SUM(F7:F53)</f>
        <v>32229557</v>
      </c>
      <c r="G6" s="44">
        <f>SUM(G7:G53)</f>
        <v>16171462</v>
      </c>
      <c r="H6" s="44">
        <f t="shared" ref="H6:K6" si="2">SUM(H7:H53)</f>
        <v>16058095</v>
      </c>
      <c r="I6" s="44">
        <f>SUM(I7:I53)</f>
        <v>116819</v>
      </c>
      <c r="J6" s="44">
        <f t="shared" si="2"/>
        <v>58458</v>
      </c>
      <c r="K6" s="44">
        <f t="shared" si="2"/>
        <v>58361</v>
      </c>
      <c r="L6" s="45"/>
      <c r="M6" s="44">
        <f>SUM(M7:M53)</f>
        <v>168063210</v>
      </c>
      <c r="N6" s="46">
        <f>C6/M6</f>
        <v>0.94490158197025986</v>
      </c>
      <c r="O6" s="44">
        <f t="shared" si="1"/>
        <v>34257250</v>
      </c>
      <c r="P6" s="47">
        <f>F6/O6</f>
        <v>0.94080981398098218</v>
      </c>
      <c r="Q6" s="44">
        <f t="shared" si="1"/>
        <v>198640</v>
      </c>
      <c r="R6" s="47">
        <f>I6/Q6</f>
        <v>0.58809403946838501</v>
      </c>
    </row>
    <row r="7" spans="1:18" x14ac:dyDescent="0.45">
      <c r="A7" s="48" t="s">
        <v>14</v>
      </c>
      <c r="B7" s="43">
        <v>7841604</v>
      </c>
      <c r="C7" s="43">
        <v>6347519</v>
      </c>
      <c r="D7" s="43">
        <v>3195128</v>
      </c>
      <c r="E7" s="44">
        <v>3152391</v>
      </c>
      <c r="F7" s="49">
        <v>1493228</v>
      </c>
      <c r="G7" s="44">
        <v>748641</v>
      </c>
      <c r="H7" s="44">
        <v>744587</v>
      </c>
      <c r="I7" s="44">
        <v>857</v>
      </c>
      <c r="J7" s="44">
        <v>421</v>
      </c>
      <c r="K7" s="44">
        <v>436</v>
      </c>
      <c r="L7" s="45"/>
      <c r="M7" s="44">
        <v>7054960</v>
      </c>
      <c r="N7" s="46">
        <v>0.89972430743760423</v>
      </c>
      <c r="O7" s="50">
        <v>1518200</v>
      </c>
      <c r="P7" s="46">
        <v>0.98355157423264394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2001736</v>
      </c>
      <c r="C8" s="43">
        <v>1812295</v>
      </c>
      <c r="D8" s="43">
        <v>911893</v>
      </c>
      <c r="E8" s="44">
        <v>900402</v>
      </c>
      <c r="F8" s="49">
        <v>187040</v>
      </c>
      <c r="G8" s="44">
        <v>94207</v>
      </c>
      <c r="H8" s="44">
        <v>92833</v>
      </c>
      <c r="I8" s="44">
        <v>2401</v>
      </c>
      <c r="J8" s="44">
        <v>1209</v>
      </c>
      <c r="K8" s="44">
        <v>1192</v>
      </c>
      <c r="L8" s="45"/>
      <c r="M8" s="44">
        <v>1832855</v>
      </c>
      <c r="N8" s="46">
        <v>0.98878252780498188</v>
      </c>
      <c r="O8" s="50">
        <v>186500</v>
      </c>
      <c r="P8" s="46">
        <v>1.0028954423592493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1921097</v>
      </c>
      <c r="C9" s="43">
        <v>1677573</v>
      </c>
      <c r="D9" s="43">
        <v>845056</v>
      </c>
      <c r="E9" s="44">
        <v>832517</v>
      </c>
      <c r="F9" s="49">
        <v>243430</v>
      </c>
      <c r="G9" s="44">
        <v>122301</v>
      </c>
      <c r="H9" s="44">
        <v>121129</v>
      </c>
      <c r="I9" s="44">
        <v>94</v>
      </c>
      <c r="J9" s="44">
        <v>48</v>
      </c>
      <c r="K9" s="44">
        <v>46</v>
      </c>
      <c r="L9" s="45"/>
      <c r="M9" s="44">
        <v>1765985</v>
      </c>
      <c r="N9" s="46">
        <v>0.94993615461059977</v>
      </c>
      <c r="O9" s="50">
        <v>227500</v>
      </c>
      <c r="P9" s="46">
        <v>1.070021978021978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3488869</v>
      </c>
      <c r="C10" s="43">
        <v>2748612</v>
      </c>
      <c r="D10" s="43">
        <v>1383975</v>
      </c>
      <c r="E10" s="44">
        <v>1364637</v>
      </c>
      <c r="F10" s="49">
        <v>740210</v>
      </c>
      <c r="G10" s="44">
        <v>371134</v>
      </c>
      <c r="H10" s="44">
        <v>369076</v>
      </c>
      <c r="I10" s="44">
        <v>47</v>
      </c>
      <c r="J10" s="44">
        <v>21</v>
      </c>
      <c r="K10" s="44">
        <v>26</v>
      </c>
      <c r="L10" s="45"/>
      <c r="M10" s="44">
        <v>2947365</v>
      </c>
      <c r="N10" s="46">
        <v>0.93256586815681131</v>
      </c>
      <c r="O10" s="50">
        <v>854400</v>
      </c>
      <c r="P10" s="46">
        <v>0.86635065543071166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1550954</v>
      </c>
      <c r="C11" s="43">
        <v>1455504</v>
      </c>
      <c r="D11" s="43">
        <v>732380</v>
      </c>
      <c r="E11" s="44">
        <v>723124</v>
      </c>
      <c r="F11" s="49">
        <v>95394</v>
      </c>
      <c r="G11" s="44">
        <v>47986</v>
      </c>
      <c r="H11" s="44">
        <v>47408</v>
      </c>
      <c r="I11" s="44">
        <v>56</v>
      </c>
      <c r="J11" s="44">
        <v>28</v>
      </c>
      <c r="K11" s="44">
        <v>28</v>
      </c>
      <c r="L11" s="45"/>
      <c r="M11" s="44">
        <v>1463055</v>
      </c>
      <c r="N11" s="46">
        <v>0.99483888165516676</v>
      </c>
      <c r="O11" s="50">
        <v>87900</v>
      </c>
      <c r="P11" s="46">
        <v>1.0852559726962456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1696246</v>
      </c>
      <c r="C12" s="43">
        <v>1619130</v>
      </c>
      <c r="D12" s="43">
        <v>816494</v>
      </c>
      <c r="E12" s="44">
        <v>802636</v>
      </c>
      <c r="F12" s="49">
        <v>76955</v>
      </c>
      <c r="G12" s="44">
        <v>38627</v>
      </c>
      <c r="H12" s="44">
        <v>38328</v>
      </c>
      <c r="I12" s="44">
        <v>161</v>
      </c>
      <c r="J12" s="44">
        <v>80</v>
      </c>
      <c r="K12" s="44">
        <v>81</v>
      </c>
      <c r="L12" s="45"/>
      <c r="M12" s="44">
        <v>1637995</v>
      </c>
      <c r="N12" s="46">
        <v>0.98848287082683406</v>
      </c>
      <c r="O12" s="50">
        <v>61700</v>
      </c>
      <c r="P12" s="46">
        <v>1.2472447325769853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2902590</v>
      </c>
      <c r="C13" s="43">
        <v>2695359</v>
      </c>
      <c r="D13" s="43">
        <v>1358385</v>
      </c>
      <c r="E13" s="44">
        <v>1336974</v>
      </c>
      <c r="F13" s="49">
        <v>206979</v>
      </c>
      <c r="G13" s="44">
        <v>104056</v>
      </c>
      <c r="H13" s="44">
        <v>102923</v>
      </c>
      <c r="I13" s="44">
        <v>252</v>
      </c>
      <c r="J13" s="44">
        <v>127</v>
      </c>
      <c r="K13" s="44">
        <v>125</v>
      </c>
      <c r="L13" s="45"/>
      <c r="M13" s="44">
        <v>2776840</v>
      </c>
      <c r="N13" s="46">
        <v>0.97065693378084439</v>
      </c>
      <c r="O13" s="50">
        <v>178600</v>
      </c>
      <c r="P13" s="46">
        <v>1.1588969764837627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4559783</v>
      </c>
      <c r="C14" s="43">
        <v>3690347</v>
      </c>
      <c r="D14" s="43">
        <v>1857904</v>
      </c>
      <c r="E14" s="44">
        <v>1832443</v>
      </c>
      <c r="F14" s="49">
        <v>869068</v>
      </c>
      <c r="G14" s="44">
        <v>436249</v>
      </c>
      <c r="H14" s="44">
        <v>432819</v>
      </c>
      <c r="I14" s="44">
        <v>368</v>
      </c>
      <c r="J14" s="44">
        <v>178</v>
      </c>
      <c r="K14" s="44">
        <v>190</v>
      </c>
      <c r="L14" s="45"/>
      <c r="M14" s="44">
        <v>3868205</v>
      </c>
      <c r="N14" s="46">
        <v>0.95402053407200493</v>
      </c>
      <c r="O14" s="50">
        <v>892500</v>
      </c>
      <c r="P14" s="46">
        <v>0.97374565826330528</v>
      </c>
      <c r="Q14" s="44">
        <v>860</v>
      </c>
      <c r="R14" s="47">
        <v>0.42790697674418604</v>
      </c>
    </row>
    <row r="15" spans="1:18" x14ac:dyDescent="0.45">
      <c r="A15" s="51" t="s">
        <v>22</v>
      </c>
      <c r="B15" s="43">
        <v>3025598</v>
      </c>
      <c r="C15" s="43">
        <v>2643457</v>
      </c>
      <c r="D15" s="43">
        <v>1331011</v>
      </c>
      <c r="E15" s="44">
        <v>1312446</v>
      </c>
      <c r="F15" s="49">
        <v>381314</v>
      </c>
      <c r="G15" s="44">
        <v>191824</v>
      </c>
      <c r="H15" s="44">
        <v>189490</v>
      </c>
      <c r="I15" s="44">
        <v>827</v>
      </c>
      <c r="J15" s="44">
        <v>417</v>
      </c>
      <c r="K15" s="44">
        <v>410</v>
      </c>
      <c r="L15" s="45"/>
      <c r="M15" s="44">
        <v>2698650</v>
      </c>
      <c r="N15" s="46">
        <v>0.97954792210920272</v>
      </c>
      <c r="O15" s="50">
        <v>375900</v>
      </c>
      <c r="P15" s="46">
        <v>1.0144027666932696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2970662</v>
      </c>
      <c r="C16" s="43">
        <v>2121582</v>
      </c>
      <c r="D16" s="43">
        <v>1068890</v>
      </c>
      <c r="E16" s="44">
        <v>1052692</v>
      </c>
      <c r="F16" s="49">
        <v>848866</v>
      </c>
      <c r="G16" s="44">
        <v>425878</v>
      </c>
      <c r="H16" s="44">
        <v>422988</v>
      </c>
      <c r="I16" s="44">
        <v>214</v>
      </c>
      <c r="J16" s="44">
        <v>94</v>
      </c>
      <c r="K16" s="44">
        <v>120</v>
      </c>
      <c r="L16" s="45"/>
      <c r="M16" s="44">
        <v>2329595</v>
      </c>
      <c r="N16" s="46">
        <v>0.91070851371161077</v>
      </c>
      <c r="O16" s="50">
        <v>887500</v>
      </c>
      <c r="P16" s="46">
        <v>0.95646873239436625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11407344</v>
      </c>
      <c r="C17" s="43">
        <v>9716044</v>
      </c>
      <c r="D17" s="43">
        <v>4896776</v>
      </c>
      <c r="E17" s="44">
        <v>4819268</v>
      </c>
      <c r="F17" s="49">
        <v>1673280</v>
      </c>
      <c r="G17" s="44">
        <v>838113</v>
      </c>
      <c r="H17" s="44">
        <v>835167</v>
      </c>
      <c r="I17" s="44">
        <v>18020</v>
      </c>
      <c r="J17" s="44">
        <v>9041</v>
      </c>
      <c r="K17" s="44">
        <v>8979</v>
      </c>
      <c r="L17" s="45"/>
      <c r="M17" s="44">
        <v>10144410</v>
      </c>
      <c r="N17" s="46">
        <v>0.95777319725839161</v>
      </c>
      <c r="O17" s="50">
        <v>659400</v>
      </c>
      <c r="P17" s="46">
        <v>2.5375796178343948</v>
      </c>
      <c r="Q17" s="44">
        <v>37520</v>
      </c>
      <c r="R17" s="47">
        <v>0.48027718550106607</v>
      </c>
    </row>
    <row r="18" spans="1:18" x14ac:dyDescent="0.45">
      <c r="A18" s="48" t="s">
        <v>25</v>
      </c>
      <c r="B18" s="43">
        <v>9733645</v>
      </c>
      <c r="C18" s="43">
        <v>8035103</v>
      </c>
      <c r="D18" s="43">
        <v>4048541</v>
      </c>
      <c r="E18" s="44">
        <v>3986562</v>
      </c>
      <c r="F18" s="49">
        <v>1697754</v>
      </c>
      <c r="G18" s="44">
        <v>850817</v>
      </c>
      <c r="H18" s="44">
        <v>846937</v>
      </c>
      <c r="I18" s="44">
        <v>788</v>
      </c>
      <c r="J18" s="44">
        <v>365</v>
      </c>
      <c r="K18" s="44">
        <v>423</v>
      </c>
      <c r="L18" s="45"/>
      <c r="M18" s="44">
        <v>8345845</v>
      </c>
      <c r="N18" s="46">
        <v>0.96276686183364302</v>
      </c>
      <c r="O18" s="50">
        <v>643300</v>
      </c>
      <c r="P18" s="46">
        <v>2.6391325975439144</v>
      </c>
      <c r="Q18" s="44">
        <v>4360</v>
      </c>
      <c r="R18" s="47">
        <v>0.18073394495412845</v>
      </c>
    </row>
    <row r="19" spans="1:18" x14ac:dyDescent="0.45">
      <c r="A19" s="48" t="s">
        <v>26</v>
      </c>
      <c r="B19" s="43">
        <v>21039531</v>
      </c>
      <c r="C19" s="43">
        <v>15679214</v>
      </c>
      <c r="D19" s="43">
        <v>7897262</v>
      </c>
      <c r="E19" s="44">
        <v>7781952</v>
      </c>
      <c r="F19" s="49">
        <v>5346924</v>
      </c>
      <c r="G19" s="44">
        <v>2683090</v>
      </c>
      <c r="H19" s="44">
        <v>2663834</v>
      </c>
      <c r="I19" s="44">
        <v>13393</v>
      </c>
      <c r="J19" s="44">
        <v>6575</v>
      </c>
      <c r="K19" s="44">
        <v>6818</v>
      </c>
      <c r="L19" s="45"/>
      <c r="M19" s="44">
        <v>16887190</v>
      </c>
      <c r="N19" s="46">
        <v>0.92846790969960069</v>
      </c>
      <c r="O19" s="50">
        <v>10132950</v>
      </c>
      <c r="P19" s="46">
        <v>0.5276769351472177</v>
      </c>
      <c r="Q19" s="44">
        <v>43540</v>
      </c>
      <c r="R19" s="47">
        <v>0.3076022048690859</v>
      </c>
    </row>
    <row r="20" spans="1:18" x14ac:dyDescent="0.45">
      <c r="A20" s="48" t="s">
        <v>27</v>
      </c>
      <c r="B20" s="43">
        <v>14201483</v>
      </c>
      <c r="C20" s="43">
        <v>10868491</v>
      </c>
      <c r="D20" s="43">
        <v>5468833</v>
      </c>
      <c r="E20" s="44">
        <v>5399658</v>
      </c>
      <c r="F20" s="49">
        <v>3326917</v>
      </c>
      <c r="G20" s="44">
        <v>1666373</v>
      </c>
      <c r="H20" s="44">
        <v>1660544</v>
      </c>
      <c r="I20" s="44">
        <v>6075</v>
      </c>
      <c r="J20" s="44">
        <v>3059</v>
      </c>
      <c r="K20" s="44">
        <v>3016</v>
      </c>
      <c r="L20" s="45"/>
      <c r="M20" s="44">
        <v>11400935</v>
      </c>
      <c r="N20" s="46">
        <v>0.95329821633050271</v>
      </c>
      <c r="O20" s="50">
        <v>1939600</v>
      </c>
      <c r="P20" s="46">
        <v>1.7152593318209941</v>
      </c>
      <c r="Q20" s="44">
        <v>11540</v>
      </c>
      <c r="R20" s="47">
        <v>0.52642980935875217</v>
      </c>
    </row>
    <row r="21" spans="1:18" x14ac:dyDescent="0.45">
      <c r="A21" s="48" t="s">
        <v>28</v>
      </c>
      <c r="B21" s="43">
        <v>3486495</v>
      </c>
      <c r="C21" s="43">
        <v>2916329</v>
      </c>
      <c r="D21" s="43">
        <v>1465035</v>
      </c>
      <c r="E21" s="44">
        <v>1451294</v>
      </c>
      <c r="F21" s="49">
        <v>570088</v>
      </c>
      <c r="G21" s="44">
        <v>286065</v>
      </c>
      <c r="H21" s="44">
        <v>284023</v>
      </c>
      <c r="I21" s="44">
        <v>78</v>
      </c>
      <c r="J21" s="44">
        <v>35</v>
      </c>
      <c r="K21" s="44">
        <v>43</v>
      </c>
      <c r="L21" s="45"/>
      <c r="M21" s="44">
        <v>3078305</v>
      </c>
      <c r="N21" s="46">
        <v>0.9473814323142119</v>
      </c>
      <c r="O21" s="50">
        <v>584800</v>
      </c>
      <c r="P21" s="46">
        <v>0.97484268125854989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1656386</v>
      </c>
      <c r="C22" s="43">
        <v>1470473</v>
      </c>
      <c r="D22" s="43">
        <v>739404</v>
      </c>
      <c r="E22" s="44">
        <v>731069</v>
      </c>
      <c r="F22" s="49">
        <v>185699</v>
      </c>
      <c r="G22" s="44">
        <v>93089</v>
      </c>
      <c r="H22" s="44">
        <v>92610</v>
      </c>
      <c r="I22" s="44">
        <v>214</v>
      </c>
      <c r="J22" s="44">
        <v>109</v>
      </c>
      <c r="K22" s="44">
        <v>105</v>
      </c>
      <c r="L22" s="45"/>
      <c r="M22" s="44">
        <v>1511420</v>
      </c>
      <c r="N22" s="46">
        <v>0.9729082584589327</v>
      </c>
      <c r="O22" s="50">
        <v>176600</v>
      </c>
      <c r="P22" s="46">
        <v>1.0515232163080408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1710369</v>
      </c>
      <c r="C23" s="43">
        <v>1504386</v>
      </c>
      <c r="D23" s="43">
        <v>757186</v>
      </c>
      <c r="E23" s="44">
        <v>747200</v>
      </c>
      <c r="F23" s="49">
        <v>204986</v>
      </c>
      <c r="G23" s="44">
        <v>102904</v>
      </c>
      <c r="H23" s="44">
        <v>102082</v>
      </c>
      <c r="I23" s="44">
        <v>997</v>
      </c>
      <c r="J23" s="44">
        <v>503</v>
      </c>
      <c r="K23" s="44">
        <v>494</v>
      </c>
      <c r="L23" s="45"/>
      <c r="M23" s="44">
        <v>1546430</v>
      </c>
      <c r="N23" s="46">
        <v>0.97281221911111404</v>
      </c>
      <c r="O23" s="50">
        <v>220900</v>
      </c>
      <c r="P23" s="46">
        <v>0.92795835219556355</v>
      </c>
      <c r="Q23" s="44">
        <v>1080</v>
      </c>
      <c r="R23" s="47">
        <v>0.92314814814814816</v>
      </c>
    </row>
    <row r="24" spans="1:18" x14ac:dyDescent="0.45">
      <c r="A24" s="48" t="s">
        <v>31</v>
      </c>
      <c r="B24" s="43">
        <v>1179133</v>
      </c>
      <c r="C24" s="43">
        <v>1037253</v>
      </c>
      <c r="D24" s="43">
        <v>522755</v>
      </c>
      <c r="E24" s="44">
        <v>514498</v>
      </c>
      <c r="F24" s="49">
        <v>141817</v>
      </c>
      <c r="G24" s="44">
        <v>71307</v>
      </c>
      <c r="H24" s="44">
        <v>70510</v>
      </c>
      <c r="I24" s="44">
        <v>63</v>
      </c>
      <c r="J24" s="44">
        <v>21</v>
      </c>
      <c r="K24" s="44">
        <v>42</v>
      </c>
      <c r="L24" s="45"/>
      <c r="M24" s="44">
        <v>1068670</v>
      </c>
      <c r="N24" s="46">
        <v>0.97060177603937603</v>
      </c>
      <c r="O24" s="50">
        <v>145200</v>
      </c>
      <c r="P24" s="46">
        <v>0.97670110192837467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1258884</v>
      </c>
      <c r="C25" s="43">
        <v>1109684</v>
      </c>
      <c r="D25" s="43">
        <v>558173</v>
      </c>
      <c r="E25" s="44">
        <v>551511</v>
      </c>
      <c r="F25" s="49">
        <v>149173</v>
      </c>
      <c r="G25" s="44">
        <v>74896</v>
      </c>
      <c r="H25" s="44">
        <v>74277</v>
      </c>
      <c r="I25" s="44">
        <v>27</v>
      </c>
      <c r="J25" s="44">
        <v>10</v>
      </c>
      <c r="K25" s="44">
        <v>17</v>
      </c>
      <c r="L25" s="45"/>
      <c r="M25" s="44">
        <v>1196190</v>
      </c>
      <c r="N25" s="46">
        <v>0.92768205719827113</v>
      </c>
      <c r="O25" s="50">
        <v>139400</v>
      </c>
      <c r="P25" s="46">
        <v>1.0701076040172166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3187568</v>
      </c>
      <c r="C26" s="43">
        <v>2898762</v>
      </c>
      <c r="D26" s="43">
        <v>1458243</v>
      </c>
      <c r="E26" s="44">
        <v>1440519</v>
      </c>
      <c r="F26" s="49">
        <v>288685</v>
      </c>
      <c r="G26" s="44">
        <v>145127</v>
      </c>
      <c r="H26" s="44">
        <v>143558</v>
      </c>
      <c r="I26" s="44">
        <v>121</v>
      </c>
      <c r="J26" s="44">
        <v>55</v>
      </c>
      <c r="K26" s="44">
        <v>66</v>
      </c>
      <c r="L26" s="45"/>
      <c r="M26" s="44">
        <v>3001070</v>
      </c>
      <c r="N26" s="46">
        <v>0.96590949228108636</v>
      </c>
      <c r="O26" s="50">
        <v>268100</v>
      </c>
      <c r="P26" s="46">
        <v>1.0767810518463259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3084865</v>
      </c>
      <c r="C27" s="43">
        <v>2744461</v>
      </c>
      <c r="D27" s="43">
        <v>1380107</v>
      </c>
      <c r="E27" s="44">
        <v>1364354</v>
      </c>
      <c r="F27" s="49">
        <v>338277</v>
      </c>
      <c r="G27" s="44">
        <v>170383</v>
      </c>
      <c r="H27" s="44">
        <v>167894</v>
      </c>
      <c r="I27" s="44">
        <v>2127</v>
      </c>
      <c r="J27" s="44">
        <v>1066</v>
      </c>
      <c r="K27" s="44">
        <v>1061</v>
      </c>
      <c r="L27" s="45"/>
      <c r="M27" s="44">
        <v>2827425</v>
      </c>
      <c r="N27" s="46">
        <v>0.97065740028471137</v>
      </c>
      <c r="O27" s="50">
        <v>279600</v>
      </c>
      <c r="P27" s="46">
        <v>1.2098605150214592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5848006</v>
      </c>
      <c r="C28" s="43">
        <v>5069081</v>
      </c>
      <c r="D28" s="43">
        <v>2552256</v>
      </c>
      <c r="E28" s="44">
        <v>2516825</v>
      </c>
      <c r="F28" s="49">
        <v>778745</v>
      </c>
      <c r="G28" s="44">
        <v>390538</v>
      </c>
      <c r="H28" s="44">
        <v>388207</v>
      </c>
      <c r="I28" s="44">
        <v>180</v>
      </c>
      <c r="J28" s="44">
        <v>90</v>
      </c>
      <c r="K28" s="44">
        <v>90</v>
      </c>
      <c r="L28" s="45"/>
      <c r="M28" s="44">
        <v>5131120</v>
      </c>
      <c r="N28" s="46">
        <v>0.98790926737242546</v>
      </c>
      <c r="O28" s="50">
        <v>752600</v>
      </c>
      <c r="P28" s="46">
        <v>1.0347395694924262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11112024</v>
      </c>
      <c r="C29" s="43">
        <v>8682473</v>
      </c>
      <c r="D29" s="43">
        <v>4368661</v>
      </c>
      <c r="E29" s="44">
        <v>4313812</v>
      </c>
      <c r="F29" s="49">
        <v>2428828</v>
      </c>
      <c r="G29" s="44">
        <v>1218664</v>
      </c>
      <c r="H29" s="44">
        <v>1210164</v>
      </c>
      <c r="I29" s="44">
        <v>723</v>
      </c>
      <c r="J29" s="44">
        <v>341</v>
      </c>
      <c r="K29" s="44">
        <v>382</v>
      </c>
      <c r="L29" s="45"/>
      <c r="M29" s="44">
        <v>9496710</v>
      </c>
      <c r="N29" s="46">
        <v>0.91426114938752479</v>
      </c>
      <c r="O29" s="50">
        <v>2709600</v>
      </c>
      <c r="P29" s="46">
        <v>0.89637880129908476</v>
      </c>
      <c r="Q29" s="44">
        <v>1340</v>
      </c>
      <c r="R29" s="47">
        <v>0.53955223880597014</v>
      </c>
    </row>
    <row r="30" spans="1:18" x14ac:dyDescent="0.45">
      <c r="A30" s="48" t="s">
        <v>37</v>
      </c>
      <c r="B30" s="43">
        <v>2739656</v>
      </c>
      <c r="C30" s="43">
        <v>2468686</v>
      </c>
      <c r="D30" s="43">
        <v>1241517</v>
      </c>
      <c r="E30" s="44">
        <v>1227169</v>
      </c>
      <c r="F30" s="49">
        <v>270491</v>
      </c>
      <c r="G30" s="44">
        <v>136006</v>
      </c>
      <c r="H30" s="44">
        <v>134485</v>
      </c>
      <c r="I30" s="44">
        <v>479</v>
      </c>
      <c r="J30" s="44">
        <v>243</v>
      </c>
      <c r="K30" s="44">
        <v>236</v>
      </c>
      <c r="L30" s="45"/>
      <c r="M30" s="44">
        <v>2556715</v>
      </c>
      <c r="N30" s="46">
        <v>0.96556949053766261</v>
      </c>
      <c r="O30" s="50">
        <v>239400</v>
      </c>
      <c r="P30" s="46">
        <v>1.1298705096073518</v>
      </c>
      <c r="Q30" s="44">
        <v>780</v>
      </c>
      <c r="R30" s="47">
        <v>0.61410256410256414</v>
      </c>
    </row>
    <row r="31" spans="1:18" x14ac:dyDescent="0.45">
      <c r="A31" s="48" t="s">
        <v>38</v>
      </c>
      <c r="B31" s="43">
        <v>2158305</v>
      </c>
      <c r="C31" s="43">
        <v>1789822</v>
      </c>
      <c r="D31" s="43">
        <v>901348</v>
      </c>
      <c r="E31" s="44">
        <v>888474</v>
      </c>
      <c r="F31" s="49">
        <v>368389</v>
      </c>
      <c r="G31" s="44">
        <v>184592</v>
      </c>
      <c r="H31" s="44">
        <v>183797</v>
      </c>
      <c r="I31" s="44">
        <v>94</v>
      </c>
      <c r="J31" s="44">
        <v>47</v>
      </c>
      <c r="K31" s="44">
        <v>47</v>
      </c>
      <c r="L31" s="45"/>
      <c r="M31" s="44">
        <v>1839980</v>
      </c>
      <c r="N31" s="46">
        <v>0.97273992108609875</v>
      </c>
      <c r="O31" s="50">
        <v>348300</v>
      </c>
      <c r="P31" s="46">
        <v>1.0576772896927935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3728017</v>
      </c>
      <c r="C32" s="43">
        <v>3076953</v>
      </c>
      <c r="D32" s="43">
        <v>1546791</v>
      </c>
      <c r="E32" s="44">
        <v>1530162</v>
      </c>
      <c r="F32" s="49">
        <v>650570</v>
      </c>
      <c r="G32" s="44">
        <v>326635</v>
      </c>
      <c r="H32" s="44">
        <v>323935</v>
      </c>
      <c r="I32" s="44">
        <v>494</v>
      </c>
      <c r="J32" s="44">
        <v>254</v>
      </c>
      <c r="K32" s="44">
        <v>240</v>
      </c>
      <c r="L32" s="45"/>
      <c r="M32" s="44">
        <v>3270695</v>
      </c>
      <c r="N32" s="46">
        <v>0.94076427181378885</v>
      </c>
      <c r="O32" s="50">
        <v>704200</v>
      </c>
      <c r="P32" s="46">
        <v>0.92384265833570012</v>
      </c>
      <c r="Q32" s="44">
        <v>1060</v>
      </c>
      <c r="R32" s="47">
        <v>0.46603773584905661</v>
      </c>
    </row>
    <row r="33" spans="1:18" x14ac:dyDescent="0.45">
      <c r="A33" s="48" t="s">
        <v>40</v>
      </c>
      <c r="B33" s="43">
        <v>12829034</v>
      </c>
      <c r="C33" s="43">
        <v>9896905</v>
      </c>
      <c r="D33" s="43">
        <v>4973610</v>
      </c>
      <c r="E33" s="44">
        <v>4923295</v>
      </c>
      <c r="F33" s="49">
        <v>2868284</v>
      </c>
      <c r="G33" s="44">
        <v>1438228</v>
      </c>
      <c r="H33" s="44">
        <v>1430056</v>
      </c>
      <c r="I33" s="44">
        <v>63845</v>
      </c>
      <c r="J33" s="44">
        <v>32155</v>
      </c>
      <c r="K33" s="44">
        <v>31690</v>
      </c>
      <c r="L33" s="45"/>
      <c r="M33" s="44">
        <v>11045065</v>
      </c>
      <c r="N33" s="46">
        <v>0.89604769188773448</v>
      </c>
      <c r="O33" s="50">
        <v>3481300</v>
      </c>
      <c r="P33" s="46">
        <v>0.82391175710223197</v>
      </c>
      <c r="Q33" s="44">
        <v>72620</v>
      </c>
      <c r="R33" s="47">
        <v>0.8791655191407326</v>
      </c>
    </row>
    <row r="34" spans="1:18" x14ac:dyDescent="0.45">
      <c r="A34" s="48" t="s">
        <v>41</v>
      </c>
      <c r="B34" s="43">
        <v>8243031</v>
      </c>
      <c r="C34" s="43">
        <v>6858232</v>
      </c>
      <c r="D34" s="43">
        <v>3446606</v>
      </c>
      <c r="E34" s="44">
        <v>3411626</v>
      </c>
      <c r="F34" s="49">
        <v>1383684</v>
      </c>
      <c r="G34" s="44">
        <v>695235</v>
      </c>
      <c r="H34" s="44">
        <v>688449</v>
      </c>
      <c r="I34" s="44">
        <v>1115</v>
      </c>
      <c r="J34" s="44">
        <v>546</v>
      </c>
      <c r="K34" s="44">
        <v>569</v>
      </c>
      <c r="L34" s="45"/>
      <c r="M34" s="44">
        <v>7300935</v>
      </c>
      <c r="N34" s="46">
        <v>0.93936351987793343</v>
      </c>
      <c r="O34" s="50">
        <v>1135400</v>
      </c>
      <c r="P34" s="46">
        <v>1.2186753567024837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2025197</v>
      </c>
      <c r="C35" s="43">
        <v>1803240</v>
      </c>
      <c r="D35" s="43">
        <v>906647</v>
      </c>
      <c r="E35" s="44">
        <v>896593</v>
      </c>
      <c r="F35" s="49">
        <v>221766</v>
      </c>
      <c r="G35" s="44">
        <v>111151</v>
      </c>
      <c r="H35" s="44">
        <v>110615</v>
      </c>
      <c r="I35" s="44">
        <v>191</v>
      </c>
      <c r="J35" s="44">
        <v>92</v>
      </c>
      <c r="K35" s="44">
        <v>99</v>
      </c>
      <c r="L35" s="45"/>
      <c r="M35" s="44">
        <v>1933500</v>
      </c>
      <c r="N35" s="46">
        <v>0.93262994569433666</v>
      </c>
      <c r="O35" s="50">
        <v>127300</v>
      </c>
      <c r="P35" s="46">
        <v>1.7420738413197172</v>
      </c>
      <c r="Q35" s="44">
        <v>700</v>
      </c>
      <c r="R35" s="47">
        <v>0.27285714285714285</v>
      </c>
    </row>
    <row r="36" spans="1:18" x14ac:dyDescent="0.45">
      <c r="A36" s="48" t="s">
        <v>43</v>
      </c>
      <c r="B36" s="43">
        <v>1378149</v>
      </c>
      <c r="C36" s="43">
        <v>1316050</v>
      </c>
      <c r="D36" s="43">
        <v>661462</v>
      </c>
      <c r="E36" s="44">
        <v>654588</v>
      </c>
      <c r="F36" s="49">
        <v>62024</v>
      </c>
      <c r="G36" s="44">
        <v>31110</v>
      </c>
      <c r="H36" s="44">
        <v>30914</v>
      </c>
      <c r="I36" s="44">
        <v>75</v>
      </c>
      <c r="J36" s="44">
        <v>39</v>
      </c>
      <c r="K36" s="44">
        <v>36</v>
      </c>
      <c r="L36" s="45"/>
      <c r="M36" s="44">
        <v>1364345</v>
      </c>
      <c r="N36" s="46">
        <v>0.96460206179522046</v>
      </c>
      <c r="O36" s="50">
        <v>48100</v>
      </c>
      <c r="P36" s="46">
        <v>1.2894802494802495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804678</v>
      </c>
      <c r="C37" s="43">
        <v>704927</v>
      </c>
      <c r="D37" s="43">
        <v>355194</v>
      </c>
      <c r="E37" s="44">
        <v>349733</v>
      </c>
      <c r="F37" s="49">
        <v>99688</v>
      </c>
      <c r="G37" s="44">
        <v>50047</v>
      </c>
      <c r="H37" s="44">
        <v>49641</v>
      </c>
      <c r="I37" s="44">
        <v>63</v>
      </c>
      <c r="J37" s="44">
        <v>30</v>
      </c>
      <c r="K37" s="44">
        <v>33</v>
      </c>
      <c r="L37" s="45"/>
      <c r="M37" s="44">
        <v>771460</v>
      </c>
      <c r="N37" s="46">
        <v>0.91375703212091364</v>
      </c>
      <c r="O37" s="50">
        <v>110800</v>
      </c>
      <c r="P37" s="46">
        <v>0.89971119133574007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1024418</v>
      </c>
      <c r="C38" s="43">
        <v>969079</v>
      </c>
      <c r="D38" s="43">
        <v>487510</v>
      </c>
      <c r="E38" s="44">
        <v>481569</v>
      </c>
      <c r="F38" s="49">
        <v>55229</v>
      </c>
      <c r="G38" s="44">
        <v>27710</v>
      </c>
      <c r="H38" s="44">
        <v>27519</v>
      </c>
      <c r="I38" s="44">
        <v>110</v>
      </c>
      <c r="J38" s="44">
        <v>52</v>
      </c>
      <c r="K38" s="44">
        <v>58</v>
      </c>
      <c r="L38" s="45"/>
      <c r="M38" s="44">
        <v>1010400</v>
      </c>
      <c r="N38" s="46">
        <v>0.95910431512272365</v>
      </c>
      <c r="O38" s="50">
        <v>47400</v>
      </c>
      <c r="P38" s="46">
        <v>1.1651687763713081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2718924</v>
      </c>
      <c r="C39" s="43">
        <v>2386251</v>
      </c>
      <c r="D39" s="43">
        <v>1201559</v>
      </c>
      <c r="E39" s="44">
        <v>1184692</v>
      </c>
      <c r="F39" s="49">
        <v>332364</v>
      </c>
      <c r="G39" s="44">
        <v>166856</v>
      </c>
      <c r="H39" s="44">
        <v>165508</v>
      </c>
      <c r="I39" s="44">
        <v>309</v>
      </c>
      <c r="J39" s="44">
        <v>155</v>
      </c>
      <c r="K39" s="44">
        <v>154</v>
      </c>
      <c r="L39" s="45"/>
      <c r="M39" s="44">
        <v>2637630</v>
      </c>
      <c r="N39" s="46">
        <v>0.9046951240318013</v>
      </c>
      <c r="O39" s="50">
        <v>385900</v>
      </c>
      <c r="P39" s="46">
        <v>0.86126975900492353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4094152</v>
      </c>
      <c r="C40" s="43">
        <v>3502016</v>
      </c>
      <c r="D40" s="43">
        <v>1761241</v>
      </c>
      <c r="E40" s="44">
        <v>1740775</v>
      </c>
      <c r="F40" s="49">
        <v>592020</v>
      </c>
      <c r="G40" s="44">
        <v>297241</v>
      </c>
      <c r="H40" s="44">
        <v>294779</v>
      </c>
      <c r="I40" s="44">
        <v>116</v>
      </c>
      <c r="J40" s="44">
        <v>57</v>
      </c>
      <c r="K40" s="44">
        <v>59</v>
      </c>
      <c r="L40" s="45"/>
      <c r="M40" s="44">
        <v>3721430</v>
      </c>
      <c r="N40" s="46">
        <v>0.94104040651040055</v>
      </c>
      <c r="O40" s="50">
        <v>616200</v>
      </c>
      <c r="P40" s="46">
        <v>0.96075949367088609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2009171</v>
      </c>
      <c r="C41" s="43">
        <v>1796854</v>
      </c>
      <c r="D41" s="43">
        <v>904411</v>
      </c>
      <c r="E41" s="44">
        <v>892443</v>
      </c>
      <c r="F41" s="49">
        <v>212263</v>
      </c>
      <c r="G41" s="44">
        <v>106615</v>
      </c>
      <c r="H41" s="44">
        <v>105648</v>
      </c>
      <c r="I41" s="44">
        <v>54</v>
      </c>
      <c r="J41" s="44">
        <v>30</v>
      </c>
      <c r="K41" s="44">
        <v>24</v>
      </c>
      <c r="L41" s="45"/>
      <c r="M41" s="44">
        <v>1918775</v>
      </c>
      <c r="N41" s="46">
        <v>0.93645893864575058</v>
      </c>
      <c r="O41" s="50">
        <v>210200</v>
      </c>
      <c r="P41" s="46">
        <v>1.009814462416746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1082240</v>
      </c>
      <c r="C42" s="43">
        <v>930399</v>
      </c>
      <c r="D42" s="43">
        <v>468349</v>
      </c>
      <c r="E42" s="44">
        <v>462050</v>
      </c>
      <c r="F42" s="49">
        <v>151678</v>
      </c>
      <c r="G42" s="44">
        <v>76070</v>
      </c>
      <c r="H42" s="44">
        <v>75608</v>
      </c>
      <c r="I42" s="44">
        <v>163</v>
      </c>
      <c r="J42" s="44">
        <v>79</v>
      </c>
      <c r="K42" s="44">
        <v>84</v>
      </c>
      <c r="L42" s="45"/>
      <c r="M42" s="44">
        <v>967405</v>
      </c>
      <c r="N42" s="46">
        <v>0.96174714829879937</v>
      </c>
      <c r="O42" s="50">
        <v>152900</v>
      </c>
      <c r="P42" s="46">
        <v>0.99200784826684107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1427986</v>
      </c>
      <c r="C43" s="43">
        <v>1315914</v>
      </c>
      <c r="D43" s="43">
        <v>662369</v>
      </c>
      <c r="E43" s="44">
        <v>653545</v>
      </c>
      <c r="F43" s="49">
        <v>111899</v>
      </c>
      <c r="G43" s="44">
        <v>56057</v>
      </c>
      <c r="H43" s="44">
        <v>55842</v>
      </c>
      <c r="I43" s="44">
        <v>173</v>
      </c>
      <c r="J43" s="44">
        <v>85</v>
      </c>
      <c r="K43" s="44">
        <v>88</v>
      </c>
      <c r="L43" s="45"/>
      <c r="M43" s="44">
        <v>1375710</v>
      </c>
      <c r="N43" s="46">
        <v>0.95653444403253596</v>
      </c>
      <c r="O43" s="50">
        <v>102300</v>
      </c>
      <c r="P43" s="46">
        <v>1.0938318670576734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2028081</v>
      </c>
      <c r="C44" s="43">
        <v>1895865</v>
      </c>
      <c r="D44" s="43">
        <v>954443</v>
      </c>
      <c r="E44" s="44">
        <v>941422</v>
      </c>
      <c r="F44" s="49">
        <v>132160</v>
      </c>
      <c r="G44" s="44">
        <v>66359</v>
      </c>
      <c r="H44" s="44">
        <v>65801</v>
      </c>
      <c r="I44" s="44">
        <v>56</v>
      </c>
      <c r="J44" s="44">
        <v>26</v>
      </c>
      <c r="K44" s="44">
        <v>30</v>
      </c>
      <c r="L44" s="45"/>
      <c r="M44" s="44">
        <v>1974750</v>
      </c>
      <c r="N44" s="46">
        <v>0.96005317128750478</v>
      </c>
      <c r="O44" s="50">
        <v>128400</v>
      </c>
      <c r="P44" s="46">
        <v>1.0292834890965732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1025261</v>
      </c>
      <c r="C45" s="43">
        <v>966739</v>
      </c>
      <c r="D45" s="43">
        <v>487131</v>
      </c>
      <c r="E45" s="44">
        <v>479608</v>
      </c>
      <c r="F45" s="49">
        <v>58449</v>
      </c>
      <c r="G45" s="44">
        <v>29432</v>
      </c>
      <c r="H45" s="44">
        <v>29017</v>
      </c>
      <c r="I45" s="44">
        <v>73</v>
      </c>
      <c r="J45" s="44">
        <v>32</v>
      </c>
      <c r="K45" s="44">
        <v>41</v>
      </c>
      <c r="L45" s="45"/>
      <c r="M45" s="44">
        <v>1017195</v>
      </c>
      <c r="N45" s="46">
        <v>0.95039692487674443</v>
      </c>
      <c r="O45" s="50">
        <v>55600</v>
      </c>
      <c r="P45" s="46">
        <v>1.0512410071942446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7576723</v>
      </c>
      <c r="C46" s="43">
        <v>6601323</v>
      </c>
      <c r="D46" s="43">
        <v>3325111</v>
      </c>
      <c r="E46" s="44">
        <v>3276212</v>
      </c>
      <c r="F46" s="49">
        <v>975207</v>
      </c>
      <c r="G46" s="44">
        <v>492037</v>
      </c>
      <c r="H46" s="44">
        <v>483170</v>
      </c>
      <c r="I46" s="44">
        <v>193</v>
      </c>
      <c r="J46" s="44">
        <v>95</v>
      </c>
      <c r="K46" s="44">
        <v>98</v>
      </c>
      <c r="L46" s="45"/>
      <c r="M46" s="44">
        <v>6699330</v>
      </c>
      <c r="N46" s="46">
        <v>0.98537062661490027</v>
      </c>
      <c r="O46" s="50">
        <v>1044200</v>
      </c>
      <c r="P46" s="46">
        <v>0.93392740854242484</v>
      </c>
      <c r="Q46" s="44">
        <v>720</v>
      </c>
      <c r="R46" s="47">
        <v>0.26805555555555555</v>
      </c>
    </row>
    <row r="47" spans="1:18" x14ac:dyDescent="0.45">
      <c r="A47" s="48" t="s">
        <v>54</v>
      </c>
      <c r="B47" s="43">
        <v>1177328</v>
      </c>
      <c r="C47" s="43">
        <v>1093902</v>
      </c>
      <c r="D47" s="43">
        <v>550384</v>
      </c>
      <c r="E47" s="44">
        <v>543518</v>
      </c>
      <c r="F47" s="49">
        <v>83410</v>
      </c>
      <c r="G47" s="44">
        <v>42023</v>
      </c>
      <c r="H47" s="44">
        <v>41387</v>
      </c>
      <c r="I47" s="44">
        <v>16</v>
      </c>
      <c r="J47" s="44">
        <v>5</v>
      </c>
      <c r="K47" s="44">
        <v>11</v>
      </c>
      <c r="L47" s="45"/>
      <c r="M47" s="44">
        <v>1167505</v>
      </c>
      <c r="N47" s="46">
        <v>0.93695701517338259</v>
      </c>
      <c r="O47" s="50">
        <v>74400</v>
      </c>
      <c r="P47" s="46">
        <v>1.1211021505376344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2001954</v>
      </c>
      <c r="C48" s="43">
        <v>1718146</v>
      </c>
      <c r="D48" s="43">
        <v>864387</v>
      </c>
      <c r="E48" s="44">
        <v>853759</v>
      </c>
      <c r="F48" s="49">
        <v>283779</v>
      </c>
      <c r="G48" s="44">
        <v>142225</v>
      </c>
      <c r="H48" s="44">
        <v>141554</v>
      </c>
      <c r="I48" s="44">
        <v>29</v>
      </c>
      <c r="J48" s="44">
        <v>12</v>
      </c>
      <c r="K48" s="44">
        <v>17</v>
      </c>
      <c r="L48" s="45"/>
      <c r="M48" s="44">
        <v>1788850</v>
      </c>
      <c r="N48" s="46">
        <v>0.96047516560919022</v>
      </c>
      <c r="O48" s="50">
        <v>288800</v>
      </c>
      <c r="P48" s="46">
        <v>0.98261426592797785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2629234</v>
      </c>
      <c r="C49" s="43">
        <v>2261432</v>
      </c>
      <c r="D49" s="43">
        <v>1138315</v>
      </c>
      <c r="E49" s="44">
        <v>1123117</v>
      </c>
      <c r="F49" s="49">
        <v>367553</v>
      </c>
      <c r="G49" s="44">
        <v>184371</v>
      </c>
      <c r="H49" s="44">
        <v>183182</v>
      </c>
      <c r="I49" s="44">
        <v>249</v>
      </c>
      <c r="J49" s="44">
        <v>124</v>
      </c>
      <c r="K49" s="44">
        <v>125</v>
      </c>
      <c r="L49" s="45"/>
      <c r="M49" s="44">
        <v>2362755</v>
      </c>
      <c r="N49" s="46">
        <v>0.95711658635787455</v>
      </c>
      <c r="O49" s="50">
        <v>349700</v>
      </c>
      <c r="P49" s="46">
        <v>1.0510523305690591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1674959</v>
      </c>
      <c r="C50" s="43">
        <v>1539391</v>
      </c>
      <c r="D50" s="43">
        <v>775537</v>
      </c>
      <c r="E50" s="44">
        <v>763854</v>
      </c>
      <c r="F50" s="49">
        <v>135473</v>
      </c>
      <c r="G50" s="44">
        <v>67970</v>
      </c>
      <c r="H50" s="44">
        <v>67503</v>
      </c>
      <c r="I50" s="44">
        <v>95</v>
      </c>
      <c r="J50" s="44">
        <v>40</v>
      </c>
      <c r="K50" s="44">
        <v>55</v>
      </c>
      <c r="L50" s="45"/>
      <c r="M50" s="44">
        <v>1585625</v>
      </c>
      <c r="N50" s="46">
        <v>0.97084178163184864</v>
      </c>
      <c r="O50" s="50">
        <v>125500</v>
      </c>
      <c r="P50" s="46">
        <v>1.0794661354581674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1588908</v>
      </c>
      <c r="C51" s="43">
        <v>1526097</v>
      </c>
      <c r="D51" s="43">
        <v>768112</v>
      </c>
      <c r="E51" s="44">
        <v>757985</v>
      </c>
      <c r="F51" s="49">
        <v>62784</v>
      </c>
      <c r="G51" s="44">
        <v>31512</v>
      </c>
      <c r="H51" s="44">
        <v>31272</v>
      </c>
      <c r="I51" s="44">
        <v>27</v>
      </c>
      <c r="J51" s="44">
        <v>10</v>
      </c>
      <c r="K51" s="44">
        <v>17</v>
      </c>
      <c r="L51" s="45"/>
      <c r="M51" s="44">
        <v>1595395</v>
      </c>
      <c r="N51" s="46">
        <v>0.9565637349997963</v>
      </c>
      <c r="O51" s="50">
        <v>55600</v>
      </c>
      <c r="P51" s="46">
        <v>1.1292086330935251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2376309</v>
      </c>
      <c r="C52" s="43">
        <v>2177900</v>
      </c>
      <c r="D52" s="43">
        <v>1097152</v>
      </c>
      <c r="E52" s="44">
        <v>1080748</v>
      </c>
      <c r="F52" s="49">
        <v>198173</v>
      </c>
      <c r="G52" s="44">
        <v>99638</v>
      </c>
      <c r="H52" s="44">
        <v>98535</v>
      </c>
      <c r="I52" s="44">
        <v>236</v>
      </c>
      <c r="J52" s="44">
        <v>115</v>
      </c>
      <c r="K52" s="44">
        <v>121</v>
      </c>
      <c r="L52" s="45"/>
      <c r="M52" s="44">
        <v>2263710</v>
      </c>
      <c r="N52" s="46">
        <v>0.96209320098422502</v>
      </c>
      <c r="O52" s="50">
        <v>197100</v>
      </c>
      <c r="P52" s="46">
        <v>1.0054439370877728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1942982</v>
      </c>
      <c r="C53" s="43">
        <v>1663938</v>
      </c>
      <c r="D53" s="43">
        <v>838326</v>
      </c>
      <c r="E53" s="44">
        <v>825612</v>
      </c>
      <c r="F53" s="49">
        <v>278563</v>
      </c>
      <c r="G53" s="44">
        <v>140073</v>
      </c>
      <c r="H53" s="44">
        <v>138490</v>
      </c>
      <c r="I53" s="44">
        <v>481</v>
      </c>
      <c r="J53" s="44">
        <v>242</v>
      </c>
      <c r="K53" s="44">
        <v>239</v>
      </c>
      <c r="L53" s="45"/>
      <c r="M53" s="44">
        <v>1882825</v>
      </c>
      <c r="N53" s="46">
        <v>0.88374543571494957</v>
      </c>
      <c r="O53" s="50">
        <v>305500</v>
      </c>
      <c r="P53" s="46">
        <v>0.91182651391162028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DIGI-808455956-3552510</_dlc_DocId>
    <_dlc_DocIdUrl xmlns="89559dea-130d-4237-8e78-1ce7f44b9a24">
      <Url>https://digitalgojp.sharepoint.com/sites/digi_portal/_layouts/15/DocIdRedir.aspx?ID=DIGI-808455956-3552510</Url>
      <Description>DIGI-808455956-3552510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2022-04-08T04:11:34Z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2ffd76ea-46d1-4d99-b40f-80f374281524</vt:lpwstr>
  </property>
</Properties>
</file>