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16" documentId="11_200A494EEBB98291617C7B083148113A2B37F96F" xr6:coauthVersionLast="47" xr6:coauthVersionMax="47" xr10:uidLastSave="{5607CDD1-9D28-403A-821F-30B7D2093A1C}"/>
  <bookViews>
    <workbookView xWindow="40710" yWindow="3210" windowWidth="28800" windowHeight="15435" xr2:uid="{00000000-000D-0000-FFFF-FFFF00000000}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G6" i="6"/>
  <c r="F6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7" i="6"/>
  <c r="C8" i="6" l="1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B11" i="6" l="1"/>
  <c r="B12" i="6"/>
  <c r="B13" i="6"/>
  <c r="B14" i="6"/>
  <c r="B16" i="6"/>
  <c r="B17" i="6"/>
  <c r="B18" i="6"/>
  <c r="B20" i="6"/>
  <c r="B21" i="6"/>
  <c r="B22" i="6"/>
  <c r="B23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7" i="6"/>
  <c r="B8" i="6"/>
  <c r="B9" i="6"/>
  <c r="B10" i="6"/>
  <c r="B19" i="6"/>
  <c r="B24" i="6"/>
  <c r="B25" i="6"/>
  <c r="B26" i="6"/>
  <c r="B40" i="6"/>
  <c r="D6" i="6"/>
  <c r="C6" i="6"/>
  <c r="E6" i="6" l="1"/>
  <c r="B6" i="6" s="1"/>
  <c r="B15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E6" i="7"/>
  <c r="D6" i="7"/>
  <c r="C6" i="7"/>
  <c r="N6" i="7" s="1"/>
  <c r="B6" i="7"/>
  <c r="P6" i="7" l="1"/>
</calcChain>
</file>

<file path=xl/sharedStrings.xml><?xml version="1.0" encoding="utf-8"?>
<sst xmlns="http://schemas.openxmlformats.org/spreadsheetml/2006/main" count="253" uniqueCount="95">
  <si>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</si>
  <si>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（2月2日公表時点）</t>
  </si>
  <si>
    <t>都道府県名</t>
    <rPh sb="0" eb="4">
      <t>トドウフケン</t>
    </rPh>
    <rPh sb="4" eb="5">
      <t>メイ</t>
    </rPh>
    <phoneticPr fontId="2"/>
  </si>
  <si>
    <t>接種回数（2月1日まで）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</si>
  <si>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</si>
  <si>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</si>
  <si>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</si>
  <si>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</si>
  <si>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</si>
  <si>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</si>
  <si>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</si>
  <si>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</si>
  <si>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</si>
  <si>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</si>
  <si>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</si>
  <si>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</si>
  <si>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</si>
  <si>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</si>
  <si>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</si>
  <si>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</si>
  <si>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</si>
  <si>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</si>
  <si>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</si>
  <si>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</si>
  <si>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</si>
  <si>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</si>
  <si>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</si>
  <si>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</si>
  <si>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</si>
  <si>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</si>
  <si>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</si>
  <si>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</si>
  <si>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</si>
  <si>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</si>
  <si>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</si>
  <si>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</si>
  <si>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</si>
  <si>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</si>
  <si>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</si>
  <si>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</si>
  <si>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</si>
  <si>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</si>
  <si>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</si>
  <si>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</si>
  <si>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</si>
  <si>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</si>
  <si>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</si>
  <si>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</si>
  <si>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</si>
  <si>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</si>
  <si>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</si>
  <si>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</si>
  <si>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</si>
  <si>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</si>
  <si>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</si>
  <si>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</si>
  <si>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</si>
  <si>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</si>
  <si>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</si>
  <si>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</si>
  <si>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</si>
  <si>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</si>
  <si>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</si>
  <si>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</si>
  <si>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</si>
  <si>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（2月1日まで）</t>
  </si>
  <si>
    <t>ワクチン供給量
（1月30日まで）※4</t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</si>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</sst>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0"/>
  <sheetViews>
    <sheetView tabSelected="1" workbookViewId="0">
      <selection activeCell="E8" sqref="E8"/>
    </sheetView>
  </sheetViews>
  <sheetFormatPr defaultRowHeight="18.75" x14ac:dyDescent="0.4"/>
  <cols>
    <col min="1" max="1" width="12.75" customWidth="1"/>
    <col min="2" max="2" width="14.125" style="2" customWidth="1"/>
    <col min="3" max="3" width="13.875" customWidth="1"/>
    <col min="4" max="4" width="14" customWidth="1"/>
    <col min="5" max="5" width="14.125" customWidth="1"/>
    <col min="6" max="6" width="12.875" customWidth="1"/>
    <col min="7" max="8" width="13.125" customWidth="1"/>
  </cols>
  <sheetData>
    <row r="1" spans="1:8" x14ac:dyDescent="0.4">
      <c r="A1" s="1" t="s">
        <v>0</v>
      </c>
      <c r="B1" s="8"/>
      <c r="C1" s="9"/>
      <c r="D1" s="9"/>
      <c r="G1" s="22"/>
    </row>
    <row r="2" spans="1:8" x14ac:dyDescent="0.4">
      <c r="A2" s="1"/>
      <c r="B2" s="1"/>
      <c r="C2" s="1"/>
      <c r="D2" s="1"/>
      <c r="E2" s="1"/>
      <c r="F2" s="1"/>
      <c r="H2" s="23" t="s">
        <v>1</v>
      </c>
    </row>
    <row r="3" spans="1:8" x14ac:dyDescent="0.4">
      <c r="A3" s="33" t="s">
        <v>2</v>
      </c>
      <c r="B3" s="37" t="s">
        <v>3</v>
      </c>
      <c r="C3" s="38"/>
      <c r="D3" s="38"/>
      <c r="E3" s="38"/>
      <c r="F3" s="38"/>
      <c r="G3" s="38"/>
      <c r="H3" s="39"/>
    </row>
    <row r="4" spans="1:8" x14ac:dyDescent="0.4">
      <c r="A4" s="34"/>
      <c r="B4" s="34"/>
      <c r="C4" s="33" t="s">
        <v>4</v>
      </c>
      <c r="D4" s="33" t="s">
        <v>5</v>
      </c>
      <c r="E4" s="33" t="s">
        <v>6</v>
      </c>
      <c r="F4" s="40"/>
      <c r="G4" s="40"/>
      <c r="H4" s="40"/>
    </row>
    <row r="5" spans="1:8" x14ac:dyDescent="0.4">
      <c r="A5" s="35"/>
      <c r="B5" s="35"/>
      <c r="C5" s="35"/>
      <c r="D5" s="35"/>
      <c r="E5" s="24"/>
      <c r="F5" s="31" t="s">
        <v>7</v>
      </c>
      <c r="G5" s="31" t="s">
        <v>8</v>
      </c>
      <c r="H5" s="32" t="s">
        <v>9</v>
      </c>
    </row>
    <row r="6" spans="1:8" x14ac:dyDescent="0.4">
      <c r="A6" s="7" t="s">
        <v>10</v>
      </c>
      <c r="B6" s="27">
        <f>SUM(C6:E6)</f>
        <v>206024362</v>
      </c>
      <c r="C6" s="27">
        <f>SUM(C7:C53)</f>
        <v>101275396</v>
      </c>
      <c r="D6" s="27">
        <f>SUM(D7:D53)</f>
        <v>99732942</v>
      </c>
      <c r="E6" s="28">
        <f>SUM(E7:E53)</f>
        <v>5016024</v>
      </c>
      <c r="F6" s="28">
        <f>SUM(F7:F53)</f>
        <v>882113</v>
      </c>
      <c r="G6" s="28">
        <f>SUM(G7:G53)</f>
        <v>3795490</v>
      </c>
      <c r="H6" s="28">
        <f>SUM(H7:H53)</f>
        <v>338421</v>
      </c>
    </row>
    <row r="7" spans="1:8" x14ac:dyDescent="0.4">
      <c r="A7" s="25" t="s">
        <v>11</v>
      </c>
      <c r="B7" s="27">
        <f t="shared" ref="B7:B53" si="0">SUM(C7:E7)</f>
        <v>8566641</v>
      </c>
      <c r="C7" s="29">
        <f>SUM(一般接種!D7+一般接種!G7+一般接種!J7+医療従事者等!C5)</f>
        <v>4217732</v>
      </c>
      <c r="D7" s="29">
        <f>SUM(一般接種!E7+一般接種!H7+一般接種!K7+医療従事者等!D5)</f>
        <v>4147701</v>
      </c>
      <c r="E7" s="27">
        <f>SUM(F7:H7)</f>
        <v>201208</v>
      </c>
      <c r="F7" s="30">
        <v>38614</v>
      </c>
      <c r="G7" s="30">
        <v>152894</v>
      </c>
      <c r="H7" s="30">
        <v>9700</v>
      </c>
    </row>
    <row r="8" spans="1:8" x14ac:dyDescent="0.4">
      <c r="A8" s="25" t="s">
        <v>12</v>
      </c>
      <c r="B8" s="27">
        <f t="shared" si="0"/>
        <v>2142285</v>
      </c>
      <c r="C8" s="29">
        <f>SUM(一般接種!D8+一般接種!G8+一般接種!J8+医療従事者等!C6)</f>
        <v>1057146</v>
      </c>
      <c r="D8" s="29">
        <f>SUM(一般接種!E8+一般接種!H8+一般接種!K8+医療従事者等!D6)</f>
        <v>1041952</v>
      </c>
      <c r="E8" s="27">
        <f t="shared" ref="E8:E53" si="1">SUM(F8:H8)</f>
        <v>43187</v>
      </c>
      <c r="F8" s="30">
        <v>10132</v>
      </c>
      <c r="G8" s="30">
        <v>30632</v>
      </c>
      <c r="H8" s="30">
        <v>2423</v>
      </c>
    </row>
    <row r="9" spans="1:8" x14ac:dyDescent="0.4">
      <c r="A9" s="25" t="s">
        <v>13</v>
      </c>
      <c r="B9" s="27">
        <f t="shared" si="0"/>
        <v>2080746</v>
      </c>
      <c r="C9" s="29">
        <f>SUM(一般接種!D9+一般接種!G9+一般接種!J9+医療従事者等!C7)</f>
        <v>1024748</v>
      </c>
      <c r="D9" s="29">
        <f>SUM(一般接種!E9+一般接種!H9+一般接種!K9+医療従事者等!D7)</f>
        <v>1009306</v>
      </c>
      <c r="E9" s="27">
        <f t="shared" si="1"/>
        <v>46692</v>
      </c>
      <c r="F9" s="30">
        <v>9108</v>
      </c>
      <c r="G9" s="30">
        <v>33867</v>
      </c>
      <c r="H9" s="30">
        <v>3717</v>
      </c>
    </row>
    <row r="10" spans="1:8" x14ac:dyDescent="0.4">
      <c r="A10" s="25" t="s">
        <v>14</v>
      </c>
      <c r="B10" s="27">
        <f t="shared" si="0"/>
        <v>3824148</v>
      </c>
      <c r="C10" s="29">
        <f>SUM(一般接種!D10+一般接種!G10+一般接種!J10+医療従事者等!C8)</f>
        <v>1878835</v>
      </c>
      <c r="D10" s="29">
        <f>SUM(一般接種!E10+一般接種!H10+一般接種!K10+医療従事者等!D8)</f>
        <v>1844276</v>
      </c>
      <c r="E10" s="27">
        <f t="shared" si="1"/>
        <v>101037</v>
      </c>
      <c r="F10" s="30">
        <v>16939</v>
      </c>
      <c r="G10" s="30">
        <v>82548</v>
      </c>
      <c r="H10" s="30">
        <v>1550</v>
      </c>
    </row>
    <row r="11" spans="1:8" x14ac:dyDescent="0.4">
      <c r="A11" s="25" t="s">
        <v>15</v>
      </c>
      <c r="B11" s="27">
        <f t="shared" si="0"/>
        <v>1665860</v>
      </c>
      <c r="C11" s="29">
        <f>SUM(一般接種!D11+一般接種!G11+一般接種!J11+医療従事者等!C9)</f>
        <v>823752</v>
      </c>
      <c r="D11" s="29">
        <f>SUM(一般接種!E11+一般接種!H11+一般接種!K11+医療従事者等!D9)</f>
        <v>812632</v>
      </c>
      <c r="E11" s="27">
        <f t="shared" si="1"/>
        <v>29476</v>
      </c>
      <c r="F11" s="30">
        <v>4825</v>
      </c>
      <c r="G11" s="30">
        <v>22824</v>
      </c>
      <c r="H11" s="30">
        <v>1827</v>
      </c>
    </row>
    <row r="12" spans="1:8" x14ac:dyDescent="0.4">
      <c r="A12" s="25" t="s">
        <v>16</v>
      </c>
      <c r="B12" s="27">
        <f t="shared" si="0"/>
        <v>1818640</v>
      </c>
      <c r="C12" s="29">
        <f>SUM(一般接種!D12+一般接種!G12+一般接種!J12+医療従事者等!C10)</f>
        <v>896952</v>
      </c>
      <c r="D12" s="29">
        <f>SUM(一般接種!E12+一般接種!H12+一般接種!K12+医療従事者等!D10)</f>
        <v>886096</v>
      </c>
      <c r="E12" s="27">
        <f t="shared" si="1"/>
        <v>35592</v>
      </c>
      <c r="F12" s="30">
        <v>8711</v>
      </c>
      <c r="G12" s="30">
        <v>25322</v>
      </c>
      <c r="H12" s="30">
        <v>1559</v>
      </c>
    </row>
    <row r="13" spans="1:8" x14ac:dyDescent="0.4">
      <c r="A13" s="25" t="s">
        <v>17</v>
      </c>
      <c r="B13" s="27">
        <f t="shared" si="0"/>
        <v>3143351</v>
      </c>
      <c r="C13" s="29">
        <f>SUM(一般接種!D13+一般接種!G13+一般接種!J13+医療従事者等!C11)</f>
        <v>1541800</v>
      </c>
      <c r="D13" s="29">
        <f>SUM(一般接種!E13+一般接種!H13+一般接種!K13+医療従事者等!D11)</f>
        <v>1521490</v>
      </c>
      <c r="E13" s="27">
        <f t="shared" si="1"/>
        <v>80061</v>
      </c>
      <c r="F13" s="30">
        <v>17266</v>
      </c>
      <c r="G13" s="30">
        <v>57497</v>
      </c>
      <c r="H13" s="30">
        <v>5298</v>
      </c>
    </row>
    <row r="14" spans="1:8" x14ac:dyDescent="0.4">
      <c r="A14" s="25" t="s">
        <v>18</v>
      </c>
      <c r="B14" s="27">
        <f t="shared" si="0"/>
        <v>4915530</v>
      </c>
      <c r="C14" s="29">
        <f>SUM(一般接種!D14+一般接種!G14+一般接種!J14+医療従事者等!C12)</f>
        <v>2402650</v>
      </c>
      <c r="D14" s="29">
        <f>SUM(一般接種!E14+一般接種!H14+一般接種!K14+医療従事者等!D12)</f>
        <v>2368131</v>
      </c>
      <c r="E14" s="27">
        <f t="shared" si="1"/>
        <v>144749</v>
      </c>
      <c r="F14" s="30">
        <v>19811</v>
      </c>
      <c r="G14" s="30">
        <v>113373</v>
      </c>
      <c r="H14" s="30">
        <v>11565</v>
      </c>
    </row>
    <row r="15" spans="1:8" x14ac:dyDescent="0.4">
      <c r="A15" s="26" t="s">
        <v>19</v>
      </c>
      <c r="B15" s="27">
        <f t="shared" si="0"/>
        <v>3228327</v>
      </c>
      <c r="C15" s="29">
        <f>SUM(一般接種!D15+一般接種!G15+一般接種!J15+医療従事者等!C13)</f>
        <v>1585638</v>
      </c>
      <c r="D15" s="29">
        <f>SUM(一般接種!E15+一般接種!H15+一般接種!K15+医療従事者等!D13)</f>
        <v>1563767</v>
      </c>
      <c r="E15" s="27">
        <f t="shared" si="1"/>
        <v>78922</v>
      </c>
      <c r="F15" s="30">
        <v>14188</v>
      </c>
      <c r="G15" s="30">
        <v>57776</v>
      </c>
      <c r="H15" s="30">
        <v>6958</v>
      </c>
    </row>
    <row r="16" spans="1:8" x14ac:dyDescent="0.4">
      <c r="A16" s="25" t="s">
        <v>20</v>
      </c>
      <c r="B16" s="27">
        <f t="shared" si="0"/>
        <v>3218670</v>
      </c>
      <c r="C16" s="29">
        <f>SUM(一般接種!D16+一般接種!G16+一般接種!J16+医療従事者等!C14)</f>
        <v>1579409</v>
      </c>
      <c r="D16" s="29">
        <f>SUM(一般接種!E16+一般接種!H16+一般接種!K16+医療従事者等!D14)</f>
        <v>1553000</v>
      </c>
      <c r="E16" s="27">
        <f t="shared" si="1"/>
        <v>86261</v>
      </c>
      <c r="F16" s="30">
        <v>15482</v>
      </c>
      <c r="G16" s="30">
        <v>60545</v>
      </c>
      <c r="H16" s="30">
        <v>10234</v>
      </c>
    </row>
    <row r="17" spans="1:8" x14ac:dyDescent="0.4">
      <c r="A17" s="25" t="s">
        <v>21</v>
      </c>
      <c r="B17" s="27">
        <f t="shared" si="0"/>
        <v>12098764</v>
      </c>
      <c r="C17" s="29">
        <f>SUM(一般接種!D17+一般接種!G17+一般接種!J17+医療従事者等!C15)</f>
        <v>5968489</v>
      </c>
      <c r="D17" s="29">
        <f>SUM(一般接種!E17+一般接種!H17+一般接種!K17+医療従事者等!D15)</f>
        <v>5876578</v>
      </c>
      <c r="E17" s="27">
        <f t="shared" si="1"/>
        <v>253697</v>
      </c>
      <c r="F17" s="30">
        <v>42018</v>
      </c>
      <c r="G17" s="30">
        <v>186786</v>
      </c>
      <c r="H17" s="30">
        <v>24893</v>
      </c>
    </row>
    <row r="18" spans="1:8" x14ac:dyDescent="0.4">
      <c r="A18" s="25" t="s">
        <v>22</v>
      </c>
      <c r="B18" s="27">
        <f t="shared" si="0"/>
        <v>10317853</v>
      </c>
      <c r="C18" s="29">
        <f>SUM(一般接種!D18+一般接種!G18+一般接種!J18+医療従事者等!C16)</f>
        <v>5082355</v>
      </c>
      <c r="D18" s="29">
        <f>SUM(一般接種!E18+一般接種!H18+一般接種!K18+医療従事者等!D16)</f>
        <v>5010255</v>
      </c>
      <c r="E18" s="27">
        <f t="shared" si="1"/>
        <v>225243</v>
      </c>
      <c r="F18" s="30">
        <v>38368</v>
      </c>
      <c r="G18" s="30">
        <v>167764</v>
      </c>
      <c r="H18" s="30">
        <v>19111</v>
      </c>
    </row>
    <row r="19" spans="1:8" x14ac:dyDescent="0.4">
      <c r="A19" s="25" t="s">
        <v>23</v>
      </c>
      <c r="B19" s="27">
        <f t="shared" si="0"/>
        <v>22467733</v>
      </c>
      <c r="C19" s="29">
        <f>SUM(一般接種!D19+一般接種!G19+一般接種!J19+医療従事者等!C17)</f>
        <v>11032882</v>
      </c>
      <c r="D19" s="29">
        <f>SUM(一般接種!E19+一般接種!H19+一般接種!K19+医療従事者等!D17)</f>
        <v>10876975</v>
      </c>
      <c r="E19" s="27">
        <f t="shared" si="1"/>
        <v>557876</v>
      </c>
      <c r="F19" s="30">
        <v>78259</v>
      </c>
      <c r="G19" s="30">
        <v>441056</v>
      </c>
      <c r="H19" s="30">
        <v>38561</v>
      </c>
    </row>
    <row r="20" spans="1:8" x14ac:dyDescent="0.4">
      <c r="A20" s="25" t="s">
        <v>24</v>
      </c>
      <c r="B20" s="27">
        <f t="shared" si="0"/>
        <v>15019427</v>
      </c>
      <c r="C20" s="29">
        <f>SUM(一般接種!D20+一般接種!G20+一般接種!J20+医療従事者等!C18)</f>
        <v>7428538</v>
      </c>
      <c r="D20" s="29">
        <f>SUM(一般接種!E20+一般接種!H20+一般接種!K20+医療従事者等!D18)</f>
        <v>7337809</v>
      </c>
      <c r="E20" s="27">
        <f t="shared" si="1"/>
        <v>253080</v>
      </c>
      <c r="F20" s="30">
        <v>40716</v>
      </c>
      <c r="G20" s="30">
        <v>196330</v>
      </c>
      <c r="H20" s="30">
        <v>16034</v>
      </c>
    </row>
    <row r="21" spans="1:8" x14ac:dyDescent="0.4">
      <c r="A21" s="25" t="s">
        <v>25</v>
      </c>
      <c r="B21" s="27">
        <f t="shared" si="0"/>
        <v>3736949</v>
      </c>
      <c r="C21" s="29">
        <f>SUM(一般接種!D21+一般接種!G21+一般接種!J21+医療従事者等!C19)</f>
        <v>1850320</v>
      </c>
      <c r="D21" s="29">
        <f>SUM(一般接種!E21+一般接種!H21+一般接種!K21+医療従事者等!D19)</f>
        <v>1817992</v>
      </c>
      <c r="E21" s="27">
        <f t="shared" si="1"/>
        <v>68637</v>
      </c>
      <c r="F21" s="30">
        <v>14224</v>
      </c>
      <c r="G21" s="30">
        <v>49501</v>
      </c>
      <c r="H21" s="30">
        <v>4912</v>
      </c>
    </row>
    <row r="22" spans="1:8" x14ac:dyDescent="0.4">
      <c r="A22" s="25" t="s">
        <v>26</v>
      </c>
      <c r="B22" s="27">
        <f t="shared" si="0"/>
        <v>1787293</v>
      </c>
      <c r="C22" s="29">
        <f>SUM(一般接種!D22+一般接種!G22+一般接種!J22+医療従事者等!C20)</f>
        <v>876944</v>
      </c>
      <c r="D22" s="29">
        <f>SUM(一般接種!E22+一般接種!H22+一般接種!K22+医療従事者等!D20)</f>
        <v>868083</v>
      </c>
      <c r="E22" s="27">
        <f t="shared" si="1"/>
        <v>42266</v>
      </c>
      <c r="F22" s="30">
        <v>9508</v>
      </c>
      <c r="G22" s="30">
        <v>28312</v>
      </c>
      <c r="H22" s="30">
        <v>4446</v>
      </c>
    </row>
    <row r="23" spans="1:8" x14ac:dyDescent="0.4">
      <c r="A23" s="25" t="s">
        <v>27</v>
      </c>
      <c r="B23" s="27">
        <f t="shared" si="0"/>
        <v>1870736</v>
      </c>
      <c r="C23" s="29">
        <f>SUM(一般接種!D23+一般接種!G23+一般接種!J23+医療従事者等!C21)</f>
        <v>912830</v>
      </c>
      <c r="D23" s="29">
        <f>SUM(一般接種!E23+一般接種!H23+一般接種!K23+医療従事者等!D21)</f>
        <v>899708</v>
      </c>
      <c r="E23" s="27">
        <f t="shared" si="1"/>
        <v>58198</v>
      </c>
      <c r="F23" s="30">
        <v>7895</v>
      </c>
      <c r="G23" s="30">
        <v>46535</v>
      </c>
      <c r="H23" s="30">
        <v>3768</v>
      </c>
    </row>
    <row r="24" spans="1:8" x14ac:dyDescent="0.4">
      <c r="A24" s="25" t="s">
        <v>28</v>
      </c>
      <c r="B24" s="27">
        <f t="shared" si="0"/>
        <v>1286646</v>
      </c>
      <c r="C24" s="29">
        <f>SUM(一般接種!D24+一般接種!G24+一般接種!J24+医療従事者等!C22)</f>
        <v>631410</v>
      </c>
      <c r="D24" s="29">
        <f>SUM(一般接種!E24+一般接種!H24+一般接種!K24+医療従事者等!D22)</f>
        <v>624524</v>
      </c>
      <c r="E24" s="27">
        <f t="shared" si="1"/>
        <v>30712</v>
      </c>
      <c r="F24" s="30">
        <v>6987</v>
      </c>
      <c r="G24" s="30">
        <v>21844</v>
      </c>
      <c r="H24" s="30">
        <v>1881</v>
      </c>
    </row>
    <row r="25" spans="1:8" x14ac:dyDescent="0.4">
      <c r="A25" s="25" t="s">
        <v>29</v>
      </c>
      <c r="B25" s="27">
        <f t="shared" si="0"/>
        <v>1358707</v>
      </c>
      <c r="C25" s="29">
        <f>SUM(一般接種!D25+一般接種!G25+一般接種!J25+医療従事者等!C23)</f>
        <v>665083</v>
      </c>
      <c r="D25" s="29">
        <f>SUM(一般接種!E25+一般接種!H25+一般接種!K25+医療従事者等!D23)</f>
        <v>655910</v>
      </c>
      <c r="E25" s="27">
        <f t="shared" si="1"/>
        <v>37714</v>
      </c>
      <c r="F25" s="30">
        <v>5830</v>
      </c>
      <c r="G25" s="30">
        <v>30753</v>
      </c>
      <c r="H25" s="30">
        <v>1131</v>
      </c>
    </row>
    <row r="26" spans="1:8" x14ac:dyDescent="0.4">
      <c r="A26" s="25" t="s">
        <v>30</v>
      </c>
      <c r="B26" s="27">
        <f t="shared" si="0"/>
        <v>3399483</v>
      </c>
      <c r="C26" s="29">
        <f>SUM(一般接種!D26+一般接種!G26+一般接種!J26+医療従事者等!C24)</f>
        <v>1680494</v>
      </c>
      <c r="D26" s="29">
        <f>SUM(一般接種!E26+一般接種!H26+一般接種!K26+医療従事者等!D24)</f>
        <v>1655793</v>
      </c>
      <c r="E26" s="27">
        <f t="shared" si="1"/>
        <v>63196</v>
      </c>
      <c r="F26" s="30">
        <v>12725</v>
      </c>
      <c r="G26" s="30">
        <v>46630</v>
      </c>
      <c r="H26" s="30">
        <v>3841</v>
      </c>
    </row>
    <row r="27" spans="1:8" x14ac:dyDescent="0.4">
      <c r="A27" s="25" t="s">
        <v>31</v>
      </c>
      <c r="B27" s="27">
        <f t="shared" si="0"/>
        <v>3348152</v>
      </c>
      <c r="C27" s="29">
        <f>SUM(一般接種!D27+一般接種!G27+一般接種!J27+医療従事者等!C25)</f>
        <v>1633077</v>
      </c>
      <c r="D27" s="29">
        <f>SUM(一般接種!E27+一般接種!H27+一般接種!K27+医療従事者等!D25)</f>
        <v>1617872</v>
      </c>
      <c r="E27" s="27">
        <f t="shared" si="1"/>
        <v>97203</v>
      </c>
      <c r="F27" s="30">
        <v>14411</v>
      </c>
      <c r="G27" s="30">
        <v>76004</v>
      </c>
      <c r="H27" s="30">
        <v>6788</v>
      </c>
    </row>
    <row r="28" spans="1:8" x14ac:dyDescent="0.4">
      <c r="A28" s="25" t="s">
        <v>32</v>
      </c>
      <c r="B28" s="27">
        <f t="shared" si="0"/>
        <v>6210434</v>
      </c>
      <c r="C28" s="29">
        <f>SUM(一般接種!D28+一般接種!G28+一般接種!J28+医療従事者等!C26)</f>
        <v>3063135</v>
      </c>
      <c r="D28" s="29">
        <f>SUM(一般接種!E28+一般接種!H28+一般接種!K28+医療従事者等!D26)</f>
        <v>3023771</v>
      </c>
      <c r="E28" s="27">
        <f t="shared" si="1"/>
        <v>123528</v>
      </c>
      <c r="F28" s="30">
        <v>19764</v>
      </c>
      <c r="G28" s="30">
        <v>91344</v>
      </c>
      <c r="H28" s="30">
        <v>12420</v>
      </c>
    </row>
    <row r="29" spans="1:8" x14ac:dyDescent="0.4">
      <c r="A29" s="25" t="s">
        <v>33</v>
      </c>
      <c r="B29" s="27">
        <f t="shared" si="0"/>
        <v>12037155</v>
      </c>
      <c r="C29" s="29">
        <f>SUM(一般接種!D29+一般接種!G29+一般接種!J29+医療従事者等!C27)</f>
        <v>5889339</v>
      </c>
      <c r="D29" s="29">
        <f>SUM(一般接種!E29+一般接種!H29+一般接種!K29+医療従事者等!D27)</f>
        <v>5775335</v>
      </c>
      <c r="E29" s="27">
        <f t="shared" si="1"/>
        <v>372481</v>
      </c>
      <c r="F29" s="30">
        <v>40210</v>
      </c>
      <c r="G29" s="30">
        <v>305827</v>
      </c>
      <c r="H29" s="30">
        <v>26444</v>
      </c>
    </row>
    <row r="30" spans="1:8" x14ac:dyDescent="0.4">
      <c r="A30" s="25" t="s">
        <v>34</v>
      </c>
      <c r="B30" s="27">
        <f t="shared" si="0"/>
        <v>2935713</v>
      </c>
      <c r="C30" s="29">
        <f>SUM(一般接種!D30+一般接種!G30+一般接種!J30+医療従事者等!C28)</f>
        <v>1448390</v>
      </c>
      <c r="D30" s="29">
        <f>SUM(一般接種!E30+一般接種!H30+一般接種!K30+医療従事者等!D28)</f>
        <v>1431287</v>
      </c>
      <c r="E30" s="27">
        <f t="shared" si="1"/>
        <v>56036</v>
      </c>
      <c r="F30" s="30">
        <v>13840</v>
      </c>
      <c r="G30" s="30">
        <v>40210</v>
      </c>
      <c r="H30" s="30">
        <v>1986</v>
      </c>
    </row>
    <row r="31" spans="1:8" x14ac:dyDescent="0.4">
      <c r="A31" s="25" t="s">
        <v>35</v>
      </c>
      <c r="B31" s="27">
        <f t="shared" si="0"/>
        <v>2307680</v>
      </c>
      <c r="C31" s="29">
        <f>SUM(一般接種!D31+一般接種!G31+一般接種!J31+医療従事者等!C29)</f>
        <v>1134866</v>
      </c>
      <c r="D31" s="29">
        <f>SUM(一般接種!E31+一般接種!H31+一般接種!K31+医療従事者等!D29)</f>
        <v>1121410</v>
      </c>
      <c r="E31" s="27">
        <f t="shared" si="1"/>
        <v>51404</v>
      </c>
      <c r="F31" s="30">
        <v>8117</v>
      </c>
      <c r="G31" s="30">
        <v>40608</v>
      </c>
      <c r="H31" s="30">
        <v>2679</v>
      </c>
    </row>
    <row r="32" spans="1:8" x14ac:dyDescent="0.4">
      <c r="A32" s="25" t="s">
        <v>36</v>
      </c>
      <c r="B32" s="27">
        <f t="shared" si="0"/>
        <v>4030524</v>
      </c>
      <c r="C32" s="29">
        <f>SUM(一般接種!D32+一般接種!G32+一般接種!J32+医療従事者等!C30)</f>
        <v>1993883</v>
      </c>
      <c r="D32" s="29">
        <f>SUM(一般接種!E32+一般接種!H32+一般接種!K32+医療従事者等!D30)</f>
        <v>1956970</v>
      </c>
      <c r="E32" s="27">
        <f t="shared" si="1"/>
        <v>79671</v>
      </c>
      <c r="F32" s="30">
        <v>18925</v>
      </c>
      <c r="G32" s="30">
        <v>54528</v>
      </c>
      <c r="H32" s="30">
        <v>6218</v>
      </c>
    </row>
    <row r="33" spans="1:8" x14ac:dyDescent="0.4">
      <c r="A33" s="25" t="s">
        <v>37</v>
      </c>
      <c r="B33" s="27">
        <f t="shared" si="0"/>
        <v>13760274</v>
      </c>
      <c r="C33" s="29">
        <f>SUM(一般接種!D33+一般接種!G33+一般接種!J33+医療従事者等!C31)</f>
        <v>6792657</v>
      </c>
      <c r="D33" s="29">
        <f>SUM(一般接種!E33+一般接種!H33+一般接種!K33+医療従事者等!D31)</f>
        <v>6686099</v>
      </c>
      <c r="E33" s="27">
        <f t="shared" si="1"/>
        <v>281518</v>
      </c>
      <c r="F33" s="30">
        <v>48278</v>
      </c>
      <c r="G33" s="30">
        <v>211244</v>
      </c>
      <c r="H33" s="30">
        <v>21996</v>
      </c>
    </row>
    <row r="34" spans="1:8" x14ac:dyDescent="0.4">
      <c r="A34" s="25" t="s">
        <v>38</v>
      </c>
      <c r="B34" s="27">
        <f t="shared" si="0"/>
        <v>8877241</v>
      </c>
      <c r="C34" s="29">
        <f>SUM(一般接種!D34+一般接種!G34+一般接種!J34+医療従事者等!C32)</f>
        <v>4360400</v>
      </c>
      <c r="D34" s="29">
        <f>SUM(一般接種!E34+一般接種!H34+一般接種!K34+医療従事者等!D32)</f>
        <v>4300741</v>
      </c>
      <c r="E34" s="27">
        <f t="shared" si="1"/>
        <v>216100</v>
      </c>
      <c r="F34" s="30">
        <v>38579</v>
      </c>
      <c r="G34" s="30">
        <v>167830</v>
      </c>
      <c r="H34" s="30">
        <v>9691</v>
      </c>
    </row>
    <row r="35" spans="1:8" x14ac:dyDescent="0.4">
      <c r="A35" s="25" t="s">
        <v>39</v>
      </c>
      <c r="B35" s="27">
        <f t="shared" si="0"/>
        <v>2191437</v>
      </c>
      <c r="C35" s="29">
        <f>SUM(一般接種!D35+一般接種!G35+一般接種!J35+医療従事者等!C33)</f>
        <v>1077684</v>
      </c>
      <c r="D35" s="29">
        <f>SUM(一般接種!E35+一般接種!H35+一般接種!K35+医療従事者等!D33)</f>
        <v>1065021</v>
      </c>
      <c r="E35" s="27">
        <f t="shared" si="1"/>
        <v>48732</v>
      </c>
      <c r="F35" s="30">
        <v>5378</v>
      </c>
      <c r="G35" s="30">
        <v>39617</v>
      </c>
      <c r="H35" s="30">
        <v>3737</v>
      </c>
    </row>
    <row r="36" spans="1:8" x14ac:dyDescent="0.4">
      <c r="A36" s="25" t="s">
        <v>40</v>
      </c>
      <c r="B36" s="27">
        <f t="shared" si="0"/>
        <v>1505456</v>
      </c>
      <c r="C36" s="29">
        <f>SUM(一般接種!D36+一般接種!G36+一般接種!J36+医療従事者等!C34)</f>
        <v>736071</v>
      </c>
      <c r="D36" s="29">
        <f>SUM(一般接種!E36+一般接種!H36+一般接種!K36+医療従事者等!D34)</f>
        <v>723500</v>
      </c>
      <c r="E36" s="27">
        <f t="shared" si="1"/>
        <v>45885</v>
      </c>
      <c r="F36" s="30">
        <v>7339</v>
      </c>
      <c r="G36" s="30">
        <v>34884</v>
      </c>
      <c r="H36" s="30">
        <v>3662</v>
      </c>
    </row>
    <row r="37" spans="1:8" x14ac:dyDescent="0.4">
      <c r="A37" s="25" t="s">
        <v>41</v>
      </c>
      <c r="B37" s="27">
        <f t="shared" si="0"/>
        <v>884212</v>
      </c>
      <c r="C37" s="29">
        <f>SUM(一般接種!D37+一般接種!G37+一般接種!J37+医療従事者等!C35)</f>
        <v>432247</v>
      </c>
      <c r="D37" s="29">
        <f>SUM(一般接種!E37+一般接種!H37+一般接種!K37+医療従事者等!D35)</f>
        <v>426057</v>
      </c>
      <c r="E37" s="27">
        <f t="shared" si="1"/>
        <v>25908</v>
      </c>
      <c r="F37" s="30">
        <v>4800</v>
      </c>
      <c r="G37" s="30">
        <v>19604</v>
      </c>
      <c r="H37" s="30">
        <v>1504</v>
      </c>
    </row>
    <row r="38" spans="1:8" x14ac:dyDescent="0.4">
      <c r="A38" s="25" t="s">
        <v>42</v>
      </c>
      <c r="B38" s="27">
        <f t="shared" si="0"/>
        <v>1118752</v>
      </c>
      <c r="C38" s="29">
        <f>SUM(一般接種!D38+一般接種!G38+一般接種!J38+医療従事者等!C36)</f>
        <v>547204</v>
      </c>
      <c r="D38" s="29">
        <f>SUM(一般接種!E38+一般接種!H38+一般接種!K38+医療従事者等!D36)</f>
        <v>537569</v>
      </c>
      <c r="E38" s="27">
        <f t="shared" si="1"/>
        <v>33979</v>
      </c>
      <c r="F38" s="30">
        <v>4647</v>
      </c>
      <c r="G38" s="30">
        <v>26665</v>
      </c>
      <c r="H38" s="30">
        <v>2667</v>
      </c>
    </row>
    <row r="39" spans="1:8" x14ac:dyDescent="0.4">
      <c r="A39" s="25" t="s">
        <v>43</v>
      </c>
      <c r="B39" s="27">
        <f t="shared" si="0"/>
        <v>3065613</v>
      </c>
      <c r="C39" s="29">
        <f>SUM(一般接種!D39+一般接種!G39+一般接種!J39+医療従事者等!C37)</f>
        <v>1479911</v>
      </c>
      <c r="D39" s="29">
        <f>SUM(一般接種!E39+一般接種!H39+一般接種!K39+医療従事者等!D37)</f>
        <v>1447272</v>
      </c>
      <c r="E39" s="27">
        <f t="shared" si="1"/>
        <v>138430</v>
      </c>
      <c r="F39" s="30">
        <v>21524</v>
      </c>
      <c r="G39" s="30">
        <v>109439</v>
      </c>
      <c r="H39" s="30">
        <v>7467</v>
      </c>
    </row>
    <row r="40" spans="1:8" x14ac:dyDescent="0.4">
      <c r="A40" s="25" t="s">
        <v>44</v>
      </c>
      <c r="B40" s="27">
        <f t="shared" si="0"/>
        <v>4488634</v>
      </c>
      <c r="C40" s="29">
        <f>SUM(一般接種!D40+一般接種!G40+一般接種!J40+医療従事者等!C38)</f>
        <v>2193871</v>
      </c>
      <c r="D40" s="29">
        <f>SUM(一般接種!E40+一般接種!H40+一般接種!K40+医療従事者等!D38)</f>
        <v>2160713</v>
      </c>
      <c r="E40" s="27">
        <f t="shared" si="1"/>
        <v>134050</v>
      </c>
      <c r="F40" s="30">
        <v>21770</v>
      </c>
      <c r="G40" s="30">
        <v>102323</v>
      </c>
      <c r="H40" s="30">
        <v>9957</v>
      </c>
    </row>
    <row r="41" spans="1:8" x14ac:dyDescent="0.4">
      <c r="A41" s="25" t="s">
        <v>45</v>
      </c>
      <c r="B41" s="27">
        <f t="shared" si="0"/>
        <v>2255081</v>
      </c>
      <c r="C41" s="29">
        <f>SUM(一般接種!D41+一般接種!G41+一般接種!J41+医療従事者等!C39)</f>
        <v>1095997</v>
      </c>
      <c r="D41" s="29">
        <f>SUM(一般接種!E41+一般接種!H41+一般接種!K41+医療従事者等!D39)</f>
        <v>1071163</v>
      </c>
      <c r="E41" s="27">
        <f t="shared" si="1"/>
        <v>87921</v>
      </c>
      <c r="F41" s="30">
        <v>43916</v>
      </c>
      <c r="G41" s="30">
        <v>37859</v>
      </c>
      <c r="H41" s="30">
        <v>6146</v>
      </c>
    </row>
    <row r="42" spans="1:8" x14ac:dyDescent="0.4">
      <c r="A42" s="25" t="s">
        <v>46</v>
      </c>
      <c r="B42" s="27">
        <f t="shared" si="0"/>
        <v>1202414</v>
      </c>
      <c r="C42" s="29">
        <f>SUM(一般接種!D42+一般接種!G42+一般接種!J42+医療従事者等!C40)</f>
        <v>587154</v>
      </c>
      <c r="D42" s="29">
        <f>SUM(一般接種!E42+一般接種!H42+一般接種!K42+医療従事者等!D40)</f>
        <v>579124</v>
      </c>
      <c r="E42" s="27">
        <f t="shared" si="1"/>
        <v>36136</v>
      </c>
      <c r="F42" s="30">
        <v>7170</v>
      </c>
      <c r="G42" s="30">
        <v>27494</v>
      </c>
      <c r="H42" s="30">
        <v>1472</v>
      </c>
    </row>
    <row r="43" spans="1:8" x14ac:dyDescent="0.4">
      <c r="A43" s="25" t="s">
        <v>47</v>
      </c>
      <c r="B43" s="27">
        <f t="shared" si="0"/>
        <v>1547063</v>
      </c>
      <c r="C43" s="29">
        <f>SUM(一般接種!D43+一般接種!G43+一般接種!J43+医療従事者等!C41)</f>
        <v>761098</v>
      </c>
      <c r="D43" s="29">
        <f>SUM(一般接種!E43+一般接種!H43+一般接種!K43+医療従事者等!D41)</f>
        <v>751720</v>
      </c>
      <c r="E43" s="27">
        <f t="shared" si="1"/>
        <v>34245</v>
      </c>
      <c r="F43" s="30">
        <v>6212</v>
      </c>
      <c r="G43" s="30">
        <v>26114</v>
      </c>
      <c r="H43" s="30">
        <v>1919</v>
      </c>
    </row>
    <row r="44" spans="1:8" x14ac:dyDescent="0.4">
      <c r="A44" s="25" t="s">
        <v>48</v>
      </c>
      <c r="B44" s="27">
        <f t="shared" si="0"/>
        <v>2205672</v>
      </c>
      <c r="C44" s="29">
        <f>SUM(一般接種!D44+一般接種!G44+一般接種!J44+医療従事者等!C42)</f>
        <v>1086063</v>
      </c>
      <c r="D44" s="29">
        <f>SUM(一般接種!E44+一般接種!H44+一般接種!K44+医療従事者等!D42)</f>
        <v>1073203</v>
      </c>
      <c r="E44" s="27">
        <f t="shared" si="1"/>
        <v>46406</v>
      </c>
      <c r="F44" s="30">
        <v>8500</v>
      </c>
      <c r="G44" s="30">
        <v>35453</v>
      </c>
      <c r="H44" s="30">
        <v>2453</v>
      </c>
    </row>
    <row r="45" spans="1:8" x14ac:dyDescent="0.4">
      <c r="A45" s="25" t="s">
        <v>49</v>
      </c>
      <c r="B45" s="27">
        <f t="shared" si="0"/>
        <v>1139582</v>
      </c>
      <c r="C45" s="29">
        <f>SUM(一般接種!D45+一般接種!G45+一般接種!J45+医療従事者等!C43)</f>
        <v>553965</v>
      </c>
      <c r="D45" s="29">
        <f>SUM(一般接種!E45+一般接種!H45+一般接種!K45+医療従事者等!D43)</f>
        <v>546529</v>
      </c>
      <c r="E45" s="27">
        <f t="shared" si="1"/>
        <v>39088</v>
      </c>
      <c r="F45" s="30">
        <v>10290</v>
      </c>
      <c r="G45" s="30">
        <v>27786</v>
      </c>
      <c r="H45" s="30">
        <v>1012</v>
      </c>
    </row>
    <row r="46" spans="1:8" x14ac:dyDescent="0.4">
      <c r="A46" s="25" t="s">
        <v>50</v>
      </c>
      <c r="B46" s="27">
        <f t="shared" si="0"/>
        <v>8203646</v>
      </c>
      <c r="C46" s="29">
        <f>SUM(一般接種!D46+一般接種!G46+一般接種!J46+医療従事者等!C44)</f>
        <v>4048909</v>
      </c>
      <c r="D46" s="29">
        <f>SUM(一般接種!E46+一般接種!H46+一般接種!K46+医療従事者等!D44)</f>
        <v>3962593</v>
      </c>
      <c r="E46" s="27">
        <f t="shared" si="1"/>
        <v>192144</v>
      </c>
      <c r="F46" s="30">
        <v>28697</v>
      </c>
      <c r="G46" s="30">
        <v>152223</v>
      </c>
      <c r="H46" s="30">
        <v>11224</v>
      </c>
    </row>
    <row r="47" spans="1:8" x14ac:dyDescent="0.4">
      <c r="A47" s="25" t="s">
        <v>51</v>
      </c>
      <c r="B47" s="27">
        <f t="shared" si="0"/>
        <v>1337671</v>
      </c>
      <c r="C47" s="29">
        <f>SUM(一般接種!D47+一般接種!G47+一般接種!J47+医療従事者等!C45)</f>
        <v>642902</v>
      </c>
      <c r="D47" s="29">
        <f>SUM(一般接種!E47+一般接種!H47+一般接種!K47+医療従事者等!D45)</f>
        <v>633505</v>
      </c>
      <c r="E47" s="27">
        <f t="shared" si="1"/>
        <v>61264</v>
      </c>
      <c r="F47" s="30">
        <v>7634</v>
      </c>
      <c r="G47" s="30">
        <v>49685</v>
      </c>
      <c r="H47" s="30">
        <v>3945</v>
      </c>
    </row>
    <row r="48" spans="1:8" x14ac:dyDescent="0.4">
      <c r="A48" s="25" t="s">
        <v>52</v>
      </c>
      <c r="B48" s="27">
        <f t="shared" si="0"/>
        <v>2183894</v>
      </c>
      <c r="C48" s="29">
        <f>SUM(一般接種!D48+一般接種!G48+一般接種!J48+医療従事者等!C46)</f>
        <v>1073526</v>
      </c>
      <c r="D48" s="29">
        <f>SUM(一般接種!E48+一般接種!H48+一般接種!K48+医療従事者等!D46)</f>
        <v>1056850</v>
      </c>
      <c r="E48" s="27">
        <f t="shared" si="1"/>
        <v>53518</v>
      </c>
      <c r="F48" s="30">
        <v>12655</v>
      </c>
      <c r="G48" s="30">
        <v>38757</v>
      </c>
      <c r="H48" s="30">
        <v>2106</v>
      </c>
    </row>
    <row r="49" spans="1:8" x14ac:dyDescent="0.4">
      <c r="A49" s="25" t="s">
        <v>53</v>
      </c>
      <c r="B49" s="27">
        <f t="shared" si="0"/>
        <v>2912659</v>
      </c>
      <c r="C49" s="29">
        <f>SUM(一般接種!D49+一般接種!G49+一般接種!J49+医療従事者等!C47)</f>
        <v>1426081</v>
      </c>
      <c r="D49" s="29">
        <f>SUM(一般接種!E49+一般接種!H49+一般接種!K49+医療従事者等!D47)</f>
        <v>1409279</v>
      </c>
      <c r="E49" s="27">
        <f t="shared" si="1"/>
        <v>77299</v>
      </c>
      <c r="F49" s="30">
        <v>20339</v>
      </c>
      <c r="G49" s="30">
        <v>52729</v>
      </c>
      <c r="H49" s="30">
        <v>4231</v>
      </c>
    </row>
    <row r="50" spans="1:8" x14ac:dyDescent="0.4">
      <c r="A50" s="25" t="s">
        <v>54</v>
      </c>
      <c r="B50" s="27">
        <f t="shared" si="0"/>
        <v>1844147</v>
      </c>
      <c r="C50" s="29">
        <f>SUM(一般接種!D50+一般接種!G50+一般接種!J50+医療従事者等!C48)</f>
        <v>904013</v>
      </c>
      <c r="D50" s="29">
        <f>SUM(一般接種!E50+一般接種!H50+一般接種!K50+医療従事者等!D48)</f>
        <v>887643</v>
      </c>
      <c r="E50" s="27">
        <f t="shared" si="1"/>
        <v>52491</v>
      </c>
      <c r="F50" s="30">
        <v>15969</v>
      </c>
      <c r="G50" s="30">
        <v>34927</v>
      </c>
      <c r="H50" s="30">
        <v>1595</v>
      </c>
    </row>
    <row r="51" spans="1:8" x14ac:dyDescent="0.4">
      <c r="A51" s="25" t="s">
        <v>55</v>
      </c>
      <c r="B51" s="27">
        <f t="shared" si="0"/>
        <v>1740887</v>
      </c>
      <c r="C51" s="29">
        <f>SUM(一般接種!D51+一般接種!G51+一般接種!J51+医療従事者等!C49)</f>
        <v>848477</v>
      </c>
      <c r="D51" s="29">
        <f>SUM(一般接種!E51+一般接種!H51+一般接種!K51+医療従事者等!D49)</f>
        <v>835644</v>
      </c>
      <c r="E51" s="27">
        <f t="shared" si="1"/>
        <v>56766</v>
      </c>
      <c r="F51" s="30">
        <v>10313</v>
      </c>
      <c r="G51" s="30">
        <v>42206</v>
      </c>
      <c r="H51" s="30">
        <v>4247</v>
      </c>
    </row>
    <row r="52" spans="1:8" x14ac:dyDescent="0.4">
      <c r="A52" s="25" t="s">
        <v>56</v>
      </c>
      <c r="B52" s="27">
        <f t="shared" si="0"/>
        <v>2619403</v>
      </c>
      <c r="C52" s="29">
        <f>SUM(一般接種!D52+一般接種!G52+一般接種!J52+医療従事者等!C50)</f>
        <v>1286732</v>
      </c>
      <c r="D52" s="29">
        <f>SUM(一般接種!E52+一般接種!H52+一般接種!K52+医療従事者等!D50)</f>
        <v>1263463</v>
      </c>
      <c r="E52" s="27">
        <f t="shared" si="1"/>
        <v>69208</v>
      </c>
      <c r="F52" s="30">
        <v>15706</v>
      </c>
      <c r="G52" s="30">
        <v>48980</v>
      </c>
      <c r="H52" s="30">
        <v>4522</v>
      </c>
    </row>
    <row r="53" spans="1:8" x14ac:dyDescent="0.4">
      <c r="A53" s="25" t="s">
        <v>57</v>
      </c>
      <c r="B53" s="27">
        <f t="shared" si="0"/>
        <v>2123177</v>
      </c>
      <c r="C53" s="29">
        <f>SUM(一般接種!D53+一般接種!G53+一般接種!J53+医療従事者等!C51)</f>
        <v>1039737</v>
      </c>
      <c r="D53" s="29">
        <f>SUM(一般接種!E53+一般接種!H53+一般接種!K53+医療従事者等!D51)</f>
        <v>1016631</v>
      </c>
      <c r="E53" s="27">
        <f t="shared" si="1"/>
        <v>66809</v>
      </c>
      <c r="F53" s="30">
        <v>15524</v>
      </c>
      <c r="G53" s="30">
        <v>48361</v>
      </c>
      <c r="H53" s="30">
        <v>2924</v>
      </c>
    </row>
    <row r="54" spans="1:8" x14ac:dyDescent="0.4">
      <c r="A54" s="1"/>
      <c r="B54" s="8"/>
      <c r="C54" s="1"/>
      <c r="D54" s="1"/>
      <c r="E54" s="1"/>
      <c r="F54" s="1"/>
      <c r="G54" s="1"/>
      <c r="H54" s="1"/>
    </row>
    <row r="55" spans="1:8" x14ac:dyDescent="0.4">
      <c r="A55" s="36" t="s">
        <v>58</v>
      </c>
      <c r="B55" s="36"/>
      <c r="C55" s="36"/>
      <c r="D55" s="36"/>
      <c r="E55" s="36"/>
      <c r="F55" s="36"/>
      <c r="G55" s="1"/>
      <c r="H55" s="1"/>
    </row>
    <row r="56" spans="1:8" x14ac:dyDescent="0.4">
      <c r="A56" s="1" t="s">
        <v>59</v>
      </c>
      <c r="B56" s="1"/>
      <c r="C56" s="1"/>
      <c r="D56" s="1"/>
      <c r="E56" s="1"/>
      <c r="F56" s="1"/>
      <c r="G56" s="1"/>
      <c r="H56" s="1"/>
    </row>
    <row r="57" spans="1:8" x14ac:dyDescent="0.4">
      <c r="A57" s="1" t="s">
        <v>60</v>
      </c>
      <c r="B57" s="1"/>
      <c r="C57" s="1"/>
      <c r="D57" s="1"/>
      <c r="E57" s="1"/>
      <c r="F57" s="1"/>
      <c r="G57" s="1"/>
      <c r="H57" s="1"/>
    </row>
    <row r="58" spans="1:8" x14ac:dyDescent="0.4">
      <c r="A58" s="9" t="s">
        <v>61</v>
      </c>
      <c r="B58" s="1"/>
      <c r="C58" s="1"/>
      <c r="D58" s="1"/>
      <c r="E58" s="1"/>
      <c r="F58" s="1"/>
      <c r="G58" s="1"/>
      <c r="H58" s="1"/>
    </row>
    <row r="59" spans="1:8" x14ac:dyDescent="0.4">
      <c r="A59" s="36" t="s">
        <v>62</v>
      </c>
      <c r="B59" s="36"/>
      <c r="C59" s="36"/>
      <c r="D59" s="36"/>
      <c r="E59" s="36"/>
      <c r="F59" s="36"/>
      <c r="G59" s="36"/>
      <c r="H59" s="36"/>
    </row>
    <row r="60" spans="1:8" x14ac:dyDescent="0.4">
      <c r="A60" s="9" t="s">
        <v>63</v>
      </c>
      <c r="B60" s="9"/>
      <c r="C60" s="9"/>
      <c r="D60" s="9"/>
      <c r="E60" s="9"/>
      <c r="F60" s="1"/>
      <c r="G60" s="1"/>
      <c r="H60" s="1"/>
    </row>
  </sheetData>
  <mergeCells count="8">
    <mergeCell ref="A3:A5"/>
    <mergeCell ref="A59:H59"/>
    <mergeCell ref="A55:F55"/>
    <mergeCell ref="B4:B5"/>
    <mergeCell ref="C4:C5"/>
    <mergeCell ref="D4:D5"/>
    <mergeCell ref="B3:H3"/>
    <mergeCell ref="E4:H4"/>
  </mergeCells>
  <phoneticPr fontId="2"/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0"/>
  <sheetViews>
    <sheetView workbookViewId="0">
      <selection activeCell="G16" sqref="G16"/>
    </sheetView>
  </sheetViews>
  <sheetFormatPr defaultRowHeight="18.75" x14ac:dyDescent="0.4"/>
  <cols>
    <col min="1" max="1" width="13.625" customWidth="1"/>
    <col min="2" max="2" width="11.375" style="2" bestFit="1" customWidth="1"/>
    <col min="3" max="8" width="11.375" bestFit="1" customWidth="1"/>
    <col min="9" max="9" width="8.75" bestFit="1" customWidth="1"/>
    <col min="10" max="11" width="9" bestFit="1" customWidth="1"/>
    <col min="12" max="12" width="1.75" customWidth="1"/>
    <col min="13" max="13" width="12.625" customWidth="1"/>
    <col min="15" max="15" width="12.25" customWidth="1"/>
    <col min="16" max="16" width="9.25" bestFit="1" customWidth="1"/>
    <col min="17" max="17" width="12.5" bestFit="1" customWidth="1"/>
  </cols>
  <sheetData>
    <row r="1" spans="1:18" x14ac:dyDescent="0.4">
      <c r="A1" s="1" t="s">
        <v>64</v>
      </c>
      <c r="B1" s="8"/>
      <c r="C1" s="9"/>
      <c r="D1" s="9"/>
    </row>
    <row r="2" spans="1:18" x14ac:dyDescent="0.4">
      <c r="B2"/>
      <c r="Q2" s="42" t="s">
        <v>1</v>
      </c>
      <c r="R2" s="42"/>
    </row>
    <row r="3" spans="1:18" ht="37.5" customHeight="1" x14ac:dyDescent="0.4">
      <c r="A3" s="43" t="s">
        <v>2</v>
      </c>
      <c r="B3" s="46" t="s">
        <v>65</v>
      </c>
      <c r="C3" s="46"/>
      <c r="D3" s="46"/>
      <c r="E3" s="46"/>
      <c r="F3" s="46"/>
      <c r="G3" s="46"/>
      <c r="H3" s="46"/>
      <c r="I3" s="46"/>
      <c r="J3" s="46"/>
      <c r="K3" s="46"/>
      <c r="M3" s="46" t="s">
        <v>66</v>
      </c>
      <c r="N3" s="46"/>
      <c r="O3" s="46"/>
      <c r="P3" s="46"/>
      <c r="Q3" s="46"/>
      <c r="R3" s="46"/>
    </row>
    <row r="4" spans="1:18" ht="18.75" customHeight="1" x14ac:dyDescent="0.4">
      <c r="A4" s="44"/>
      <c r="B4" s="47" t="s">
        <v>10</v>
      </c>
      <c r="C4" s="48" t="s">
        <v>67</v>
      </c>
      <c r="D4" s="48"/>
      <c r="E4" s="48"/>
      <c r="F4" s="49" t="s">
        <v>68</v>
      </c>
      <c r="G4" s="50"/>
      <c r="H4" s="51"/>
      <c r="I4" s="49" t="s">
        <v>69</v>
      </c>
      <c r="J4" s="50"/>
      <c r="K4" s="51"/>
      <c r="M4" s="40" t="s">
        <v>70</v>
      </c>
      <c r="N4" s="40"/>
      <c r="O4" s="46" t="s">
        <v>71</v>
      </c>
      <c r="P4" s="46"/>
      <c r="Q4" s="48" t="s">
        <v>69</v>
      </c>
      <c r="R4" s="48"/>
    </row>
    <row r="5" spans="1:18" ht="37.5" x14ac:dyDescent="0.4">
      <c r="A5" s="45"/>
      <c r="B5" s="47"/>
      <c r="C5" s="11" t="s">
        <v>72</v>
      </c>
      <c r="D5" s="11" t="s">
        <v>4</v>
      </c>
      <c r="E5" s="11" t="s">
        <v>5</v>
      </c>
      <c r="F5" s="11" t="s">
        <v>72</v>
      </c>
      <c r="G5" s="11" t="s">
        <v>4</v>
      </c>
      <c r="H5" s="11" t="s">
        <v>5</v>
      </c>
      <c r="I5" s="11" t="s">
        <v>72</v>
      </c>
      <c r="J5" s="11" t="s">
        <v>4</v>
      </c>
      <c r="K5" s="11" t="s">
        <v>5</v>
      </c>
      <c r="M5" s="12" t="s">
        <v>73</v>
      </c>
      <c r="N5" s="12" t="s">
        <v>74</v>
      </c>
      <c r="O5" s="12" t="s">
        <v>75</v>
      </c>
      <c r="P5" s="12" t="s">
        <v>76</v>
      </c>
      <c r="Q5" s="12" t="s">
        <v>75</v>
      </c>
      <c r="R5" s="12" t="s">
        <v>74</v>
      </c>
    </row>
    <row r="6" spans="1:18" x14ac:dyDescent="0.4">
      <c r="A6" s="7" t="s">
        <v>77</v>
      </c>
      <c r="B6" s="13">
        <f>SUM(B7:B53)</f>
        <v>188714223</v>
      </c>
      <c r="C6" s="13">
        <f t="shared" ref="C6" si="0">SUM(C7:C53)</f>
        <v>156592216</v>
      </c>
      <c r="D6" s="13">
        <f>SUM(D7:D53)</f>
        <v>78631517</v>
      </c>
      <c r="E6" s="14">
        <f>SUM(E7:E53)</f>
        <v>77960699</v>
      </c>
      <c r="F6" s="14">
        <f t="shared" ref="F6:Q6" si="1">SUM(F7:F53)</f>
        <v>32005967</v>
      </c>
      <c r="G6" s="14">
        <f>SUM(G7:G53)</f>
        <v>16053468</v>
      </c>
      <c r="H6" s="14">
        <f t="shared" ref="H6:K6" si="2">SUM(H7:H53)</f>
        <v>15952499</v>
      </c>
      <c r="I6" s="14">
        <f>SUM(I7:I53)</f>
        <v>116040</v>
      </c>
      <c r="J6" s="14">
        <f t="shared" si="2"/>
        <v>58247</v>
      </c>
      <c r="K6" s="14">
        <f t="shared" si="2"/>
        <v>57793</v>
      </c>
      <c r="L6" s="15"/>
      <c r="M6" s="14">
        <f>SUM(M7:M53)</f>
        <v>165153300</v>
      </c>
      <c r="N6" s="16">
        <f>C6/M6</f>
        <v>0.94816280389189922</v>
      </c>
      <c r="O6" s="14">
        <f t="shared" si="1"/>
        <v>34251900</v>
      </c>
      <c r="P6" s="17">
        <f>F6/O6</f>
        <v>0.9344289513866384</v>
      </c>
      <c r="Q6" s="14">
        <f t="shared" si="1"/>
        <v>193240</v>
      </c>
      <c r="R6" s="17">
        <f>I6/Q6</f>
        <v>0.60049679155454361</v>
      </c>
    </row>
    <row r="7" spans="1:18" x14ac:dyDescent="0.4">
      <c r="A7" s="4" t="s">
        <v>11</v>
      </c>
      <c r="B7" s="13">
        <v>7743423</v>
      </c>
      <c r="C7" s="13">
        <v>6255778</v>
      </c>
      <c r="D7" s="13">
        <v>3143259</v>
      </c>
      <c r="E7" s="14">
        <v>3112519</v>
      </c>
      <c r="F7" s="18">
        <v>1486818</v>
      </c>
      <c r="G7" s="14">
        <v>744939</v>
      </c>
      <c r="H7" s="14">
        <v>741879</v>
      </c>
      <c r="I7" s="14">
        <v>827</v>
      </c>
      <c r="J7" s="14">
        <v>413</v>
      </c>
      <c r="K7" s="14">
        <v>414</v>
      </c>
      <c r="L7" s="15" t="s">
        <v>78</v>
      </c>
      <c r="M7" s="14">
        <v>6947460</v>
      </c>
      <c r="N7" s="16">
        <v>0.90044102448952601</v>
      </c>
      <c r="O7" s="19">
        <v>1518200</v>
      </c>
      <c r="P7" s="16">
        <v>0.97932946910815399</v>
      </c>
      <c r="Q7" s="14">
        <v>900</v>
      </c>
      <c r="R7" s="17">
        <v>0.91888888888888898</v>
      </c>
    </row>
    <row r="8" spans="1:18" x14ac:dyDescent="0.4">
      <c r="A8" s="4" t="s">
        <v>12</v>
      </c>
      <c r="B8" s="13">
        <v>1971463</v>
      </c>
      <c r="C8" s="13">
        <v>1785155</v>
      </c>
      <c r="D8" s="13">
        <v>895828</v>
      </c>
      <c r="E8" s="14">
        <v>889327</v>
      </c>
      <c r="F8" s="18">
        <v>183978</v>
      </c>
      <c r="G8" s="14">
        <v>92478</v>
      </c>
      <c r="H8" s="14">
        <v>91500</v>
      </c>
      <c r="I8" s="14">
        <v>2330</v>
      </c>
      <c r="J8" s="14">
        <v>1168</v>
      </c>
      <c r="K8" s="14">
        <v>1162</v>
      </c>
      <c r="L8" s="15" t="s">
        <v>78</v>
      </c>
      <c r="M8" s="14">
        <v>1807455</v>
      </c>
      <c r="N8" s="16">
        <v>0.98766221012417998</v>
      </c>
      <c r="O8" s="19">
        <v>186500</v>
      </c>
      <c r="P8" s="16">
        <v>0.98647721179624703</v>
      </c>
      <c r="Q8" s="14">
        <v>3640</v>
      </c>
      <c r="R8" s="17">
        <v>0.64010989010988995</v>
      </c>
    </row>
    <row r="9" spans="1:18" x14ac:dyDescent="0.4">
      <c r="A9" s="4" t="s">
        <v>13</v>
      </c>
      <c r="B9" s="13">
        <v>1897714</v>
      </c>
      <c r="C9" s="13">
        <v>1655757</v>
      </c>
      <c r="D9" s="13">
        <v>830843</v>
      </c>
      <c r="E9" s="14">
        <v>824914</v>
      </c>
      <c r="F9" s="18">
        <v>241866</v>
      </c>
      <c r="G9" s="14">
        <v>121419</v>
      </c>
      <c r="H9" s="14">
        <v>120447</v>
      </c>
      <c r="I9" s="14">
        <v>91</v>
      </c>
      <c r="J9" s="14">
        <v>48</v>
      </c>
      <c r="K9" s="14">
        <v>43</v>
      </c>
      <c r="L9" s="15" t="s">
        <v>78</v>
      </c>
      <c r="M9" s="14">
        <v>1739985</v>
      </c>
      <c r="N9" s="16">
        <v>0.95159268614384596</v>
      </c>
      <c r="O9" s="19">
        <v>227500</v>
      </c>
      <c r="P9" s="16">
        <v>1.0631472527472501</v>
      </c>
      <c r="Q9" s="14">
        <v>120</v>
      </c>
      <c r="R9" s="17">
        <v>0.75833333333333297</v>
      </c>
    </row>
    <row r="10" spans="1:18" x14ac:dyDescent="0.4">
      <c r="A10" s="4" t="s">
        <v>14</v>
      </c>
      <c r="B10" s="13">
        <v>3443853</v>
      </c>
      <c r="C10" s="13">
        <v>2707368</v>
      </c>
      <c r="D10" s="13">
        <v>1358702</v>
      </c>
      <c r="E10" s="14">
        <v>1348666</v>
      </c>
      <c r="F10" s="18">
        <v>736439</v>
      </c>
      <c r="G10" s="14">
        <v>369097</v>
      </c>
      <c r="H10" s="14">
        <v>367342</v>
      </c>
      <c r="I10" s="14">
        <v>46</v>
      </c>
      <c r="J10" s="14">
        <v>24</v>
      </c>
      <c r="K10" s="14">
        <v>22</v>
      </c>
      <c r="L10" s="15" t="s">
        <v>78</v>
      </c>
      <c r="M10" s="14">
        <v>2895165</v>
      </c>
      <c r="N10" s="16">
        <v>0.93513426695887802</v>
      </c>
      <c r="O10" s="19">
        <v>854400</v>
      </c>
      <c r="P10" s="16">
        <v>0.86193703183520598</v>
      </c>
      <c r="Q10" s="14">
        <v>120</v>
      </c>
      <c r="R10" s="17">
        <v>0.38333333333333303</v>
      </c>
    </row>
    <row r="11" spans="1:18" x14ac:dyDescent="0.4">
      <c r="A11" s="4" t="s">
        <v>15</v>
      </c>
      <c r="B11" s="13">
        <v>1526416</v>
      </c>
      <c r="C11" s="13">
        <v>1435012</v>
      </c>
      <c r="D11" s="13">
        <v>719612</v>
      </c>
      <c r="E11" s="14">
        <v>715400</v>
      </c>
      <c r="F11" s="18">
        <v>91348</v>
      </c>
      <c r="G11" s="14">
        <v>46329</v>
      </c>
      <c r="H11" s="14">
        <v>45019</v>
      </c>
      <c r="I11" s="14">
        <v>56</v>
      </c>
      <c r="J11" s="14">
        <v>28</v>
      </c>
      <c r="K11" s="14">
        <v>28</v>
      </c>
      <c r="L11" s="15" t="s">
        <v>78</v>
      </c>
      <c r="M11" s="14">
        <v>1444755</v>
      </c>
      <c r="N11" s="16">
        <v>0.99325629605019505</v>
      </c>
      <c r="O11" s="19">
        <v>87900</v>
      </c>
      <c r="P11" s="16">
        <v>1.0392263936291199</v>
      </c>
      <c r="Q11" s="14">
        <v>140</v>
      </c>
      <c r="R11" s="17">
        <v>0.4</v>
      </c>
    </row>
    <row r="12" spans="1:18" x14ac:dyDescent="0.4">
      <c r="A12" s="4" t="s">
        <v>16</v>
      </c>
      <c r="B12" s="13">
        <v>1668490</v>
      </c>
      <c r="C12" s="13">
        <v>1592709</v>
      </c>
      <c r="D12" s="13">
        <v>799480</v>
      </c>
      <c r="E12" s="14">
        <v>793229</v>
      </c>
      <c r="F12" s="18">
        <v>75620</v>
      </c>
      <c r="G12" s="14">
        <v>37881</v>
      </c>
      <c r="H12" s="14">
        <v>37739</v>
      </c>
      <c r="I12" s="14">
        <v>161</v>
      </c>
      <c r="J12" s="14">
        <v>80</v>
      </c>
      <c r="K12" s="14">
        <v>81</v>
      </c>
      <c r="L12" s="15" t="s">
        <v>78</v>
      </c>
      <c r="M12" s="14">
        <v>1614795</v>
      </c>
      <c r="N12" s="16">
        <v>0.98632272207927296</v>
      </c>
      <c r="O12" s="19">
        <v>61700</v>
      </c>
      <c r="P12" s="16">
        <v>1.22560777957861</v>
      </c>
      <c r="Q12" s="14">
        <v>340</v>
      </c>
      <c r="R12" s="17">
        <v>0.47352941176470598</v>
      </c>
    </row>
    <row r="13" spans="1:18" x14ac:dyDescent="0.4">
      <c r="A13" s="4" t="s">
        <v>17</v>
      </c>
      <c r="B13" s="13">
        <v>2861167</v>
      </c>
      <c r="C13" s="13">
        <v>2657032</v>
      </c>
      <c r="D13" s="13">
        <v>1333988</v>
      </c>
      <c r="E13" s="14">
        <v>1323044</v>
      </c>
      <c r="F13" s="18">
        <v>203888</v>
      </c>
      <c r="G13" s="14">
        <v>102474</v>
      </c>
      <c r="H13" s="14">
        <v>101414</v>
      </c>
      <c r="I13" s="14">
        <v>247</v>
      </c>
      <c r="J13" s="14">
        <v>124</v>
      </c>
      <c r="K13" s="14">
        <v>123</v>
      </c>
      <c r="L13" s="15" t="s">
        <v>78</v>
      </c>
      <c r="M13" s="14">
        <v>2736240</v>
      </c>
      <c r="N13" s="16">
        <v>0.97105224687892899</v>
      </c>
      <c r="O13" s="19">
        <v>178600</v>
      </c>
      <c r="P13" s="16">
        <v>1.1415901455767099</v>
      </c>
      <c r="Q13" s="14">
        <v>500</v>
      </c>
      <c r="R13" s="17">
        <v>0.49399999999999999</v>
      </c>
    </row>
    <row r="14" spans="1:18" x14ac:dyDescent="0.4">
      <c r="A14" s="4" t="s">
        <v>18</v>
      </c>
      <c r="B14" s="13">
        <v>4498408</v>
      </c>
      <c r="C14" s="13">
        <v>3634551</v>
      </c>
      <c r="D14" s="13">
        <v>1824179</v>
      </c>
      <c r="E14" s="14">
        <v>1810372</v>
      </c>
      <c r="F14" s="18">
        <v>863507</v>
      </c>
      <c r="G14" s="14">
        <v>433106</v>
      </c>
      <c r="H14" s="14">
        <v>430401</v>
      </c>
      <c r="I14" s="14">
        <v>350</v>
      </c>
      <c r="J14" s="14">
        <v>175</v>
      </c>
      <c r="K14" s="14">
        <v>175</v>
      </c>
      <c r="L14" s="15" t="s">
        <v>78</v>
      </c>
      <c r="M14" s="14">
        <v>3802305</v>
      </c>
      <c r="N14" s="16">
        <v>0.95588097219975798</v>
      </c>
      <c r="O14" s="19">
        <v>892500</v>
      </c>
      <c r="P14" s="16">
        <v>0.967514845938375</v>
      </c>
      <c r="Q14" s="14">
        <v>800</v>
      </c>
      <c r="R14" s="17">
        <v>0.4375</v>
      </c>
    </row>
    <row r="15" spans="1:18" x14ac:dyDescent="0.4">
      <c r="A15" s="6" t="s">
        <v>19</v>
      </c>
      <c r="B15" s="13">
        <v>2988669</v>
      </c>
      <c r="C15" s="13">
        <v>2608500</v>
      </c>
      <c r="D15" s="13">
        <v>1309312</v>
      </c>
      <c r="E15" s="14">
        <v>1299188</v>
      </c>
      <c r="F15" s="18">
        <v>379346</v>
      </c>
      <c r="G15" s="14">
        <v>190737</v>
      </c>
      <c r="H15" s="14">
        <v>188609</v>
      </c>
      <c r="I15" s="14">
        <v>823</v>
      </c>
      <c r="J15" s="14">
        <v>419</v>
      </c>
      <c r="K15" s="14">
        <v>404</v>
      </c>
      <c r="L15" s="15" t="s">
        <v>78</v>
      </c>
      <c r="M15" s="14">
        <v>2653950</v>
      </c>
      <c r="N15" s="16">
        <v>0.98287458316848497</v>
      </c>
      <c r="O15" s="19">
        <v>375900</v>
      </c>
      <c r="P15" s="16">
        <v>1.0091673317371599</v>
      </c>
      <c r="Q15" s="14">
        <v>1060</v>
      </c>
      <c r="R15" s="17">
        <v>0.77641509433962297</v>
      </c>
    </row>
    <row r="16" spans="1:18" x14ac:dyDescent="0.4">
      <c r="A16" s="4" t="s">
        <v>20</v>
      </c>
      <c r="B16" s="13">
        <v>2938806</v>
      </c>
      <c r="C16" s="13">
        <v>2094221</v>
      </c>
      <c r="D16" s="13">
        <v>1051561</v>
      </c>
      <c r="E16" s="14">
        <v>1042660</v>
      </c>
      <c r="F16" s="18">
        <v>844375</v>
      </c>
      <c r="G16" s="14">
        <v>423649</v>
      </c>
      <c r="H16" s="14">
        <v>420726</v>
      </c>
      <c r="I16" s="14">
        <v>210</v>
      </c>
      <c r="J16" s="14">
        <v>94</v>
      </c>
      <c r="K16" s="14">
        <v>116</v>
      </c>
      <c r="L16" s="15" t="s">
        <v>78</v>
      </c>
      <c r="M16" s="14">
        <v>2285595</v>
      </c>
      <c r="N16" s="16">
        <v>0.916269505314809</v>
      </c>
      <c r="O16" s="19">
        <v>887500</v>
      </c>
      <c r="P16" s="16">
        <v>0.95140845070422497</v>
      </c>
      <c r="Q16" s="14">
        <v>320</v>
      </c>
      <c r="R16" s="17">
        <v>0.65625</v>
      </c>
    </row>
    <row r="17" spans="1:18" x14ac:dyDescent="0.4">
      <c r="A17" s="4" t="s">
        <v>21</v>
      </c>
      <c r="B17" s="13">
        <v>11250882</v>
      </c>
      <c r="C17" s="13">
        <v>9570866</v>
      </c>
      <c r="D17" s="13">
        <v>4810753</v>
      </c>
      <c r="E17" s="14">
        <v>4760113</v>
      </c>
      <c r="F17" s="18">
        <v>1662102</v>
      </c>
      <c r="G17" s="14">
        <v>832081</v>
      </c>
      <c r="H17" s="14">
        <v>830021</v>
      </c>
      <c r="I17" s="14">
        <v>17914</v>
      </c>
      <c r="J17" s="14">
        <v>9026</v>
      </c>
      <c r="K17" s="14">
        <v>8888</v>
      </c>
      <c r="L17" s="15" t="s">
        <v>78</v>
      </c>
      <c r="M17" s="14">
        <v>9975810</v>
      </c>
      <c r="N17" s="16">
        <v>0.95940740651636303</v>
      </c>
      <c r="O17" s="19">
        <v>659400</v>
      </c>
      <c r="P17" s="16">
        <v>2.5206278434940899</v>
      </c>
      <c r="Q17" s="14">
        <v>36120</v>
      </c>
      <c r="R17" s="17">
        <v>0.49595791805094103</v>
      </c>
    </row>
    <row r="18" spans="1:18" x14ac:dyDescent="0.4">
      <c r="A18" s="4" t="s">
        <v>22</v>
      </c>
      <c r="B18" s="13">
        <v>9582230</v>
      </c>
      <c r="C18" s="13">
        <v>7901660</v>
      </c>
      <c r="D18" s="13">
        <v>3969792</v>
      </c>
      <c r="E18" s="14">
        <v>3931868</v>
      </c>
      <c r="F18" s="18">
        <v>1679821</v>
      </c>
      <c r="G18" s="14">
        <v>841453</v>
      </c>
      <c r="H18" s="14">
        <v>838368</v>
      </c>
      <c r="I18" s="14">
        <v>749</v>
      </c>
      <c r="J18" s="14">
        <v>349</v>
      </c>
      <c r="K18" s="14">
        <v>400</v>
      </c>
      <c r="L18" s="15" t="s">
        <v>78</v>
      </c>
      <c r="M18" s="14">
        <v>8203845</v>
      </c>
      <c r="N18" s="16">
        <v>0.96316544254553804</v>
      </c>
      <c r="O18" s="19">
        <v>643300</v>
      </c>
      <c r="P18" s="16">
        <v>2.6112560236281701</v>
      </c>
      <c r="Q18" s="14">
        <v>4220</v>
      </c>
      <c r="R18" s="17">
        <v>0.177488151658768</v>
      </c>
    </row>
    <row r="19" spans="1:18" x14ac:dyDescent="0.4">
      <c r="A19" s="4" t="s">
        <v>23</v>
      </c>
      <c r="B19" s="13">
        <v>20753428</v>
      </c>
      <c r="C19" s="13">
        <v>15431728</v>
      </c>
      <c r="D19" s="13">
        <v>7752848</v>
      </c>
      <c r="E19" s="14">
        <v>7678880</v>
      </c>
      <c r="F19" s="18">
        <v>5308430</v>
      </c>
      <c r="G19" s="14">
        <v>2663044</v>
      </c>
      <c r="H19" s="14">
        <v>2645386</v>
      </c>
      <c r="I19" s="14">
        <v>13270</v>
      </c>
      <c r="J19" s="14">
        <v>6506</v>
      </c>
      <c r="K19" s="14">
        <v>6764</v>
      </c>
      <c r="L19" s="15" t="s">
        <v>78</v>
      </c>
      <c r="M19" s="14">
        <v>16587480</v>
      </c>
      <c r="N19" s="16">
        <v>0.93032383460296597</v>
      </c>
      <c r="O19" s="19">
        <v>10129600</v>
      </c>
      <c r="P19" s="16">
        <v>0.52405129521402605</v>
      </c>
      <c r="Q19" s="14">
        <v>41680</v>
      </c>
      <c r="R19" s="17">
        <v>0.31837811900191898</v>
      </c>
    </row>
    <row r="20" spans="1:18" x14ac:dyDescent="0.4">
      <c r="A20" s="4" t="s">
        <v>24</v>
      </c>
      <c r="B20" s="13">
        <v>14021886</v>
      </c>
      <c r="C20" s="13">
        <v>10703939</v>
      </c>
      <c r="D20" s="13">
        <v>5371228</v>
      </c>
      <c r="E20" s="14">
        <v>5332711</v>
      </c>
      <c r="F20" s="18">
        <v>3311945</v>
      </c>
      <c r="G20" s="14">
        <v>1657850</v>
      </c>
      <c r="H20" s="14">
        <v>1654095</v>
      </c>
      <c r="I20" s="14">
        <v>6002</v>
      </c>
      <c r="J20" s="14">
        <v>3054</v>
      </c>
      <c r="K20" s="14">
        <v>2948</v>
      </c>
      <c r="L20" s="15" t="s">
        <v>78</v>
      </c>
      <c r="M20" s="14">
        <v>11191635</v>
      </c>
      <c r="N20" s="16">
        <v>0.95642316783919401</v>
      </c>
      <c r="O20" s="19">
        <v>1939600</v>
      </c>
      <c r="P20" s="16">
        <v>1.70754021447721</v>
      </c>
      <c r="Q20" s="14">
        <v>11400</v>
      </c>
      <c r="R20" s="17">
        <v>0.52649122807017601</v>
      </c>
    </row>
    <row r="21" spans="1:18" x14ac:dyDescent="0.4">
      <c r="A21" s="4" t="s">
        <v>25</v>
      </c>
      <c r="B21" s="13">
        <v>3448935</v>
      </c>
      <c r="C21" s="13">
        <v>2881619</v>
      </c>
      <c r="D21" s="13">
        <v>1445003</v>
      </c>
      <c r="E21" s="14">
        <v>1436616</v>
      </c>
      <c r="F21" s="18">
        <v>567241</v>
      </c>
      <c r="G21" s="14">
        <v>284618</v>
      </c>
      <c r="H21" s="14">
        <v>282623</v>
      </c>
      <c r="I21" s="14">
        <v>75</v>
      </c>
      <c r="J21" s="14">
        <v>34</v>
      </c>
      <c r="K21" s="14">
        <v>41</v>
      </c>
      <c r="L21" s="15" t="s">
        <v>78</v>
      </c>
      <c r="M21" s="14">
        <v>3030105</v>
      </c>
      <c r="N21" s="16">
        <v>0.95099641761589104</v>
      </c>
      <c r="O21" s="19">
        <v>584800</v>
      </c>
      <c r="P21" s="16">
        <v>0.96997435020519795</v>
      </c>
      <c r="Q21" s="14">
        <v>220</v>
      </c>
      <c r="R21" s="17">
        <v>0.34090909090909099</v>
      </c>
    </row>
    <row r="22" spans="1:18" x14ac:dyDescent="0.4">
      <c r="A22" s="4" t="s">
        <v>26</v>
      </c>
      <c r="B22" s="13">
        <v>1636660</v>
      </c>
      <c r="C22" s="13">
        <v>1451502</v>
      </c>
      <c r="D22" s="13">
        <v>728057</v>
      </c>
      <c r="E22" s="14">
        <v>723445</v>
      </c>
      <c r="F22" s="18">
        <v>184953</v>
      </c>
      <c r="G22" s="14">
        <v>92725</v>
      </c>
      <c r="H22" s="14">
        <v>92228</v>
      </c>
      <c r="I22" s="14">
        <v>205</v>
      </c>
      <c r="J22" s="14">
        <v>109</v>
      </c>
      <c r="K22" s="14">
        <v>96</v>
      </c>
      <c r="L22" s="15" t="s">
        <v>78</v>
      </c>
      <c r="M22" s="14">
        <v>1489020</v>
      </c>
      <c r="N22" s="16">
        <v>0.97480356207438401</v>
      </c>
      <c r="O22" s="19">
        <v>176600</v>
      </c>
      <c r="P22" s="16">
        <v>1.04729898074745</v>
      </c>
      <c r="Q22" s="14">
        <v>400</v>
      </c>
      <c r="R22" s="17">
        <v>0.51249999999999996</v>
      </c>
    </row>
    <row r="23" spans="1:18" x14ac:dyDescent="0.4">
      <c r="A23" s="4" t="s">
        <v>27</v>
      </c>
      <c r="B23" s="13">
        <v>1684695</v>
      </c>
      <c r="C23" s="13">
        <v>1479935</v>
      </c>
      <c r="D23" s="13">
        <v>743067</v>
      </c>
      <c r="E23" s="14">
        <v>736868</v>
      </c>
      <c r="F23" s="18">
        <v>203771</v>
      </c>
      <c r="G23" s="14">
        <v>102268</v>
      </c>
      <c r="H23" s="14">
        <v>101503</v>
      </c>
      <c r="I23" s="14">
        <v>989</v>
      </c>
      <c r="J23" s="14">
        <v>499</v>
      </c>
      <c r="K23" s="14">
        <v>490</v>
      </c>
      <c r="L23" s="15" t="s">
        <v>78</v>
      </c>
      <c r="M23" s="14">
        <v>1519830</v>
      </c>
      <c r="N23" s="16">
        <v>0.97375035365797502</v>
      </c>
      <c r="O23" s="19">
        <v>220900</v>
      </c>
      <c r="P23" s="16">
        <v>0.92245812584880005</v>
      </c>
      <c r="Q23" s="14">
        <v>1040</v>
      </c>
      <c r="R23" s="17">
        <v>0.95096153846153797</v>
      </c>
    </row>
    <row r="24" spans="1:18" x14ac:dyDescent="0.4">
      <c r="A24" s="4" t="s">
        <v>28</v>
      </c>
      <c r="B24" s="13">
        <v>1161538</v>
      </c>
      <c r="C24" s="13">
        <v>1021820</v>
      </c>
      <c r="D24" s="13">
        <v>512794</v>
      </c>
      <c r="E24" s="14">
        <v>509026</v>
      </c>
      <c r="F24" s="18">
        <v>139643</v>
      </c>
      <c r="G24" s="14">
        <v>70018</v>
      </c>
      <c r="H24" s="14">
        <v>69625</v>
      </c>
      <c r="I24" s="14">
        <v>75</v>
      </c>
      <c r="J24" s="14">
        <v>33</v>
      </c>
      <c r="K24" s="14">
        <v>42</v>
      </c>
      <c r="L24" s="15" t="s">
        <v>78</v>
      </c>
      <c r="M24" s="14">
        <v>1050270</v>
      </c>
      <c r="N24" s="16">
        <v>0.97291172746055798</v>
      </c>
      <c r="O24" s="19">
        <v>145200</v>
      </c>
      <c r="P24" s="16">
        <v>0.961728650137741</v>
      </c>
      <c r="Q24" s="14">
        <v>120</v>
      </c>
      <c r="R24" s="17">
        <v>0.625</v>
      </c>
    </row>
    <row r="25" spans="1:18" x14ac:dyDescent="0.4">
      <c r="A25" s="4" t="s">
        <v>29</v>
      </c>
      <c r="B25" s="13">
        <v>1240323</v>
      </c>
      <c r="C25" s="13">
        <v>1095384</v>
      </c>
      <c r="D25" s="13">
        <v>549807</v>
      </c>
      <c r="E25" s="14">
        <v>545577</v>
      </c>
      <c r="F25" s="18">
        <v>144913</v>
      </c>
      <c r="G25" s="14">
        <v>72677</v>
      </c>
      <c r="H25" s="14">
        <v>72236</v>
      </c>
      <c r="I25" s="14">
        <v>26</v>
      </c>
      <c r="J25" s="14">
        <v>10</v>
      </c>
      <c r="K25" s="14">
        <v>16</v>
      </c>
      <c r="L25" s="15" t="s">
        <v>78</v>
      </c>
      <c r="M25" s="14">
        <v>1178190</v>
      </c>
      <c r="N25" s="16">
        <v>0.929717617701729</v>
      </c>
      <c r="O25" s="19">
        <v>139400</v>
      </c>
      <c r="P25" s="16">
        <v>1.0395480631276901</v>
      </c>
      <c r="Q25" s="14">
        <v>220</v>
      </c>
      <c r="R25" s="17">
        <v>0.118181818181818</v>
      </c>
    </row>
    <row r="26" spans="1:18" x14ac:dyDescent="0.4">
      <c r="A26" s="4" t="s">
        <v>30</v>
      </c>
      <c r="B26" s="13">
        <v>3139878</v>
      </c>
      <c r="C26" s="13">
        <v>2856957</v>
      </c>
      <c r="D26" s="13">
        <v>1433462</v>
      </c>
      <c r="E26" s="14">
        <v>1423495</v>
      </c>
      <c r="F26" s="18">
        <v>282821</v>
      </c>
      <c r="G26" s="14">
        <v>142183</v>
      </c>
      <c r="H26" s="14">
        <v>140638</v>
      </c>
      <c r="I26" s="14">
        <v>100</v>
      </c>
      <c r="J26" s="14">
        <v>46</v>
      </c>
      <c r="K26" s="14">
        <v>54</v>
      </c>
      <c r="L26" s="15" t="s">
        <v>78</v>
      </c>
      <c r="M26" s="14">
        <v>2953470</v>
      </c>
      <c r="N26" s="16">
        <v>0.96732216680717897</v>
      </c>
      <c r="O26" s="19">
        <v>268100</v>
      </c>
      <c r="P26" s="16">
        <v>1.0549086161879899</v>
      </c>
      <c r="Q26" s="14">
        <v>100</v>
      </c>
      <c r="R26" s="17">
        <v>1</v>
      </c>
    </row>
    <row r="27" spans="1:18" x14ac:dyDescent="0.4">
      <c r="A27" s="4" t="s">
        <v>31</v>
      </c>
      <c r="B27" s="13">
        <v>3048822</v>
      </c>
      <c r="C27" s="13">
        <v>2709924</v>
      </c>
      <c r="D27" s="13">
        <v>1358404</v>
      </c>
      <c r="E27" s="14">
        <v>1351520</v>
      </c>
      <c r="F27" s="18">
        <v>336774</v>
      </c>
      <c r="G27" s="14">
        <v>169530</v>
      </c>
      <c r="H27" s="14">
        <v>167244</v>
      </c>
      <c r="I27" s="14">
        <v>2124</v>
      </c>
      <c r="J27" s="14">
        <v>1067</v>
      </c>
      <c r="K27" s="14">
        <v>1057</v>
      </c>
      <c r="L27" s="15" t="s">
        <v>78</v>
      </c>
      <c r="M27" s="14">
        <v>2779725</v>
      </c>
      <c r="N27" s="16">
        <v>0.97488924264090904</v>
      </c>
      <c r="O27" s="19">
        <v>279600</v>
      </c>
      <c r="P27" s="16">
        <v>1.2044849785407701</v>
      </c>
      <c r="Q27" s="14">
        <v>2540</v>
      </c>
      <c r="R27" s="17">
        <v>0.836220472440945</v>
      </c>
    </row>
    <row r="28" spans="1:18" x14ac:dyDescent="0.4">
      <c r="A28" s="4" t="s">
        <v>32</v>
      </c>
      <c r="B28" s="13">
        <v>5775878</v>
      </c>
      <c r="C28" s="13">
        <v>5003593</v>
      </c>
      <c r="D28" s="13">
        <v>2511871</v>
      </c>
      <c r="E28" s="14">
        <v>2491722</v>
      </c>
      <c r="F28" s="18">
        <v>772127</v>
      </c>
      <c r="G28" s="14">
        <v>387499</v>
      </c>
      <c r="H28" s="14">
        <v>384628</v>
      </c>
      <c r="I28" s="14">
        <v>158</v>
      </c>
      <c r="J28" s="14">
        <v>81</v>
      </c>
      <c r="K28" s="14">
        <v>77</v>
      </c>
      <c r="L28" s="15" t="s">
        <v>78</v>
      </c>
      <c r="M28" s="14">
        <v>5045820</v>
      </c>
      <c r="N28" s="16">
        <v>0.99163129085064505</v>
      </c>
      <c r="O28" s="19">
        <v>752600</v>
      </c>
      <c r="P28" s="16">
        <v>1.02594605368057</v>
      </c>
      <c r="Q28" s="14">
        <v>800</v>
      </c>
      <c r="R28" s="17">
        <v>0.19750000000000001</v>
      </c>
    </row>
    <row r="29" spans="1:18" x14ac:dyDescent="0.4">
      <c r="A29" s="4" t="s">
        <v>33</v>
      </c>
      <c r="B29" s="13">
        <v>10981072</v>
      </c>
      <c r="C29" s="13">
        <v>8564583</v>
      </c>
      <c r="D29" s="13">
        <v>4299604</v>
      </c>
      <c r="E29" s="14">
        <v>4264979</v>
      </c>
      <c r="F29" s="18">
        <v>2415788</v>
      </c>
      <c r="G29" s="14">
        <v>1211658</v>
      </c>
      <c r="H29" s="14">
        <v>1204130</v>
      </c>
      <c r="I29" s="14">
        <v>701</v>
      </c>
      <c r="J29" s="14">
        <v>342</v>
      </c>
      <c r="K29" s="14">
        <v>359</v>
      </c>
      <c r="L29" s="15" t="s">
        <v>78</v>
      </c>
      <c r="M29" s="14">
        <v>9308910</v>
      </c>
      <c r="N29" s="16">
        <v>0.92004144416478395</v>
      </c>
      <c r="O29" s="19">
        <v>2709600</v>
      </c>
      <c r="P29" s="16">
        <v>0.89156628284617601</v>
      </c>
      <c r="Q29" s="14">
        <v>1260</v>
      </c>
      <c r="R29" s="17">
        <v>0.55634920634920604</v>
      </c>
    </row>
    <row r="30" spans="1:18" x14ac:dyDescent="0.4">
      <c r="A30" s="4" t="s">
        <v>34</v>
      </c>
      <c r="B30" s="13">
        <v>2708949</v>
      </c>
      <c r="C30" s="13">
        <v>2440387</v>
      </c>
      <c r="D30" s="13">
        <v>1224109</v>
      </c>
      <c r="E30" s="14">
        <v>1216278</v>
      </c>
      <c r="F30" s="18">
        <v>268110</v>
      </c>
      <c r="G30" s="14">
        <v>134666</v>
      </c>
      <c r="H30" s="14">
        <v>133444</v>
      </c>
      <c r="I30" s="14">
        <v>452</v>
      </c>
      <c r="J30" s="14">
        <v>232</v>
      </c>
      <c r="K30" s="14">
        <v>220</v>
      </c>
      <c r="L30" s="15" t="s">
        <v>78</v>
      </c>
      <c r="M30" s="14">
        <v>2514915</v>
      </c>
      <c r="N30" s="16">
        <v>0.97036559883733597</v>
      </c>
      <c r="O30" s="19">
        <v>239400</v>
      </c>
      <c r="P30" s="16">
        <v>1.11992481203008</v>
      </c>
      <c r="Q30" s="14">
        <v>760</v>
      </c>
      <c r="R30" s="17">
        <v>0.59473684210526301</v>
      </c>
    </row>
    <row r="31" spans="1:18" x14ac:dyDescent="0.4">
      <c r="A31" s="4" t="s">
        <v>35</v>
      </c>
      <c r="B31" s="13">
        <v>2135122</v>
      </c>
      <c r="C31" s="13">
        <v>1767138</v>
      </c>
      <c r="D31" s="13">
        <v>887345</v>
      </c>
      <c r="E31" s="14">
        <v>879793</v>
      </c>
      <c r="F31" s="18">
        <v>367892</v>
      </c>
      <c r="G31" s="14">
        <v>184344</v>
      </c>
      <c r="H31" s="14">
        <v>183548</v>
      </c>
      <c r="I31" s="14">
        <v>92</v>
      </c>
      <c r="J31" s="14">
        <v>51</v>
      </c>
      <c r="K31" s="14">
        <v>41</v>
      </c>
      <c r="L31" s="15" t="s">
        <v>78</v>
      </c>
      <c r="M31" s="14">
        <v>1802580</v>
      </c>
      <c r="N31" s="16">
        <v>0.98033818193921995</v>
      </c>
      <c r="O31" s="19">
        <v>348300</v>
      </c>
      <c r="P31" s="16">
        <v>1.0562503588860199</v>
      </c>
      <c r="Q31" s="14">
        <v>240</v>
      </c>
      <c r="R31" s="17">
        <v>0.38333333333333303</v>
      </c>
    </row>
    <row r="32" spans="1:18" x14ac:dyDescent="0.4">
      <c r="A32" s="4" t="s">
        <v>36</v>
      </c>
      <c r="B32" s="13">
        <v>3688039</v>
      </c>
      <c r="C32" s="13">
        <v>3040006</v>
      </c>
      <c r="D32" s="13">
        <v>1526812</v>
      </c>
      <c r="E32" s="14">
        <v>1513194</v>
      </c>
      <c r="F32" s="18">
        <v>647552</v>
      </c>
      <c r="G32" s="14">
        <v>325157</v>
      </c>
      <c r="H32" s="14">
        <v>322395</v>
      </c>
      <c r="I32" s="14">
        <v>481</v>
      </c>
      <c r="J32" s="14">
        <v>251</v>
      </c>
      <c r="K32" s="14">
        <v>230</v>
      </c>
      <c r="L32" s="15" t="s">
        <v>78</v>
      </c>
      <c r="M32" s="14">
        <v>3213795</v>
      </c>
      <c r="N32" s="16">
        <v>0.94592405551692005</v>
      </c>
      <c r="O32" s="19">
        <v>704200</v>
      </c>
      <c r="P32" s="16">
        <v>0.919556944049986</v>
      </c>
      <c r="Q32" s="14">
        <v>1020</v>
      </c>
      <c r="R32" s="17">
        <v>0.47156862745097999</v>
      </c>
    </row>
    <row r="33" spans="1:18" x14ac:dyDescent="0.4">
      <c r="A33" s="4" t="s">
        <v>37</v>
      </c>
      <c r="B33" s="13">
        <v>12689907</v>
      </c>
      <c r="C33" s="13">
        <v>9769055</v>
      </c>
      <c r="D33" s="13">
        <v>4908235</v>
      </c>
      <c r="E33" s="14">
        <v>4860820</v>
      </c>
      <c r="F33" s="18">
        <v>2857104</v>
      </c>
      <c r="G33" s="14">
        <v>1432321</v>
      </c>
      <c r="H33" s="14">
        <v>1424783</v>
      </c>
      <c r="I33" s="14">
        <v>63748</v>
      </c>
      <c r="J33" s="14">
        <v>32123</v>
      </c>
      <c r="K33" s="14">
        <v>31625</v>
      </c>
      <c r="L33" s="15" t="s">
        <v>78</v>
      </c>
      <c r="M33" s="14">
        <v>10847265</v>
      </c>
      <c r="N33" s="16">
        <v>0.90060075051176502</v>
      </c>
      <c r="O33" s="19">
        <v>3481300</v>
      </c>
      <c r="P33" s="16">
        <v>0.82070031310142799</v>
      </c>
      <c r="Q33" s="14">
        <v>72480</v>
      </c>
      <c r="R33" s="17">
        <v>0.879525386313466</v>
      </c>
    </row>
    <row r="34" spans="1:18" x14ac:dyDescent="0.4">
      <c r="A34" s="4" t="s">
        <v>38</v>
      </c>
      <c r="B34" s="13">
        <v>8157316</v>
      </c>
      <c r="C34" s="13">
        <v>6781520</v>
      </c>
      <c r="D34" s="13">
        <v>3403814</v>
      </c>
      <c r="E34" s="14">
        <v>3377706</v>
      </c>
      <c r="F34" s="18">
        <v>1374695</v>
      </c>
      <c r="G34" s="14">
        <v>690327</v>
      </c>
      <c r="H34" s="14">
        <v>684368</v>
      </c>
      <c r="I34" s="14">
        <v>1101</v>
      </c>
      <c r="J34" s="14">
        <v>546</v>
      </c>
      <c r="K34" s="14">
        <v>555</v>
      </c>
      <c r="L34" s="15" t="s">
        <v>78</v>
      </c>
      <c r="M34" s="14">
        <v>7170735</v>
      </c>
      <c r="N34" s="16">
        <v>0.94572174261076403</v>
      </c>
      <c r="O34" s="19">
        <v>1135400</v>
      </c>
      <c r="P34" s="16">
        <v>1.2107583230579499</v>
      </c>
      <c r="Q34" s="14">
        <v>2400</v>
      </c>
      <c r="R34" s="17">
        <v>0.45874999999999999</v>
      </c>
    </row>
    <row r="35" spans="1:18" x14ac:dyDescent="0.4">
      <c r="A35" s="4" t="s">
        <v>39</v>
      </c>
      <c r="B35" s="13">
        <v>2004578</v>
      </c>
      <c r="C35" s="13">
        <v>1783420</v>
      </c>
      <c r="D35" s="13">
        <v>894928</v>
      </c>
      <c r="E35" s="14">
        <v>888492</v>
      </c>
      <c r="F35" s="18">
        <v>220979</v>
      </c>
      <c r="G35" s="14">
        <v>110727</v>
      </c>
      <c r="H35" s="14">
        <v>110252</v>
      </c>
      <c r="I35" s="14">
        <v>179</v>
      </c>
      <c r="J35" s="14">
        <v>90</v>
      </c>
      <c r="K35" s="14">
        <v>89</v>
      </c>
      <c r="L35" s="15" t="s">
        <v>78</v>
      </c>
      <c r="M35" s="14">
        <v>1903200</v>
      </c>
      <c r="N35" s="16">
        <v>0.93706389239176102</v>
      </c>
      <c r="O35" s="19">
        <v>127300</v>
      </c>
      <c r="P35" s="16">
        <v>1.73589159465829</v>
      </c>
      <c r="Q35" s="14">
        <v>660</v>
      </c>
      <c r="R35" s="17">
        <v>0.27121212121212102</v>
      </c>
    </row>
    <row r="36" spans="1:18" x14ac:dyDescent="0.4">
      <c r="A36" s="4" t="s">
        <v>40</v>
      </c>
      <c r="B36" s="13">
        <v>1357582</v>
      </c>
      <c r="C36" s="13">
        <v>1296106</v>
      </c>
      <c r="D36" s="13">
        <v>651510</v>
      </c>
      <c r="E36" s="14">
        <v>644596</v>
      </c>
      <c r="F36" s="18">
        <v>61401</v>
      </c>
      <c r="G36" s="14">
        <v>30758</v>
      </c>
      <c r="H36" s="14">
        <v>30643</v>
      </c>
      <c r="I36" s="14">
        <v>75</v>
      </c>
      <c r="J36" s="14">
        <v>39</v>
      </c>
      <c r="K36" s="14">
        <v>36</v>
      </c>
      <c r="L36" s="15" t="s">
        <v>78</v>
      </c>
      <c r="M36" s="14">
        <v>1343745</v>
      </c>
      <c r="N36" s="16">
        <v>0.96454758901428495</v>
      </c>
      <c r="O36" s="19">
        <v>46100</v>
      </c>
      <c r="P36" s="16">
        <v>1.33190889370933</v>
      </c>
      <c r="Q36" s="14">
        <v>160</v>
      </c>
      <c r="R36" s="17">
        <v>0.46875</v>
      </c>
    </row>
    <row r="37" spans="1:18" x14ac:dyDescent="0.4">
      <c r="A37" s="4" t="s">
        <v>41</v>
      </c>
      <c r="B37" s="13">
        <v>793497</v>
      </c>
      <c r="C37" s="13">
        <v>694354</v>
      </c>
      <c r="D37" s="13">
        <v>348664</v>
      </c>
      <c r="E37" s="14">
        <v>345690</v>
      </c>
      <c r="F37" s="18">
        <v>99085</v>
      </c>
      <c r="G37" s="14">
        <v>49819</v>
      </c>
      <c r="H37" s="14">
        <v>49266</v>
      </c>
      <c r="I37" s="14">
        <v>58</v>
      </c>
      <c r="J37" s="14">
        <v>30</v>
      </c>
      <c r="K37" s="14">
        <v>28</v>
      </c>
      <c r="L37" s="15" t="s">
        <v>78</v>
      </c>
      <c r="M37" s="14">
        <v>758160</v>
      </c>
      <c r="N37" s="16">
        <v>0.91584098343357601</v>
      </c>
      <c r="O37" s="19">
        <v>110800</v>
      </c>
      <c r="P37" s="16">
        <v>0.894268953068592</v>
      </c>
      <c r="Q37" s="14">
        <v>300</v>
      </c>
      <c r="R37" s="17">
        <v>0.193333333333333</v>
      </c>
    </row>
    <row r="38" spans="1:18" x14ac:dyDescent="0.4">
      <c r="A38" s="4" t="s">
        <v>42</v>
      </c>
      <c r="B38" s="13">
        <v>1008806</v>
      </c>
      <c r="C38" s="13">
        <v>953759</v>
      </c>
      <c r="D38" s="13">
        <v>478674</v>
      </c>
      <c r="E38" s="14">
        <v>475085</v>
      </c>
      <c r="F38" s="18">
        <v>54940</v>
      </c>
      <c r="G38" s="14">
        <v>27564</v>
      </c>
      <c r="H38" s="14">
        <v>27376</v>
      </c>
      <c r="I38" s="14">
        <v>107</v>
      </c>
      <c r="J38" s="14">
        <v>50</v>
      </c>
      <c r="K38" s="14">
        <v>57</v>
      </c>
      <c r="L38" s="15" t="s">
        <v>78</v>
      </c>
      <c r="M38" s="14">
        <v>994500</v>
      </c>
      <c r="N38" s="16">
        <v>0.95903368526897903</v>
      </c>
      <c r="O38" s="19">
        <v>47400</v>
      </c>
      <c r="P38" s="16">
        <v>1.1590717299578099</v>
      </c>
      <c r="Q38" s="14">
        <v>640</v>
      </c>
      <c r="R38" s="17">
        <v>0.16718749999999999</v>
      </c>
    </row>
    <row r="39" spans="1:18" x14ac:dyDescent="0.4">
      <c r="A39" s="4" t="s">
        <v>43</v>
      </c>
      <c r="B39" s="13">
        <v>2681724</v>
      </c>
      <c r="C39" s="13">
        <v>2350516</v>
      </c>
      <c r="D39" s="13">
        <v>1180710</v>
      </c>
      <c r="E39" s="14">
        <v>1169806</v>
      </c>
      <c r="F39" s="18">
        <v>330907</v>
      </c>
      <c r="G39" s="14">
        <v>166135</v>
      </c>
      <c r="H39" s="14">
        <v>164772</v>
      </c>
      <c r="I39" s="14">
        <v>301</v>
      </c>
      <c r="J39" s="14">
        <v>152</v>
      </c>
      <c r="K39" s="14">
        <v>149</v>
      </c>
      <c r="L39" s="15" t="s">
        <v>78</v>
      </c>
      <c r="M39" s="14">
        <v>2592330</v>
      </c>
      <c r="N39" s="16">
        <v>0.90671943772590702</v>
      </c>
      <c r="O39" s="19">
        <v>385900</v>
      </c>
      <c r="P39" s="16">
        <v>0.85749416947395696</v>
      </c>
      <c r="Q39" s="14">
        <v>700</v>
      </c>
      <c r="R39" s="17">
        <v>0.43</v>
      </c>
    </row>
    <row r="40" spans="1:18" x14ac:dyDescent="0.4">
      <c r="A40" s="4" t="s">
        <v>44</v>
      </c>
      <c r="B40" s="13">
        <v>4037469</v>
      </c>
      <c r="C40" s="13">
        <v>3452547</v>
      </c>
      <c r="D40" s="13">
        <v>1734615</v>
      </c>
      <c r="E40" s="14">
        <v>1717932</v>
      </c>
      <c r="F40" s="18">
        <v>584813</v>
      </c>
      <c r="G40" s="14">
        <v>292981</v>
      </c>
      <c r="H40" s="14">
        <v>291832</v>
      </c>
      <c r="I40" s="14">
        <v>109</v>
      </c>
      <c r="J40" s="14">
        <v>56</v>
      </c>
      <c r="K40" s="14">
        <v>53</v>
      </c>
      <c r="L40" s="15" t="s">
        <v>78</v>
      </c>
      <c r="M40" s="14">
        <v>3653130</v>
      </c>
      <c r="N40" s="16">
        <v>0.94509283819628598</v>
      </c>
      <c r="O40" s="19">
        <v>616200</v>
      </c>
      <c r="P40" s="16">
        <v>0.94906361570918496</v>
      </c>
      <c r="Q40" s="14">
        <v>1100</v>
      </c>
      <c r="R40" s="17">
        <v>9.9090909090909104E-2</v>
      </c>
    </row>
    <row r="41" spans="1:18" x14ac:dyDescent="0.4">
      <c r="A41" s="4" t="s">
        <v>45</v>
      </c>
      <c r="B41" s="13">
        <v>1981529</v>
      </c>
      <c r="C41" s="13">
        <v>1770664</v>
      </c>
      <c r="D41" s="13">
        <v>888458</v>
      </c>
      <c r="E41" s="14">
        <v>882206</v>
      </c>
      <c r="F41" s="18">
        <v>210814</v>
      </c>
      <c r="G41" s="14">
        <v>105823</v>
      </c>
      <c r="H41" s="14">
        <v>104991</v>
      </c>
      <c r="I41" s="14">
        <v>51</v>
      </c>
      <c r="J41" s="14">
        <v>31</v>
      </c>
      <c r="K41" s="14">
        <v>20</v>
      </c>
      <c r="L41" s="15" t="s">
        <v>78</v>
      </c>
      <c r="M41" s="14">
        <v>1888575</v>
      </c>
      <c r="N41" s="16">
        <v>0.93756615437565405</v>
      </c>
      <c r="O41" s="19">
        <v>210200</v>
      </c>
      <c r="P41" s="16">
        <v>1.00292102759277</v>
      </c>
      <c r="Q41" s="14">
        <v>300</v>
      </c>
      <c r="R41" s="17">
        <v>0.17</v>
      </c>
    </row>
    <row r="42" spans="1:18" x14ac:dyDescent="0.4">
      <c r="A42" s="4" t="s">
        <v>46</v>
      </c>
      <c r="B42" s="13">
        <v>1068035</v>
      </c>
      <c r="C42" s="13">
        <v>917169</v>
      </c>
      <c r="D42" s="13">
        <v>460241</v>
      </c>
      <c r="E42" s="14">
        <v>456928</v>
      </c>
      <c r="F42" s="18">
        <v>150703</v>
      </c>
      <c r="G42" s="14">
        <v>75517</v>
      </c>
      <c r="H42" s="14">
        <v>75186</v>
      </c>
      <c r="I42" s="14">
        <v>163</v>
      </c>
      <c r="J42" s="14">
        <v>79</v>
      </c>
      <c r="K42" s="14">
        <v>84</v>
      </c>
      <c r="L42" s="15" t="s">
        <v>78</v>
      </c>
      <c r="M42" s="14">
        <v>951405</v>
      </c>
      <c r="N42" s="16">
        <v>0.96401532470398998</v>
      </c>
      <c r="O42" s="19">
        <v>152900</v>
      </c>
      <c r="P42" s="16">
        <v>0.98563113145847003</v>
      </c>
      <c r="Q42" s="14">
        <v>500</v>
      </c>
      <c r="R42" s="17">
        <v>0.32600000000000001</v>
      </c>
    </row>
    <row r="43" spans="1:18" x14ac:dyDescent="0.4">
      <c r="A43" s="4" t="s">
        <v>47</v>
      </c>
      <c r="B43" s="13">
        <v>1407981</v>
      </c>
      <c r="C43" s="13">
        <v>1296455</v>
      </c>
      <c r="D43" s="13">
        <v>650564</v>
      </c>
      <c r="E43" s="14">
        <v>645891</v>
      </c>
      <c r="F43" s="18">
        <v>111355</v>
      </c>
      <c r="G43" s="14">
        <v>55755</v>
      </c>
      <c r="H43" s="14">
        <v>55600</v>
      </c>
      <c r="I43" s="14">
        <v>171</v>
      </c>
      <c r="J43" s="14">
        <v>84</v>
      </c>
      <c r="K43" s="14">
        <v>87</v>
      </c>
      <c r="L43" s="15" t="s">
        <v>78</v>
      </c>
      <c r="M43" s="14">
        <v>1352910</v>
      </c>
      <c r="N43" s="16">
        <v>0.95827142973294599</v>
      </c>
      <c r="O43" s="19">
        <v>102300</v>
      </c>
      <c r="P43" s="16">
        <v>1.08851417399804</v>
      </c>
      <c r="Q43" s="14">
        <v>200</v>
      </c>
      <c r="R43" s="17">
        <v>0.85499999999999998</v>
      </c>
    </row>
    <row r="44" spans="1:18" x14ac:dyDescent="0.4">
      <c r="A44" s="4" t="s">
        <v>48</v>
      </c>
      <c r="B44" s="13">
        <v>2000461</v>
      </c>
      <c r="C44" s="13">
        <v>1869856</v>
      </c>
      <c r="D44" s="13">
        <v>938659</v>
      </c>
      <c r="E44" s="14">
        <v>931197</v>
      </c>
      <c r="F44" s="18">
        <v>130551</v>
      </c>
      <c r="G44" s="14">
        <v>65497</v>
      </c>
      <c r="H44" s="14">
        <v>65054</v>
      </c>
      <c r="I44" s="14">
        <v>54</v>
      </c>
      <c r="J44" s="14">
        <v>27</v>
      </c>
      <c r="K44" s="14">
        <v>27</v>
      </c>
      <c r="L44" s="15" t="s">
        <v>78</v>
      </c>
      <c r="M44" s="14">
        <v>1944150</v>
      </c>
      <c r="N44" s="16">
        <v>0.96178587043180797</v>
      </c>
      <c r="O44" s="19">
        <v>128400</v>
      </c>
      <c r="P44" s="16">
        <v>1.0167523364486</v>
      </c>
      <c r="Q44" s="14">
        <v>100</v>
      </c>
      <c r="R44" s="17">
        <v>0.54</v>
      </c>
    </row>
    <row r="45" spans="1:18" x14ac:dyDescent="0.4">
      <c r="A45" s="4" t="s">
        <v>49</v>
      </c>
      <c r="B45" s="13">
        <v>1014414</v>
      </c>
      <c r="C45" s="13">
        <v>956355</v>
      </c>
      <c r="D45" s="13">
        <v>480515</v>
      </c>
      <c r="E45" s="14">
        <v>475840</v>
      </c>
      <c r="F45" s="18">
        <v>57988</v>
      </c>
      <c r="G45" s="14">
        <v>29125</v>
      </c>
      <c r="H45" s="14">
        <v>28863</v>
      </c>
      <c r="I45" s="14">
        <v>71</v>
      </c>
      <c r="J45" s="14">
        <v>32</v>
      </c>
      <c r="K45" s="14">
        <v>39</v>
      </c>
      <c r="L45" s="15" t="s">
        <v>78</v>
      </c>
      <c r="M45" s="14">
        <v>1002495</v>
      </c>
      <c r="N45" s="16">
        <v>0.95397483279218398</v>
      </c>
      <c r="O45" s="19">
        <v>55600</v>
      </c>
      <c r="P45" s="16">
        <v>1.04294964028777</v>
      </c>
      <c r="Q45" s="14">
        <v>120</v>
      </c>
      <c r="R45" s="17">
        <v>0.59166666666666701</v>
      </c>
    </row>
    <row r="46" spans="1:18" x14ac:dyDescent="0.4">
      <c r="A46" s="4" t="s">
        <v>50</v>
      </c>
      <c r="B46" s="13">
        <v>7486568</v>
      </c>
      <c r="C46" s="13">
        <v>6526340</v>
      </c>
      <c r="D46" s="13">
        <v>3279534</v>
      </c>
      <c r="E46" s="14">
        <v>3246806</v>
      </c>
      <c r="F46" s="18">
        <v>960045</v>
      </c>
      <c r="G46" s="14">
        <v>484919</v>
      </c>
      <c r="H46" s="14">
        <v>475126</v>
      </c>
      <c r="I46" s="14">
        <v>183</v>
      </c>
      <c r="J46" s="14">
        <v>100</v>
      </c>
      <c r="K46" s="14">
        <v>83</v>
      </c>
      <c r="L46" s="15" t="s">
        <v>78</v>
      </c>
      <c r="M46" s="14">
        <v>6570330</v>
      </c>
      <c r="N46" s="16">
        <v>0.99330475029412502</v>
      </c>
      <c r="O46" s="19">
        <v>1044200</v>
      </c>
      <c r="P46" s="16">
        <v>0.91940720168550105</v>
      </c>
      <c r="Q46" s="14">
        <v>700</v>
      </c>
      <c r="R46" s="17">
        <v>0.26142857142857101</v>
      </c>
    </row>
    <row r="47" spans="1:18" x14ac:dyDescent="0.4">
      <c r="A47" s="4" t="s">
        <v>51</v>
      </c>
      <c r="B47" s="13">
        <v>1160361</v>
      </c>
      <c r="C47" s="13">
        <v>1077682</v>
      </c>
      <c r="D47" s="13">
        <v>541169</v>
      </c>
      <c r="E47" s="14">
        <v>536513</v>
      </c>
      <c r="F47" s="18">
        <v>82663</v>
      </c>
      <c r="G47" s="14">
        <v>41643</v>
      </c>
      <c r="H47" s="14">
        <v>41020</v>
      </c>
      <c r="I47" s="14">
        <v>16</v>
      </c>
      <c r="J47" s="14">
        <v>5</v>
      </c>
      <c r="K47" s="14">
        <v>11</v>
      </c>
      <c r="L47" s="15" t="s">
        <v>78</v>
      </c>
      <c r="M47" s="14">
        <v>1146405</v>
      </c>
      <c r="N47" s="16">
        <v>0.940053471504399</v>
      </c>
      <c r="O47" s="19">
        <v>74400</v>
      </c>
      <c r="P47" s="16">
        <v>1.1110618279569899</v>
      </c>
      <c r="Q47" s="14">
        <v>120</v>
      </c>
      <c r="R47" s="17">
        <v>0.133333333333333</v>
      </c>
    </row>
    <row r="48" spans="1:18" x14ac:dyDescent="0.4">
      <c r="A48" s="4" t="s">
        <v>52</v>
      </c>
      <c r="B48" s="13">
        <v>1979197</v>
      </c>
      <c r="C48" s="13">
        <v>1696812</v>
      </c>
      <c r="D48" s="13">
        <v>852043</v>
      </c>
      <c r="E48" s="14">
        <v>844769</v>
      </c>
      <c r="F48" s="18">
        <v>282356</v>
      </c>
      <c r="G48" s="14">
        <v>141467</v>
      </c>
      <c r="H48" s="14">
        <v>140889</v>
      </c>
      <c r="I48" s="14">
        <v>29</v>
      </c>
      <c r="J48" s="14">
        <v>12</v>
      </c>
      <c r="K48" s="14">
        <v>17</v>
      </c>
      <c r="L48" s="15" t="s">
        <v>78</v>
      </c>
      <c r="M48" s="14">
        <v>1756950</v>
      </c>
      <c r="N48" s="16">
        <v>0.96577136514983397</v>
      </c>
      <c r="O48" s="19">
        <v>288800</v>
      </c>
      <c r="P48" s="16">
        <v>0.97768698060941805</v>
      </c>
      <c r="Q48" s="14">
        <v>140</v>
      </c>
      <c r="R48" s="17">
        <v>0.20714285714285699</v>
      </c>
    </row>
    <row r="49" spans="1:18" x14ac:dyDescent="0.4">
      <c r="A49" s="4" t="s">
        <v>53</v>
      </c>
      <c r="B49" s="13">
        <v>2601163</v>
      </c>
      <c r="C49" s="13">
        <v>2235066</v>
      </c>
      <c r="D49" s="13">
        <v>1121511</v>
      </c>
      <c r="E49" s="14">
        <v>1113555</v>
      </c>
      <c r="F49" s="18">
        <v>365851</v>
      </c>
      <c r="G49" s="14">
        <v>183415</v>
      </c>
      <c r="H49" s="14">
        <v>182436</v>
      </c>
      <c r="I49" s="14">
        <v>246</v>
      </c>
      <c r="J49" s="14">
        <v>123</v>
      </c>
      <c r="K49" s="14">
        <v>123</v>
      </c>
      <c r="L49" s="15" t="s">
        <v>78</v>
      </c>
      <c r="M49" s="14">
        <v>2318355</v>
      </c>
      <c r="N49" s="16">
        <v>0.96407409564109003</v>
      </c>
      <c r="O49" s="19">
        <v>349700</v>
      </c>
      <c r="P49" s="16">
        <v>1.0461853016871601</v>
      </c>
      <c r="Q49" s="14">
        <v>660</v>
      </c>
      <c r="R49" s="17">
        <v>0.37272727272727302</v>
      </c>
    </row>
    <row r="50" spans="1:18" x14ac:dyDescent="0.4">
      <c r="A50" s="4" t="s">
        <v>54</v>
      </c>
      <c r="B50" s="13">
        <v>1652531</v>
      </c>
      <c r="C50" s="13">
        <v>1517624</v>
      </c>
      <c r="D50" s="13">
        <v>762423</v>
      </c>
      <c r="E50" s="14">
        <v>755201</v>
      </c>
      <c r="F50" s="18">
        <v>134819</v>
      </c>
      <c r="G50" s="14">
        <v>67638</v>
      </c>
      <c r="H50" s="14">
        <v>67181</v>
      </c>
      <c r="I50" s="14">
        <v>88</v>
      </c>
      <c r="J50" s="14">
        <v>38</v>
      </c>
      <c r="K50" s="14">
        <v>50</v>
      </c>
      <c r="L50" s="15" t="s">
        <v>78</v>
      </c>
      <c r="M50" s="14">
        <v>1559025</v>
      </c>
      <c r="N50" s="16">
        <v>0.97344430012347405</v>
      </c>
      <c r="O50" s="19">
        <v>125500</v>
      </c>
      <c r="P50" s="16">
        <v>1.0742549800796799</v>
      </c>
      <c r="Q50" s="14">
        <v>300</v>
      </c>
      <c r="R50" s="17">
        <v>0.293333333333333</v>
      </c>
    </row>
    <row r="51" spans="1:18" x14ac:dyDescent="0.4">
      <c r="A51" s="4" t="s">
        <v>55</v>
      </c>
      <c r="B51" s="13">
        <v>1566319</v>
      </c>
      <c r="C51" s="13">
        <v>1504223</v>
      </c>
      <c r="D51" s="13">
        <v>755453</v>
      </c>
      <c r="E51" s="14">
        <v>748770</v>
      </c>
      <c r="F51" s="18">
        <v>62071</v>
      </c>
      <c r="G51" s="14">
        <v>31128</v>
      </c>
      <c r="H51" s="14">
        <v>30943</v>
      </c>
      <c r="I51" s="14">
        <v>25</v>
      </c>
      <c r="J51" s="14">
        <v>10</v>
      </c>
      <c r="K51" s="14">
        <v>15</v>
      </c>
      <c r="L51" s="15" t="s">
        <v>78</v>
      </c>
      <c r="M51" s="14">
        <v>1567995</v>
      </c>
      <c r="N51" s="16">
        <v>0.959328951941811</v>
      </c>
      <c r="O51" s="19">
        <v>55600</v>
      </c>
      <c r="P51" s="16">
        <v>1.11638489208633</v>
      </c>
      <c r="Q51" s="14">
        <v>180</v>
      </c>
      <c r="R51" s="17">
        <v>0.13888888888888901</v>
      </c>
    </row>
    <row r="52" spans="1:18" x14ac:dyDescent="0.4">
      <c r="A52" s="4" t="s">
        <v>56</v>
      </c>
      <c r="B52" s="13">
        <v>2345324</v>
      </c>
      <c r="C52" s="13">
        <v>2150218</v>
      </c>
      <c r="D52" s="13">
        <v>1079749</v>
      </c>
      <c r="E52" s="14">
        <v>1070469</v>
      </c>
      <c r="F52" s="18">
        <v>194872</v>
      </c>
      <c r="G52" s="14">
        <v>97735</v>
      </c>
      <c r="H52" s="14">
        <v>97137</v>
      </c>
      <c r="I52" s="14">
        <v>234</v>
      </c>
      <c r="J52" s="14">
        <v>115</v>
      </c>
      <c r="K52" s="14">
        <v>119</v>
      </c>
      <c r="L52" s="15" t="s">
        <v>78</v>
      </c>
      <c r="M52" s="14">
        <v>2222610</v>
      </c>
      <c r="N52" s="16">
        <v>0.96742928359001401</v>
      </c>
      <c r="O52" s="19">
        <v>197100</v>
      </c>
      <c r="P52" s="16">
        <v>0.98869609335362796</v>
      </c>
      <c r="Q52" s="14">
        <v>340</v>
      </c>
      <c r="R52" s="17">
        <v>0.68823529411764695</v>
      </c>
    </row>
    <row r="53" spans="1:18" x14ac:dyDescent="0.4">
      <c r="A53" s="4" t="s">
        <v>57</v>
      </c>
      <c r="B53" s="13">
        <v>1922715</v>
      </c>
      <c r="C53" s="13">
        <v>1645351</v>
      </c>
      <c r="D53" s="13">
        <v>828328</v>
      </c>
      <c r="E53" s="14">
        <v>817023</v>
      </c>
      <c r="F53" s="18">
        <v>276887</v>
      </c>
      <c r="G53" s="14">
        <v>139294</v>
      </c>
      <c r="H53" s="14">
        <v>137593</v>
      </c>
      <c r="I53" s="14">
        <v>477</v>
      </c>
      <c r="J53" s="14">
        <v>242</v>
      </c>
      <c r="K53" s="14">
        <v>235</v>
      </c>
      <c r="L53" s="15" t="s">
        <v>78</v>
      </c>
      <c r="M53" s="14">
        <v>1835925</v>
      </c>
      <c r="N53" s="16">
        <v>0.89619728474747096</v>
      </c>
      <c r="O53" s="19">
        <v>305500</v>
      </c>
      <c r="P53" s="16">
        <v>0.90634042553191496</v>
      </c>
      <c r="Q53" s="14">
        <v>1060</v>
      </c>
      <c r="R53" s="17">
        <v>0.45</v>
      </c>
    </row>
    <row r="55" spans="1:18" x14ac:dyDescent="0.4">
      <c r="A55" s="41" t="s">
        <v>79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8" x14ac:dyDescent="0.4">
      <c r="A56" s="52" t="s">
        <v>80</v>
      </c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</row>
    <row r="57" spans="1:18" x14ac:dyDescent="0.4">
      <c r="A57" s="52" t="s">
        <v>81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</row>
    <row r="58" spans="1:18" x14ac:dyDescent="0.4">
      <c r="A58" s="52" t="s">
        <v>82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</row>
    <row r="59" spans="1:18" ht="18" customHeight="1" x14ac:dyDescent="0.4">
      <c r="A59" s="41" t="s">
        <v>83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  <row r="60" spans="1:18" x14ac:dyDescent="0.4">
      <c r="A60" s="1" t="s">
        <v>84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9"/>
  <sheetViews>
    <sheetView workbookViewId="0">
      <selection activeCell="E18" sqref="E18"/>
    </sheetView>
  </sheetViews>
  <sheetFormatPr defaultRowHeight="18.75" x14ac:dyDescent="0.4"/>
  <cols>
    <col min="1" max="1" width="12" customWidth="1"/>
    <col min="2" max="2" width="15.125" customWidth="1"/>
    <col min="3" max="5" width="13.875" customWidth="1"/>
    <col min="6" max="6" width="17" customWidth="1"/>
  </cols>
  <sheetData>
    <row r="1" spans="1:6" x14ac:dyDescent="0.4">
      <c r="A1" t="s">
        <v>85</v>
      </c>
    </row>
    <row r="2" spans="1:6" x14ac:dyDescent="0.4">
      <c r="D2" s="3" t="s">
        <v>86</v>
      </c>
    </row>
    <row r="3" spans="1:6" ht="37.5" x14ac:dyDescent="0.4">
      <c r="A3" s="4" t="s">
        <v>2</v>
      </c>
      <c r="B3" s="12" t="s">
        <v>87</v>
      </c>
      <c r="C3" s="5" t="s">
        <v>4</v>
      </c>
      <c r="D3" s="5" t="s">
        <v>5</v>
      </c>
      <c r="E3" s="9"/>
    </row>
    <row r="4" spans="1:6" x14ac:dyDescent="0.4">
      <c r="A4" s="7" t="s">
        <v>10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">
      <c r="A5" s="4" t="s">
        <v>11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">
      <c r="A6" s="4" t="s">
        <v>12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">
      <c r="A7" s="4" t="s">
        <v>13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">
      <c r="A8" s="4" t="s">
        <v>14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">
      <c r="A9" s="4" t="s">
        <v>15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">
      <c r="A10" s="4" t="s">
        <v>16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">
      <c r="A11" s="4" t="s">
        <v>17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">
      <c r="A12" s="4" t="s">
        <v>18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">
      <c r="A13" s="6" t="s">
        <v>19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">
      <c r="A14" s="4" t="s">
        <v>20</v>
      </c>
      <c r="B14" s="10">
        <f t="shared" si="1"/>
        <v>193603</v>
      </c>
      <c r="C14" s="10">
        <v>104105</v>
      </c>
      <c r="D14" s="10">
        <v>89498</v>
      </c>
    </row>
    <row r="15" spans="1:6" x14ac:dyDescent="0.4">
      <c r="A15" s="4" t="s">
        <v>21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">
      <c r="A16" s="4" t="s">
        <v>22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">
      <c r="A17" s="4" t="s">
        <v>23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">
      <c r="A18" s="4" t="s">
        <v>24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">
      <c r="A19" s="4" t="s">
        <v>25</v>
      </c>
      <c r="B19" s="10">
        <f t="shared" si="1"/>
        <v>219377</v>
      </c>
      <c r="C19" s="10">
        <v>120665</v>
      </c>
      <c r="D19" s="10">
        <v>98712</v>
      </c>
    </row>
    <row r="20" spans="1:4" x14ac:dyDescent="0.4">
      <c r="A20" s="4" t="s">
        <v>26</v>
      </c>
      <c r="B20" s="10">
        <f t="shared" si="1"/>
        <v>108367</v>
      </c>
      <c r="C20" s="10">
        <v>56053</v>
      </c>
      <c r="D20" s="10">
        <v>52314</v>
      </c>
    </row>
    <row r="21" spans="1:4" x14ac:dyDescent="0.4">
      <c r="A21" s="4" t="s">
        <v>27</v>
      </c>
      <c r="B21" s="10">
        <f t="shared" si="1"/>
        <v>127843</v>
      </c>
      <c r="C21" s="10">
        <v>66996</v>
      </c>
      <c r="D21" s="10">
        <v>60847</v>
      </c>
    </row>
    <row r="22" spans="1:4" x14ac:dyDescent="0.4">
      <c r="A22" s="4" t="s">
        <v>28</v>
      </c>
      <c r="B22" s="10">
        <f t="shared" si="1"/>
        <v>94396</v>
      </c>
      <c r="C22" s="10">
        <v>48565</v>
      </c>
      <c r="D22" s="10">
        <v>45831</v>
      </c>
    </row>
    <row r="23" spans="1:4" x14ac:dyDescent="0.4">
      <c r="A23" s="4" t="s">
        <v>29</v>
      </c>
      <c r="B23" s="10">
        <f t="shared" si="1"/>
        <v>80670</v>
      </c>
      <c r="C23" s="10">
        <v>42589</v>
      </c>
      <c r="D23" s="10">
        <v>38081</v>
      </c>
    </row>
    <row r="24" spans="1:4" x14ac:dyDescent="0.4">
      <c r="A24" s="4" t="s">
        <v>30</v>
      </c>
      <c r="B24" s="10">
        <f t="shared" si="1"/>
        <v>196409</v>
      </c>
      <c r="C24" s="10">
        <v>104803</v>
      </c>
      <c r="D24" s="10">
        <v>91606</v>
      </c>
    </row>
    <row r="25" spans="1:4" x14ac:dyDescent="0.4">
      <c r="A25" s="4" t="s">
        <v>31</v>
      </c>
      <c r="B25" s="10">
        <f t="shared" si="1"/>
        <v>202127</v>
      </c>
      <c r="C25" s="10">
        <v>104076</v>
      </c>
      <c r="D25" s="10">
        <v>98051</v>
      </c>
    </row>
    <row r="26" spans="1:4" x14ac:dyDescent="0.4">
      <c r="A26" s="4" t="s">
        <v>32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">
      <c r="A27" s="4" t="s">
        <v>33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">
      <c r="A28" s="4" t="s">
        <v>34</v>
      </c>
      <c r="B28" s="10">
        <f t="shared" si="1"/>
        <v>170728</v>
      </c>
      <c r="C28" s="10">
        <v>89383</v>
      </c>
      <c r="D28" s="10">
        <v>81345</v>
      </c>
    </row>
    <row r="29" spans="1:4" x14ac:dyDescent="0.4">
      <c r="A29" s="4" t="s">
        <v>35</v>
      </c>
      <c r="B29" s="10">
        <f t="shared" si="1"/>
        <v>121154</v>
      </c>
      <c r="C29" s="10">
        <v>63126</v>
      </c>
      <c r="D29" s="10">
        <v>58028</v>
      </c>
    </row>
    <row r="30" spans="1:4" x14ac:dyDescent="0.4">
      <c r="A30" s="4" t="s">
        <v>36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">
      <c r="A31" s="4" t="s">
        <v>37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">
      <c r="A32" s="4" t="s">
        <v>38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">
      <c r="A33" s="4" t="s">
        <v>39</v>
      </c>
      <c r="B33" s="10">
        <f t="shared" si="1"/>
        <v>138127</v>
      </c>
      <c r="C33" s="10">
        <v>71939</v>
      </c>
      <c r="D33" s="10">
        <v>66188</v>
      </c>
    </row>
    <row r="34" spans="1:4" x14ac:dyDescent="0.4">
      <c r="A34" s="4" t="s">
        <v>40</v>
      </c>
      <c r="B34" s="10">
        <f t="shared" si="1"/>
        <v>101989</v>
      </c>
      <c r="C34" s="10">
        <v>53764</v>
      </c>
      <c r="D34" s="10">
        <v>48225</v>
      </c>
    </row>
    <row r="35" spans="1:4" x14ac:dyDescent="0.4">
      <c r="A35" s="4" t="s">
        <v>41</v>
      </c>
      <c r="B35" s="10">
        <f t="shared" si="1"/>
        <v>64807</v>
      </c>
      <c r="C35" s="10">
        <v>33734</v>
      </c>
      <c r="D35" s="10">
        <v>31073</v>
      </c>
    </row>
    <row r="36" spans="1:4" x14ac:dyDescent="0.4">
      <c r="A36" s="4" t="s">
        <v>42</v>
      </c>
      <c r="B36" s="10">
        <f t="shared" si="1"/>
        <v>75967</v>
      </c>
      <c r="C36" s="10">
        <v>40916</v>
      </c>
      <c r="D36" s="10">
        <v>35051</v>
      </c>
    </row>
    <row r="37" spans="1:4" x14ac:dyDescent="0.4">
      <c r="A37" s="4" t="s">
        <v>43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">
      <c r="A38" s="4" t="s">
        <v>44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">
      <c r="A39" s="4" t="s">
        <v>45</v>
      </c>
      <c r="B39" s="10">
        <f t="shared" si="1"/>
        <v>185631</v>
      </c>
      <c r="C39" s="10">
        <v>101685</v>
      </c>
      <c r="D39" s="10">
        <v>83946</v>
      </c>
    </row>
    <row r="40" spans="1:4" x14ac:dyDescent="0.4">
      <c r="A40" s="4" t="s">
        <v>46</v>
      </c>
      <c r="B40" s="10">
        <f t="shared" si="1"/>
        <v>98243</v>
      </c>
      <c r="C40" s="10">
        <v>51317</v>
      </c>
      <c r="D40" s="10">
        <v>46926</v>
      </c>
    </row>
    <row r="41" spans="1:4" x14ac:dyDescent="0.4">
      <c r="A41" s="4" t="s">
        <v>47</v>
      </c>
      <c r="B41" s="10">
        <f t="shared" si="1"/>
        <v>104837</v>
      </c>
      <c r="C41" s="10">
        <v>54695</v>
      </c>
      <c r="D41" s="10">
        <v>50142</v>
      </c>
    </row>
    <row r="42" spans="1:4" x14ac:dyDescent="0.4">
      <c r="A42" s="4" t="s">
        <v>48</v>
      </c>
      <c r="B42" s="10">
        <f t="shared" si="1"/>
        <v>158805</v>
      </c>
      <c r="C42" s="10">
        <v>81880</v>
      </c>
      <c r="D42" s="10">
        <v>76925</v>
      </c>
    </row>
    <row r="43" spans="1:4" x14ac:dyDescent="0.4">
      <c r="A43" s="4" t="s">
        <v>49</v>
      </c>
      <c r="B43" s="10">
        <f t="shared" si="1"/>
        <v>86080</v>
      </c>
      <c r="C43" s="10">
        <v>44293</v>
      </c>
      <c r="D43" s="10">
        <v>41787</v>
      </c>
    </row>
    <row r="44" spans="1:4" x14ac:dyDescent="0.4">
      <c r="A44" s="4" t="s">
        <v>50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">
      <c r="A45" s="4" t="s">
        <v>51</v>
      </c>
      <c r="B45" s="10">
        <f t="shared" si="1"/>
        <v>116046</v>
      </c>
      <c r="C45" s="10">
        <v>60085</v>
      </c>
      <c r="D45" s="10">
        <v>55961</v>
      </c>
    </row>
    <row r="46" spans="1:4" x14ac:dyDescent="0.4">
      <c r="A46" s="4" t="s">
        <v>52</v>
      </c>
      <c r="B46" s="10">
        <f t="shared" si="1"/>
        <v>151179</v>
      </c>
      <c r="C46" s="10">
        <v>80004</v>
      </c>
      <c r="D46" s="10">
        <v>71175</v>
      </c>
    </row>
    <row r="47" spans="1:4" x14ac:dyDescent="0.4">
      <c r="A47" s="4" t="s">
        <v>53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">
      <c r="A48" s="4" t="s">
        <v>54</v>
      </c>
      <c r="B48" s="10">
        <f t="shared" si="1"/>
        <v>139125</v>
      </c>
      <c r="C48" s="10">
        <v>73914</v>
      </c>
      <c r="D48" s="10">
        <v>65211</v>
      </c>
    </row>
    <row r="49" spans="1:4" x14ac:dyDescent="0.4">
      <c r="A49" s="4" t="s">
        <v>55</v>
      </c>
      <c r="B49" s="10">
        <f t="shared" si="1"/>
        <v>117802</v>
      </c>
      <c r="C49" s="10">
        <v>61886</v>
      </c>
      <c r="D49" s="10">
        <v>55916</v>
      </c>
    </row>
    <row r="50" spans="1:4" x14ac:dyDescent="0.4">
      <c r="A50" s="4" t="s">
        <v>56</v>
      </c>
      <c r="B50" s="10">
        <f t="shared" si="1"/>
        <v>204871</v>
      </c>
      <c r="C50" s="10">
        <v>109133</v>
      </c>
      <c r="D50" s="10">
        <v>95738</v>
      </c>
    </row>
    <row r="51" spans="1:4" x14ac:dyDescent="0.4">
      <c r="A51" s="4" t="s">
        <v>57</v>
      </c>
      <c r="B51" s="10">
        <f t="shared" si="1"/>
        <v>133653</v>
      </c>
      <c r="C51" s="10">
        <v>71873</v>
      </c>
      <c r="D51" s="10">
        <v>61780</v>
      </c>
    </row>
    <row r="53" spans="1:4" x14ac:dyDescent="0.4">
      <c r="A53" s="9" t="s">
        <v>88</v>
      </c>
    </row>
    <row r="54" spans="1:4" x14ac:dyDescent="0.4">
      <c r="A54" t="s">
        <v>89</v>
      </c>
    </row>
    <row r="55" spans="1:4" x14ac:dyDescent="0.4">
      <c r="A55" t="s">
        <v>90</v>
      </c>
    </row>
    <row r="56" spans="1:4" x14ac:dyDescent="0.4">
      <c r="A56" t="s">
        <v>91</v>
      </c>
    </row>
    <row r="57" spans="1:4" x14ac:dyDescent="0.4">
      <c r="A57" s="1" t="s">
        <v>92</v>
      </c>
    </row>
    <row r="58" spans="1:4" x14ac:dyDescent="0.4">
      <c r="A58" t="s">
        <v>93</v>
      </c>
    </row>
    <row r="59" spans="1:4" x14ac:dyDescent="0.4">
      <c r="A59" t="s">
        <v>94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DIGI-808455956-3391008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https://digitalgojp.sharepoint.com/sites/digi_portal/_layouts/15/DocIdRedir.aspx?ID=DIGI-808455956-3391008</Url>
      <Description>DIGI-808455956-3391008</Description>
    </_dlc_DocIdUrl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総接種回数</vt:lpstr>
      <vt:lpstr>一般接種</vt:lpstr>
      <vt:lpstr>医療従事者等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2022-02-02T05:06:53Z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0f49a327-f8f8-437c-b593-d58e46d7583e</vt:lpwstr>
  </property>
</Properties>
</file>