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17040" yWindow="5748" windowWidth="27708" windowHeight="16800"/>
  </bookViews>
  <sheets>
    <sheet name="進捗状況 (都道府県別)" sheetId="9" r:id="rId1"/>
    <sheet name="進捗状況（政令市・特別区）" sheetId="10" r:id="rId2"/>
    <sheet name="総接種回数" sheetId="6" r:id="rId3"/>
    <sheet name="一般接種" sheetId="7" r:id="rId4"/>
    <sheet name="医療従事者等" sheetId="8" r:id="rId5"/>
  </sheets>
  <definedNames>
    <definedName name="_xlnm.Print_Area" localSheetId="0">'進捗状況 (都道府県別)'!$A$1:$H$62</definedName>
    <definedName name="_xlnm.Print_Area" localSheetId="1">'進捗状況（政令市・特別区）'!$A$1:$H$44</definedName>
    <definedName name="_xlnm.Print_Area" localSheetId="2">総接種回数!$A$1:$K$61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6" l="1"/>
  <c r="C8" i="6"/>
  <c r="D8" i="6" s="1"/>
  <c r="E8" i="6"/>
  <c r="F8" i="6" s="1"/>
  <c r="H8" i="6"/>
  <c r="C9" i="6"/>
  <c r="D9" i="6" s="1"/>
  <c r="E9" i="6"/>
  <c r="F9" i="6" s="1"/>
  <c r="G9" i="6"/>
  <c r="B9" i="6" s="1"/>
  <c r="H9" i="6"/>
  <c r="C10" i="6"/>
  <c r="D10" i="6" s="1"/>
  <c r="E10" i="6"/>
  <c r="F10" i="6" s="1"/>
  <c r="G10" i="6"/>
  <c r="B10" i="6" s="1"/>
  <c r="H10" i="6"/>
  <c r="C11" i="6"/>
  <c r="D11" i="6" s="1"/>
  <c r="E11" i="6"/>
  <c r="F11" i="6" s="1"/>
  <c r="G11" i="6"/>
  <c r="C12" i="6"/>
  <c r="E12" i="6"/>
  <c r="F12" i="6" s="1"/>
  <c r="G12" i="6"/>
  <c r="B12" i="6" s="1"/>
  <c r="H12" i="6"/>
  <c r="C13" i="6"/>
  <c r="E13" i="6"/>
  <c r="F13" i="6"/>
  <c r="G13" i="6"/>
  <c r="B13" i="6" s="1"/>
  <c r="H13" i="6"/>
  <c r="C14" i="6"/>
  <c r="D14" i="6" s="1"/>
  <c r="E14" i="6"/>
  <c r="F14" i="6" s="1"/>
  <c r="G14" i="6"/>
  <c r="C15" i="6"/>
  <c r="E15" i="6"/>
  <c r="F15" i="6"/>
  <c r="G15" i="6"/>
  <c r="B15" i="6" s="1"/>
  <c r="H15" i="6"/>
  <c r="C16" i="6"/>
  <c r="D16" i="6" s="1"/>
  <c r="E16" i="6"/>
  <c r="F16" i="6" s="1"/>
  <c r="G16" i="6"/>
  <c r="C17" i="6"/>
  <c r="D17" i="6"/>
  <c r="E17" i="6"/>
  <c r="F17" i="6" s="1"/>
  <c r="G17" i="6"/>
  <c r="B17" i="6" s="1"/>
  <c r="H17" i="6"/>
  <c r="C18" i="6"/>
  <c r="D18" i="6" s="1"/>
  <c r="E18" i="6"/>
  <c r="F18" i="6" s="1"/>
  <c r="G18" i="6"/>
  <c r="B18" i="6" s="1"/>
  <c r="H18" i="6"/>
  <c r="C19" i="6"/>
  <c r="D19" i="6"/>
  <c r="E19" i="6"/>
  <c r="F19" i="6" s="1"/>
  <c r="G19" i="6"/>
  <c r="C20" i="6"/>
  <c r="E20" i="6"/>
  <c r="F20" i="6" s="1"/>
  <c r="G20" i="6"/>
  <c r="B20" i="6" s="1"/>
  <c r="H20" i="6"/>
  <c r="C21" i="6"/>
  <c r="D21" i="6"/>
  <c r="E21" i="6"/>
  <c r="F21" i="6" s="1"/>
  <c r="G21" i="6"/>
  <c r="B21" i="6" s="1"/>
  <c r="H21" i="6"/>
  <c r="C22" i="6"/>
  <c r="D22" i="6" s="1"/>
  <c r="E22" i="6"/>
  <c r="F22" i="6" s="1"/>
  <c r="G22" i="6"/>
  <c r="C23" i="6"/>
  <c r="E23" i="6"/>
  <c r="F23" i="6" s="1"/>
  <c r="G23" i="6"/>
  <c r="B23" i="6" s="1"/>
  <c r="H23" i="6"/>
  <c r="C24" i="6"/>
  <c r="D24" i="6" s="1"/>
  <c r="E24" i="6"/>
  <c r="F24" i="6" s="1"/>
  <c r="G24" i="6"/>
  <c r="C25" i="6"/>
  <c r="D25" i="6" s="1"/>
  <c r="E25" i="6"/>
  <c r="F25" i="6" s="1"/>
  <c r="G25" i="6"/>
  <c r="B25" i="6" s="1"/>
  <c r="H25" i="6"/>
  <c r="C26" i="6"/>
  <c r="D26" i="6" s="1"/>
  <c r="E26" i="6"/>
  <c r="F26" i="6" s="1"/>
  <c r="G26" i="6"/>
  <c r="B26" i="6" s="1"/>
  <c r="H26" i="6"/>
  <c r="C27" i="6"/>
  <c r="D27" i="6" s="1"/>
  <c r="E27" i="6"/>
  <c r="F27" i="6"/>
  <c r="G27" i="6"/>
  <c r="C28" i="6"/>
  <c r="E28" i="6"/>
  <c r="F28" i="6" s="1"/>
  <c r="G28" i="6"/>
  <c r="B28" i="6" s="1"/>
  <c r="H28" i="6"/>
  <c r="C29" i="6"/>
  <c r="E29" i="6"/>
  <c r="F29" i="6"/>
  <c r="G29" i="6"/>
  <c r="B29" i="6" s="1"/>
  <c r="H29" i="6"/>
  <c r="C30" i="6"/>
  <c r="D30" i="6" s="1"/>
  <c r="E30" i="6"/>
  <c r="F30" i="6" s="1"/>
  <c r="G30" i="6"/>
  <c r="C31" i="6"/>
  <c r="E31" i="6"/>
  <c r="F31" i="6" s="1"/>
  <c r="G31" i="6"/>
  <c r="B31" i="6" s="1"/>
  <c r="H31" i="6"/>
  <c r="C32" i="6"/>
  <c r="D32" i="6" s="1"/>
  <c r="E32" i="6"/>
  <c r="F32" i="6" s="1"/>
  <c r="G32" i="6"/>
  <c r="C33" i="6"/>
  <c r="D33" i="6" s="1"/>
  <c r="E33" i="6"/>
  <c r="F33" i="6" s="1"/>
  <c r="G33" i="6"/>
  <c r="C34" i="6"/>
  <c r="D34" i="6" s="1"/>
  <c r="E34" i="6"/>
  <c r="F34" i="6" s="1"/>
  <c r="G34" i="6"/>
  <c r="B34" i="6" s="1"/>
  <c r="H34" i="6"/>
  <c r="C35" i="6"/>
  <c r="D35" i="6" s="1"/>
  <c r="E35" i="6"/>
  <c r="F35" i="6" s="1"/>
  <c r="G35" i="6"/>
  <c r="C36" i="6"/>
  <c r="E36" i="6"/>
  <c r="F36" i="6" s="1"/>
  <c r="G36" i="6"/>
  <c r="B36" i="6" s="1"/>
  <c r="H36" i="6"/>
  <c r="C37" i="6"/>
  <c r="D37" i="6" s="1"/>
  <c r="E37" i="6"/>
  <c r="F37" i="6" s="1"/>
  <c r="G37" i="6"/>
  <c r="B37" i="6" s="1"/>
  <c r="H37" i="6"/>
  <c r="C38" i="6"/>
  <c r="D38" i="6" s="1"/>
  <c r="E38" i="6"/>
  <c r="F38" i="6" s="1"/>
  <c r="G38" i="6"/>
  <c r="C39" i="6"/>
  <c r="E39" i="6"/>
  <c r="F39" i="6" s="1"/>
  <c r="G39" i="6"/>
  <c r="B39" i="6" s="1"/>
  <c r="H39" i="6"/>
  <c r="C40" i="6"/>
  <c r="D40" i="6" s="1"/>
  <c r="E40" i="6"/>
  <c r="F40" i="6" s="1"/>
  <c r="G40" i="6"/>
  <c r="C41" i="6"/>
  <c r="D41" i="6" s="1"/>
  <c r="E41" i="6"/>
  <c r="F41" i="6" s="1"/>
  <c r="G41" i="6"/>
  <c r="B41" i="6" s="1"/>
  <c r="H41" i="6"/>
  <c r="C42" i="6"/>
  <c r="D42" i="6" s="1"/>
  <c r="E42" i="6"/>
  <c r="F42" i="6"/>
  <c r="G42" i="6"/>
  <c r="B42" i="6" s="1"/>
  <c r="H42" i="6"/>
  <c r="C43" i="6"/>
  <c r="D43" i="6" s="1"/>
  <c r="E43" i="6"/>
  <c r="F43" i="6" s="1"/>
  <c r="G43" i="6"/>
  <c r="C44" i="6"/>
  <c r="E44" i="6"/>
  <c r="F44" i="6" s="1"/>
  <c r="G44" i="6"/>
  <c r="B44" i="6" s="1"/>
  <c r="H44" i="6"/>
  <c r="C45" i="6"/>
  <c r="E45" i="6"/>
  <c r="F45" i="6" s="1"/>
  <c r="G45" i="6"/>
  <c r="B45" i="6" s="1"/>
  <c r="H45" i="6"/>
  <c r="C46" i="6"/>
  <c r="D46" i="6"/>
  <c r="E46" i="6"/>
  <c r="F46" i="6" s="1"/>
  <c r="G46" i="6"/>
  <c r="C47" i="6"/>
  <c r="E47" i="6"/>
  <c r="F47" i="6" s="1"/>
  <c r="G47" i="6"/>
  <c r="B47" i="6" s="1"/>
  <c r="H47" i="6"/>
  <c r="C48" i="6"/>
  <c r="D48" i="6"/>
  <c r="E48" i="6"/>
  <c r="F48" i="6"/>
  <c r="G48" i="6"/>
  <c r="C49" i="6"/>
  <c r="D49" i="6" s="1"/>
  <c r="E49" i="6"/>
  <c r="F49" i="6" s="1"/>
  <c r="G49" i="6"/>
  <c r="B49" i="6" s="1"/>
  <c r="H49" i="6"/>
  <c r="C50" i="6"/>
  <c r="D50" i="6" s="1"/>
  <c r="E50" i="6"/>
  <c r="F50" i="6" s="1"/>
  <c r="G50" i="6"/>
  <c r="B50" i="6" s="1"/>
  <c r="H50" i="6"/>
  <c r="C51" i="6"/>
  <c r="D51" i="6" s="1"/>
  <c r="E51" i="6"/>
  <c r="F51" i="6" s="1"/>
  <c r="G51" i="6"/>
  <c r="C52" i="6"/>
  <c r="E52" i="6"/>
  <c r="F52" i="6" s="1"/>
  <c r="G52" i="6"/>
  <c r="B52" i="6" s="1"/>
  <c r="H52" i="6"/>
  <c r="C53" i="6"/>
  <c r="D53" i="6" s="1"/>
  <c r="E53" i="6"/>
  <c r="F53" i="6" s="1"/>
  <c r="G53" i="6"/>
  <c r="B53" i="6" s="1"/>
  <c r="H53" i="6"/>
  <c r="C54" i="6"/>
  <c r="D54" i="6" s="1"/>
  <c r="E54" i="6"/>
  <c r="F54" i="6" s="1"/>
  <c r="G54" i="6"/>
  <c r="K7" i="6"/>
  <c r="J7" i="6"/>
  <c r="I7" i="6"/>
  <c r="B8" i="6" l="1"/>
  <c r="H54" i="6"/>
  <c r="B54" i="6"/>
  <c r="H51" i="6"/>
  <c r="B51" i="6"/>
  <c r="H48" i="6"/>
  <c r="B48" i="6"/>
  <c r="H46" i="6"/>
  <c r="B46" i="6"/>
  <c r="H43" i="6"/>
  <c r="B43" i="6"/>
  <c r="H40" i="6"/>
  <c r="B40" i="6"/>
  <c r="H38" i="6"/>
  <c r="B38" i="6"/>
  <c r="H35" i="6"/>
  <c r="B35" i="6"/>
  <c r="H33" i="6"/>
  <c r="B33" i="6"/>
  <c r="H32" i="6"/>
  <c r="B32" i="6"/>
  <c r="H30" i="6"/>
  <c r="B30" i="6"/>
  <c r="H27" i="6"/>
  <c r="B27" i="6"/>
  <c r="H24" i="6"/>
  <c r="B24" i="6"/>
  <c r="H22" i="6"/>
  <c r="B22" i="6"/>
  <c r="H19" i="6"/>
  <c r="B19" i="6"/>
  <c r="H16" i="6"/>
  <c r="B16" i="6"/>
  <c r="H14" i="6"/>
  <c r="B14" i="6"/>
  <c r="H11" i="6"/>
  <c r="B11" i="6"/>
  <c r="D13" i="6"/>
  <c r="D52" i="6"/>
  <c r="D44" i="6"/>
  <c r="D36" i="6"/>
  <c r="D28" i="6"/>
  <c r="D20" i="6"/>
  <c r="D12" i="6"/>
  <c r="D45" i="6"/>
  <c r="D29" i="6"/>
  <c r="D47" i="6"/>
  <c r="D39" i="6"/>
  <c r="D31" i="6"/>
  <c r="D23" i="6"/>
  <c r="D15" i="6"/>
  <c r="E7" i="6"/>
  <c r="F7" i="6" s="1"/>
  <c r="C7" i="6"/>
  <c r="D7" i="6" s="1"/>
  <c r="G7" i="6" l="1"/>
  <c r="B7" i="6" s="1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D4" i="8"/>
  <c r="C4" i="8"/>
  <c r="B4" i="8"/>
  <c r="H7" i="6" l="1"/>
  <c r="Q6" i="7"/>
  <c r="O6" i="7"/>
  <c r="M6" i="7"/>
  <c r="K6" i="7"/>
  <c r="J6" i="7"/>
  <c r="I6" i="7"/>
  <c r="R6" i="7" s="1"/>
  <c r="H6" i="7"/>
  <c r="G6" i="7"/>
  <c r="F6" i="7"/>
  <c r="E6" i="7"/>
  <c r="D6" i="7"/>
  <c r="C6" i="7"/>
  <c r="N6" i="7" s="1"/>
  <c r="B6" i="7"/>
  <c r="P6" i="7" l="1"/>
</calcChain>
</file>

<file path=xl/sharedStrings.xml><?xml version="1.0" encoding="utf-8"?>
<sst xmlns="http://schemas.openxmlformats.org/spreadsheetml/2006/main" count="382" uniqueCount="139">
  <si>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</si>
  <si>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（2月15日公表時点）</t>
  </si>
  <si>
    <t>都道府県名</t>
    <rPh sb="0" eb="4">
      <t>トドウフケン</t>
    </rPh>
    <rPh sb="4" eb="5">
      <t>メイ</t>
    </rPh>
    <phoneticPr fontId="2"/>
  </si>
  <si>
    <t>接種回数（2月14日まで）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</si>
  <si>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</si>
  <si>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</si>
  <si>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</si>
  <si>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</si>
  <si>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</si>
  <si>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</si>
  <si>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接種回数</t>
    <rPh sb="0" eb="2">
      <t>セッシュ</t>
    </rPh>
    <rPh sb="2" eb="4">
      <t>カイスウ</t>
    </rPh>
    <phoneticPr fontId="2"/>
  </si>
  <si>
    <t>接種率</t>
    <rPh sb="0" eb="2">
      <t>セッシュ</t>
    </rPh>
    <rPh sb="2" eb="3">
      <t>リツ</t>
    </rPh>
    <phoneticPr fontId="2"/>
  </si>
  <si>
    <t>参考：人口</t>
    <rPh sb="0" eb="2">
      <t>サンコウ</t>
    </rPh>
    <rPh sb="3" eb="5">
      <t>ジンコウ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</si>
  <si>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</si>
  <si>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</si>
  <si>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</si>
  <si>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</si>
  <si>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</si>
  <si>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</si>
  <si>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</si>
  <si>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</si>
  <si>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</si>
  <si>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</si>
  <si>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</si>
  <si>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</si>
  <si>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</si>
  <si>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</si>
  <si>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</si>
  <si>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</si>
  <si>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</si>
  <si>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</si>
  <si>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</si>
  <si>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</si>
  <si>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</si>
  <si>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</si>
  <si>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</si>
  <si>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</si>
  <si>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</si>
  <si>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</si>
  <si>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</si>
  <si>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</si>
  <si>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</si>
  <si>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</si>
  <si>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</si>
  <si>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</si>
  <si>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</si>
  <si>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</si>
  <si>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</si>
  <si>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</si>
  <si>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</si>
  <si>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</si>
  <si>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</si>
  <si>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</si>
  <si>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</si>
  <si>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</si>
  <si>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</si>
  <si>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</si>
  <si>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</si>
  <si>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</si>
  <si>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</si>
  <si>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</si>
  <si>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</si>
  <si>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</si>
  <si>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</si>
  <si>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</si>
  <si>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</si>
  <si>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</si>
  <si>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</si>
  <si>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（2月14日まで）</t>
  </si>
  <si>
    <t>ワクチン供給量
（2月14日まで）※4</t>
  </si>
  <si>
    <t>ファイザー社</t>
    <rPh sb="5" eb="6">
      <t>シャ</t>
    </rPh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</si>
  <si>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</si>
  <si>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</si>
  <si>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</t>
    </r>
    <rPh sb="5" eb="6">
      <t>シャ</t>
    </rPh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</si>
  <si>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</si>
  <si>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</si>
  <si>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</si>
  <si>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</si>
  <si>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</si>
  <si>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</si>
  <si>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全国</t>
    <rPh sb="0" eb="2">
      <t>ゼンコク</t>
    </rPh>
    <phoneticPr fontId="2"/>
  </si>
  <si>
    <t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</si>
  <si>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</si>
  <si>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</si>
  <si>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</si>
  <si>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</si>
  <si>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</si>
  <si>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</si>
  <si>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</si>
  <si>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</si>
  <si>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</si>
  <si>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</si>
  <si>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</si>
  <si>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</si>
  <si>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</si>
  <si>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</si>
  <si>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</si>
  <si>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</si>
  <si>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</si>
  <si>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</si>
  <si>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</si>
  <si>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</si>
  <si>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直近１週間</t>
    <rPh sb="0" eb="2">
      <t>チョッキン</t>
    </rPh>
    <rPh sb="3" eb="5">
      <t>シュウカン</t>
    </rPh>
    <phoneticPr fontId="2"/>
  </si>
  <si>
    <t>（増加回数ベース）※1</t>
    <phoneticPr fontId="2"/>
  </si>
  <si>
    <t>（増加回数ベース）※2</t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</si>
  <si>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</si>
  <si>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</si>
  <si>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</si>
  <si>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</si>
  <si>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</si>
  <si>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</si>
  <si>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</si>
  <si>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</si>
  <si>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</si>
  <si>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</si>
  <si>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</si>
  <si>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</si>
  <si>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</si>
  <si>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</si>
  <si>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</si>
  <si>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</si>
  <si>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</si>
  <si>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</si>
  <si>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</si>
  <si>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</si>
  <si>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</si>
  <si>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</si>
  <si>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</si>
  <si>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</si>
  <si>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</si>
  <si>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</si>
  <si>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</si>
  <si>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</si>
  <si>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</si>
  <si>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</si>
  <si>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</si>
  <si>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</si>
  <si>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各市町村の性別及び年齢階級の数字を集計したものを使用</t>
  </si>
  <si>
    <t>（2月15日公表時点）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</si>
</sst>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_);[Red]\(#,##0\)"/>
    <numFmt numFmtId="177" formatCode="#,##0_ "/>
    <numFmt numFmtId="178" formatCode="0.0%"/>
    <numFmt numFmtId="179" formatCode="#,##0.0;[Red]\-#,##0.0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8"/>
      <color theme="1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38" fontId="0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38" fontId="0" fillId="0" borderId="1" xfId="1" applyFont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76" fontId="0" fillId="0" borderId="1" xfId="1" applyNumberFormat="1" applyFont="1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176" fontId="5" fillId="0" borderId="1" xfId="3" applyNumberFormat="1" applyFont="1" applyBorder="1" applyAlignment="1"/>
    <xf numFmtId="177" fontId="0" fillId="0" borderId="1" xfId="0" applyNumberFormat="1" applyBorder="1">
      <alignment vertical="center"/>
    </xf>
    <xf numFmtId="38" fontId="4" fillId="0" borderId="0" xfId="1" applyFont="1">
      <alignment vertical="center"/>
    </xf>
    <xf numFmtId="38" fontId="0" fillId="0" borderId="0" xfId="1" applyFont="1">
      <alignment vertical="center"/>
    </xf>
    <xf numFmtId="0" fontId="8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38" fontId="4" fillId="0" borderId="1" xfId="1" applyFont="1" applyBorder="1" applyAlignment="1">
      <alignment horizontal="left" vertical="center"/>
    </xf>
    <xf numFmtId="176" fontId="4" fillId="0" borderId="1" xfId="1" applyNumberFormat="1" applyFont="1" applyBorder="1">
      <alignment vertical="center"/>
    </xf>
    <xf numFmtId="176" fontId="4" fillId="0" borderId="7" xfId="1" applyNumberFormat="1" applyFont="1" applyBorder="1">
      <alignment vertical="center"/>
    </xf>
    <xf numFmtId="176" fontId="4" fillId="0" borderId="1" xfId="1" applyNumberFormat="1" applyFont="1" applyFill="1" applyBorder="1">
      <alignment vertical="center"/>
    </xf>
    <xf numFmtId="176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0" fontId="4" fillId="0" borderId="1" xfId="3" applyNumberFormat="1" applyFont="1" applyBorder="1">
      <alignment vertical="center"/>
    </xf>
    <xf numFmtId="10" fontId="4" fillId="0" borderId="1" xfId="3" applyNumberFormat="1" applyFont="1" applyFill="1" applyBorder="1">
      <alignment vertical="center"/>
    </xf>
    <xf numFmtId="10" fontId="4" fillId="0" borderId="7" xfId="3" applyNumberFormat="1" applyFont="1" applyBorder="1">
      <alignment vertical="center"/>
    </xf>
    <xf numFmtId="0" fontId="9" fillId="0" borderId="0" xfId="0" applyFont="1" applyAlignment="1">
      <alignment horizontal="left" vertical="center"/>
    </xf>
    <xf numFmtId="38" fontId="9" fillId="0" borderId="0" xfId="1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38" fontId="9" fillId="0" borderId="0" xfId="1" applyFont="1" applyAlignment="1">
      <alignment horizontal="center" vertical="center"/>
    </xf>
    <xf numFmtId="177" fontId="10" fillId="0" borderId="0" xfId="0" applyNumberFormat="1" applyFont="1">
      <alignment vertical="center"/>
    </xf>
    <xf numFmtId="0" fontId="9" fillId="0" borderId="0" xfId="0" applyFont="1" applyAlignment="1">
      <alignment horizontal="right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right" vertical="center"/>
    </xf>
    <xf numFmtId="38" fontId="4" fillId="0" borderId="1" xfId="1" applyFont="1" applyFill="1" applyBorder="1" applyAlignment="1">
      <alignment horizontal="center" vertical="center"/>
    </xf>
    <xf numFmtId="38" fontId="9" fillId="0" borderId="1" xfId="1" applyFont="1" applyFill="1" applyBorder="1" applyAlignment="1">
      <alignment horizontal="center" vertical="center"/>
    </xf>
    <xf numFmtId="178" fontId="9" fillId="0" borderId="1" xfId="3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38" fontId="4" fillId="0" borderId="0" xfId="1" applyFont="1" applyFill="1" applyBorder="1" applyAlignment="1">
      <alignment horizontal="center" vertical="center"/>
    </xf>
    <xf numFmtId="38" fontId="9" fillId="0" borderId="0" xfId="1" applyFont="1" applyFill="1" applyBorder="1" applyAlignment="1">
      <alignment horizontal="center" vertical="center"/>
    </xf>
    <xf numFmtId="178" fontId="9" fillId="0" borderId="0" xfId="3" applyNumberFormat="1" applyFont="1" applyFill="1" applyBorder="1" applyAlignment="1">
      <alignment horizontal="center" vertical="center"/>
    </xf>
    <xf numFmtId="179" fontId="9" fillId="0" borderId="0" xfId="1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38" fontId="9" fillId="0" borderId="0" xfId="1" applyFont="1">
      <alignment vertical="center"/>
    </xf>
    <xf numFmtId="0" fontId="9" fillId="0" borderId="0" xfId="0" applyFont="1">
      <alignment vertical="center"/>
    </xf>
    <xf numFmtId="38" fontId="10" fillId="0" borderId="0" xfId="1" applyFont="1">
      <alignment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38" fontId="9" fillId="0" borderId="1" xfId="1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/>
    </xf>
    <xf numFmtId="56" fontId="9" fillId="0" borderId="2" xfId="0" applyNumberFormat="1" applyFont="1" applyFill="1" applyBorder="1" applyAlignment="1">
      <alignment horizontal="center" vertical="center" wrapText="1"/>
    </xf>
    <xf numFmtId="56" fontId="9" fillId="0" borderId="2" xfId="0" applyNumberFormat="1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56" fontId="9" fillId="0" borderId="11" xfId="0" applyNumberFormat="1" applyFont="1" applyFill="1" applyBorder="1" applyAlignment="1">
      <alignment horizontal="center" vertical="center" wrapText="1"/>
    </xf>
    <xf numFmtId="56" fontId="9" fillId="0" borderId="12" xfId="0" applyNumberFormat="1" applyFont="1" applyFill="1" applyBorder="1" applyAlignment="1">
      <alignment horizontal="center" vertical="center" wrapText="1"/>
    </xf>
    <xf numFmtId="38" fontId="9" fillId="0" borderId="4" xfId="1" applyFont="1" applyFill="1" applyBorder="1" applyAlignment="1">
      <alignment horizontal="center" vertical="center"/>
    </xf>
    <xf numFmtId="38" fontId="9" fillId="0" borderId="1" xfId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2"/>
  <sheetViews>
    <sheetView tabSelected="1" view="pageBreakPreview" zoomScaleNormal="100" zoomScaleSheetLayoutView="100" workbookViewId="0">
      <selection activeCell="I11" sqref="I11"/>
    </sheetView>
  </sheetViews>
  <sheetFormatPr defaultRowHeight="18" x14ac:dyDescent="0.45"/>
  <cols>
    <col min="1" max="1" width="13.59765625" customWidth="1"/>
    <col min="2" max="3" width="13.59765625" style="21" customWidth="1"/>
    <col min="4" max="8" width="13.59765625" customWidth="1"/>
    <col min="10" max="10" width="10.5" bestFit="1" customWidth="1"/>
  </cols>
  <sheetData>
    <row r="1" spans="1:8" x14ac:dyDescent="0.45">
      <c r="A1" s="64" t="s">
        <v>98</v>
      </c>
      <c r="B1" s="64"/>
      <c r="C1" s="64"/>
      <c r="D1" s="64"/>
      <c r="E1" s="64"/>
      <c r="F1" s="64"/>
      <c r="G1" s="64"/>
      <c r="H1" s="64"/>
    </row>
    <row r="2" spans="1:8" x14ac:dyDescent="0.45">
      <c r="A2" s="36"/>
      <c r="B2" s="37"/>
      <c r="C2" s="37"/>
      <c r="D2" s="36"/>
      <c r="E2" s="36"/>
      <c r="F2" s="36"/>
      <c r="G2" s="36"/>
      <c r="H2" s="36"/>
    </row>
    <row r="3" spans="1:8" x14ac:dyDescent="0.45">
      <c r="A3" s="36"/>
      <c r="B3" s="37"/>
      <c r="C3" s="37"/>
      <c r="D3" s="36"/>
      <c r="E3" s="36"/>
      <c r="F3" s="36"/>
      <c r="G3" s="36"/>
      <c r="H3" s="38" t="s">
        <v>138</v>
      </c>
    </row>
    <row r="4" spans="1:8" x14ac:dyDescent="0.45">
      <c r="A4" s="39"/>
      <c r="B4" s="40"/>
      <c r="C4" s="40"/>
      <c r="D4" s="39"/>
      <c r="E4" s="41"/>
      <c r="F4" s="41"/>
      <c r="G4" s="41"/>
      <c r="H4" s="42" t="s">
        <v>99</v>
      </c>
    </row>
    <row r="5" spans="1:8" ht="19.5" customHeight="1" x14ac:dyDescent="0.45">
      <c r="A5" s="60" t="s">
        <v>2</v>
      </c>
      <c r="B5" s="65" t="s">
        <v>100</v>
      </c>
      <c r="C5" s="61" t="s">
        <v>101</v>
      </c>
      <c r="D5" s="66"/>
      <c r="E5" s="69" t="s">
        <v>102</v>
      </c>
      <c r="F5" s="70"/>
      <c r="G5" s="71">
        <v>44607</v>
      </c>
      <c r="H5" s="72"/>
    </row>
    <row r="6" spans="1:8" ht="21.75" customHeight="1" x14ac:dyDescent="0.45">
      <c r="A6" s="60"/>
      <c r="B6" s="65"/>
      <c r="C6" s="67"/>
      <c r="D6" s="68"/>
      <c r="E6" s="73" t="s">
        <v>103</v>
      </c>
      <c r="F6" s="74"/>
      <c r="G6" s="75" t="s">
        <v>104</v>
      </c>
      <c r="H6" s="76"/>
    </row>
    <row r="7" spans="1:8" ht="18.75" customHeight="1" x14ac:dyDescent="0.45">
      <c r="A7" s="60"/>
      <c r="B7" s="65"/>
      <c r="C7" s="77" t="s">
        <v>10</v>
      </c>
      <c r="D7" s="43"/>
      <c r="E7" s="59" t="s">
        <v>105</v>
      </c>
      <c r="F7" s="43"/>
      <c r="G7" s="59" t="s">
        <v>105</v>
      </c>
      <c r="H7" s="44"/>
    </row>
    <row r="8" spans="1:8" ht="18.75" customHeight="1" x14ac:dyDescent="0.45">
      <c r="A8" s="60"/>
      <c r="B8" s="65"/>
      <c r="C8" s="78"/>
      <c r="D8" s="61" t="s">
        <v>106</v>
      </c>
      <c r="E8" s="60"/>
      <c r="F8" s="61" t="s">
        <v>107</v>
      </c>
      <c r="G8" s="60"/>
      <c r="H8" s="63" t="s">
        <v>107</v>
      </c>
    </row>
    <row r="9" spans="1:8" ht="35.1" customHeight="1" x14ac:dyDescent="0.45">
      <c r="A9" s="60"/>
      <c r="B9" s="65"/>
      <c r="C9" s="78"/>
      <c r="D9" s="62"/>
      <c r="E9" s="60"/>
      <c r="F9" s="62"/>
      <c r="G9" s="60"/>
      <c r="H9" s="62"/>
    </row>
    <row r="10" spans="1:8" x14ac:dyDescent="0.45">
      <c r="A10" s="45" t="s">
        <v>13</v>
      </c>
      <c r="B10" s="46">
        <v>126645025.00000003</v>
      </c>
      <c r="C10" s="47">
        <v>13030118.999999998</v>
      </c>
      <c r="D10" s="48">
        <v>0.10288693930140563</v>
      </c>
      <c r="E10" s="47">
        <v>4735315.0000000009</v>
      </c>
      <c r="F10" s="48">
        <v>3.7390454145356293E-2</v>
      </c>
      <c r="G10" s="47">
        <v>1099056.0000000002</v>
      </c>
      <c r="H10" s="48">
        <v>8.6782406178213499E-3</v>
      </c>
    </row>
    <row r="11" spans="1:8" x14ac:dyDescent="0.45">
      <c r="A11" s="49" t="s">
        <v>14</v>
      </c>
      <c r="B11" s="46">
        <v>5226603</v>
      </c>
      <c r="C11" s="47">
        <v>446186</v>
      </c>
      <c r="D11" s="48">
        <v>8.5368259268974511E-2</v>
      </c>
      <c r="E11" s="47">
        <v>137999</v>
      </c>
      <c r="F11" s="48">
        <v>2.6403191518468115E-2</v>
      </c>
      <c r="G11" s="47">
        <v>33693</v>
      </c>
      <c r="H11" s="48">
        <v>6.4464433208338192E-3</v>
      </c>
    </row>
    <row r="12" spans="1:8" x14ac:dyDescent="0.45">
      <c r="A12" s="49" t="s">
        <v>15</v>
      </c>
      <c r="B12" s="46">
        <v>1259615</v>
      </c>
      <c r="C12" s="47">
        <v>108684</v>
      </c>
      <c r="D12" s="48">
        <v>8.6283507262139625E-2</v>
      </c>
      <c r="E12" s="47">
        <v>39445</v>
      </c>
      <c r="F12" s="48">
        <v>3.1315124065686741E-2</v>
      </c>
      <c r="G12" s="47">
        <v>13167</v>
      </c>
      <c r="H12" s="48">
        <v>1.0453194031509627E-2</v>
      </c>
    </row>
    <row r="13" spans="1:8" x14ac:dyDescent="0.45">
      <c r="A13" s="49" t="s">
        <v>16</v>
      </c>
      <c r="B13" s="46">
        <v>1220823</v>
      </c>
      <c r="C13" s="47">
        <v>121110</v>
      </c>
      <c r="D13" s="48">
        <v>9.9203570050695314E-2</v>
      </c>
      <c r="E13" s="47">
        <v>47364</v>
      </c>
      <c r="F13" s="48">
        <v>3.8796778894237736E-2</v>
      </c>
      <c r="G13" s="47">
        <v>10555.000000000002</v>
      </c>
      <c r="H13" s="48">
        <v>8.6458069679224599E-3</v>
      </c>
    </row>
    <row r="14" spans="1:8" x14ac:dyDescent="0.45">
      <c r="A14" s="49" t="s">
        <v>17</v>
      </c>
      <c r="B14" s="46">
        <v>2281989</v>
      </c>
      <c r="C14" s="47">
        <v>254393</v>
      </c>
      <c r="D14" s="48">
        <v>0.11147862675937527</v>
      </c>
      <c r="E14" s="47">
        <v>102775</v>
      </c>
      <c r="F14" s="48">
        <v>4.5037465123626802E-2</v>
      </c>
      <c r="G14" s="47">
        <v>26492</v>
      </c>
      <c r="H14" s="48">
        <v>1.160917077163825E-2</v>
      </c>
    </row>
    <row r="15" spans="1:8" x14ac:dyDescent="0.45">
      <c r="A15" s="49" t="s">
        <v>18</v>
      </c>
      <c r="B15" s="46">
        <v>971288</v>
      </c>
      <c r="C15" s="47">
        <v>68788</v>
      </c>
      <c r="D15" s="48">
        <v>7.082142474734579E-2</v>
      </c>
      <c r="E15" s="47">
        <v>21905</v>
      </c>
      <c r="F15" s="48">
        <v>2.2552528189373287E-2</v>
      </c>
      <c r="G15" s="47">
        <v>5282</v>
      </c>
      <c r="H15" s="48">
        <v>5.438139872005008E-3</v>
      </c>
    </row>
    <row r="16" spans="1:8" x14ac:dyDescent="0.45">
      <c r="A16" s="49" t="s">
        <v>19</v>
      </c>
      <c r="B16" s="46">
        <v>1069562</v>
      </c>
      <c r="C16" s="47">
        <v>96342</v>
      </c>
      <c r="D16" s="48">
        <v>9.0076124619236655E-2</v>
      </c>
      <c r="E16" s="47">
        <v>39436</v>
      </c>
      <c r="F16" s="48">
        <v>3.6871167823838168E-2</v>
      </c>
      <c r="G16" s="47">
        <v>11917</v>
      </c>
      <c r="H16" s="48">
        <v>1.1141944085522859E-2</v>
      </c>
    </row>
    <row r="17" spans="1:8" x14ac:dyDescent="0.45">
      <c r="A17" s="49" t="s">
        <v>20</v>
      </c>
      <c r="B17" s="46">
        <v>1862059.0000000002</v>
      </c>
      <c r="C17" s="47">
        <v>194895</v>
      </c>
      <c r="D17" s="48">
        <v>0.10466639349236517</v>
      </c>
      <c r="E17" s="47">
        <v>67400</v>
      </c>
      <c r="F17" s="48">
        <v>3.6196490014548409E-2</v>
      </c>
      <c r="G17" s="47">
        <v>15822</v>
      </c>
      <c r="H17" s="48">
        <v>8.49704547492856E-3</v>
      </c>
    </row>
    <row r="18" spans="1:8" x14ac:dyDescent="0.45">
      <c r="A18" s="49" t="s">
        <v>21</v>
      </c>
      <c r="B18" s="46">
        <v>2907675</v>
      </c>
      <c r="C18" s="47">
        <v>362177</v>
      </c>
      <c r="D18" s="48">
        <v>0.12455896893566165</v>
      </c>
      <c r="E18" s="47">
        <v>128896</v>
      </c>
      <c r="F18" s="48">
        <v>4.4329576035836191E-2</v>
      </c>
      <c r="G18" s="47">
        <v>30722.999999999996</v>
      </c>
      <c r="H18" s="48">
        <v>1.0566174005003997E-2</v>
      </c>
    </row>
    <row r="19" spans="1:8" x14ac:dyDescent="0.45">
      <c r="A19" s="49" t="s">
        <v>22</v>
      </c>
      <c r="B19" s="46">
        <v>1955401</v>
      </c>
      <c r="C19" s="47">
        <v>212930</v>
      </c>
      <c r="D19" s="48">
        <v>0.10889326537114383</v>
      </c>
      <c r="E19" s="47">
        <v>76313</v>
      </c>
      <c r="F19" s="48">
        <v>3.9026777627709099E-2</v>
      </c>
      <c r="G19" s="47">
        <v>13807</v>
      </c>
      <c r="H19" s="48">
        <v>7.0609557834940247E-3</v>
      </c>
    </row>
    <row r="20" spans="1:8" x14ac:dyDescent="0.45">
      <c r="A20" s="49" t="s">
        <v>23</v>
      </c>
      <c r="B20" s="46">
        <v>1958101</v>
      </c>
      <c r="C20" s="47">
        <v>238398</v>
      </c>
      <c r="D20" s="48">
        <v>0.12174959310066233</v>
      </c>
      <c r="E20" s="47">
        <v>91043</v>
      </c>
      <c r="F20" s="48">
        <v>4.6495558707135128E-2</v>
      </c>
      <c r="G20" s="47">
        <v>20964.999999999996</v>
      </c>
      <c r="H20" s="48">
        <v>1.0706802151676546E-2</v>
      </c>
    </row>
    <row r="21" spans="1:8" x14ac:dyDescent="0.45">
      <c r="A21" s="49" t="s">
        <v>24</v>
      </c>
      <c r="B21" s="46">
        <v>7393799</v>
      </c>
      <c r="C21" s="47">
        <v>719209</v>
      </c>
      <c r="D21" s="48">
        <v>9.7271916642581169E-2</v>
      </c>
      <c r="E21" s="47">
        <v>262733</v>
      </c>
      <c r="F21" s="48">
        <v>3.5534236189001082E-2</v>
      </c>
      <c r="G21" s="47">
        <v>66615</v>
      </c>
      <c r="H21" s="48">
        <v>9.0095768088908016E-3</v>
      </c>
    </row>
    <row r="22" spans="1:8" x14ac:dyDescent="0.45">
      <c r="A22" s="49" t="s">
        <v>25</v>
      </c>
      <c r="B22" s="46">
        <v>6322892.0000000009</v>
      </c>
      <c r="C22" s="47">
        <v>605446</v>
      </c>
      <c r="D22" s="48">
        <v>9.5754600900980119E-2</v>
      </c>
      <c r="E22" s="47">
        <v>222778</v>
      </c>
      <c r="F22" s="48">
        <v>3.5233560845258784E-2</v>
      </c>
      <c r="G22" s="47">
        <v>47070.999999999993</v>
      </c>
      <c r="H22" s="48">
        <v>7.4445364557863703E-3</v>
      </c>
    </row>
    <row r="23" spans="1:8" x14ac:dyDescent="0.45">
      <c r="A23" s="49" t="s">
        <v>26</v>
      </c>
      <c r="B23" s="46">
        <v>13843329.000000002</v>
      </c>
      <c r="C23" s="47">
        <v>1472943</v>
      </c>
      <c r="D23" s="48">
        <v>0.10640092422855803</v>
      </c>
      <c r="E23" s="47">
        <v>527211</v>
      </c>
      <c r="F23" s="48">
        <v>3.8084119795173545E-2</v>
      </c>
      <c r="G23" s="47">
        <v>104552</v>
      </c>
      <c r="H23" s="48">
        <v>7.552518617451048E-3</v>
      </c>
    </row>
    <row r="24" spans="1:8" x14ac:dyDescent="0.45">
      <c r="A24" s="49" t="s">
        <v>27</v>
      </c>
      <c r="B24" s="46">
        <v>9220206</v>
      </c>
      <c r="C24" s="47">
        <v>721899</v>
      </c>
      <c r="D24" s="48">
        <v>7.8295322252019101E-2</v>
      </c>
      <c r="E24" s="47">
        <v>292311</v>
      </c>
      <c r="F24" s="48">
        <v>3.1703304676706789E-2</v>
      </c>
      <c r="G24" s="47">
        <v>72640</v>
      </c>
      <c r="H24" s="48">
        <v>7.8783489219221344E-3</v>
      </c>
    </row>
    <row r="25" spans="1:8" x14ac:dyDescent="0.45">
      <c r="A25" s="49" t="s">
        <v>28</v>
      </c>
      <c r="B25" s="46">
        <v>2213174</v>
      </c>
      <c r="C25" s="47">
        <v>178657</v>
      </c>
      <c r="D25" s="48">
        <v>8.0724335275943054E-2</v>
      </c>
      <c r="E25" s="47">
        <v>66463</v>
      </c>
      <c r="F25" s="48">
        <v>3.0030625698657224E-2</v>
      </c>
      <c r="G25" s="47">
        <v>11403.000000000002</v>
      </c>
      <c r="H25" s="48">
        <v>5.1523287369181102E-3</v>
      </c>
    </row>
    <row r="26" spans="1:8" x14ac:dyDescent="0.45">
      <c r="A26" s="49" t="s">
        <v>29</v>
      </c>
      <c r="B26" s="46">
        <v>1047674</v>
      </c>
      <c r="C26" s="47">
        <v>119042</v>
      </c>
      <c r="D26" s="48">
        <v>0.11362503985018241</v>
      </c>
      <c r="E26" s="47">
        <v>42689</v>
      </c>
      <c r="F26" s="48">
        <v>4.0746453572389887E-2</v>
      </c>
      <c r="G26" s="47">
        <v>13628</v>
      </c>
      <c r="H26" s="48">
        <v>1.3007863132997479E-2</v>
      </c>
    </row>
    <row r="27" spans="1:8" x14ac:dyDescent="0.45">
      <c r="A27" s="49" t="s">
        <v>30</v>
      </c>
      <c r="B27" s="46">
        <v>1132656</v>
      </c>
      <c r="C27" s="47">
        <v>130943</v>
      </c>
      <c r="D27" s="48">
        <v>0.11560703337994943</v>
      </c>
      <c r="E27" s="47">
        <v>44114.000000000007</v>
      </c>
      <c r="F27" s="48">
        <v>3.8947394442796407E-2</v>
      </c>
      <c r="G27" s="47">
        <v>10459</v>
      </c>
      <c r="H27" s="48">
        <v>9.2340481134607511E-3</v>
      </c>
    </row>
    <row r="28" spans="1:8" x14ac:dyDescent="0.45">
      <c r="A28" s="49" t="s">
        <v>31</v>
      </c>
      <c r="B28" s="46">
        <v>774582.99999999988</v>
      </c>
      <c r="C28" s="47">
        <v>78343</v>
      </c>
      <c r="D28" s="48">
        <v>0.10114216294444882</v>
      </c>
      <c r="E28" s="47">
        <v>27964.000000000004</v>
      </c>
      <c r="F28" s="48">
        <v>3.6102005853472133E-2</v>
      </c>
      <c r="G28" s="47">
        <v>10051.000000000002</v>
      </c>
      <c r="H28" s="48">
        <v>1.2976014190861408E-2</v>
      </c>
    </row>
    <row r="29" spans="1:8" x14ac:dyDescent="0.45">
      <c r="A29" s="49" t="s">
        <v>32</v>
      </c>
      <c r="B29" s="46">
        <v>820997</v>
      </c>
      <c r="C29" s="47">
        <v>101251</v>
      </c>
      <c r="D29" s="48">
        <v>0.12332688182782642</v>
      </c>
      <c r="E29" s="47">
        <v>37200</v>
      </c>
      <c r="F29" s="48">
        <v>4.5310762402298671E-2</v>
      </c>
      <c r="G29" s="47">
        <v>13286</v>
      </c>
      <c r="H29" s="48">
        <v>1.6182763152605917E-2</v>
      </c>
    </row>
    <row r="30" spans="1:8" x14ac:dyDescent="0.45">
      <c r="A30" s="49" t="s">
        <v>33</v>
      </c>
      <c r="B30" s="46">
        <v>2071737</v>
      </c>
      <c r="C30" s="47">
        <v>196436</v>
      </c>
      <c r="D30" s="48">
        <v>9.4817054481336191E-2</v>
      </c>
      <c r="E30" s="47">
        <v>90917</v>
      </c>
      <c r="F30" s="48">
        <v>4.3884431276749895E-2</v>
      </c>
      <c r="G30" s="47">
        <v>27874</v>
      </c>
      <c r="H30" s="48">
        <v>1.3454410477777826E-2</v>
      </c>
    </row>
    <row r="31" spans="1:8" x14ac:dyDescent="0.45">
      <c r="A31" s="49" t="s">
        <v>34</v>
      </c>
      <c r="B31" s="46">
        <v>2016791</v>
      </c>
      <c r="C31" s="47">
        <v>277307</v>
      </c>
      <c r="D31" s="48">
        <v>0.13749912608693712</v>
      </c>
      <c r="E31" s="47">
        <v>108748</v>
      </c>
      <c r="F31" s="48">
        <v>5.3921303694830051E-2</v>
      </c>
      <c r="G31" s="47">
        <v>26877</v>
      </c>
      <c r="H31" s="48">
        <v>1.332661639208029E-2</v>
      </c>
    </row>
    <row r="32" spans="1:8" x14ac:dyDescent="0.45">
      <c r="A32" s="49" t="s">
        <v>35</v>
      </c>
      <c r="B32" s="46">
        <v>3686259.9999999995</v>
      </c>
      <c r="C32" s="47">
        <v>351489</v>
      </c>
      <c r="D32" s="48">
        <v>9.5351114679919483E-2</v>
      </c>
      <c r="E32" s="47">
        <v>132094</v>
      </c>
      <c r="F32" s="48">
        <v>3.5834151687618346E-2</v>
      </c>
      <c r="G32" s="47">
        <v>30727.000000000004</v>
      </c>
      <c r="H32" s="48">
        <v>8.3355487675855749E-3</v>
      </c>
    </row>
    <row r="33" spans="1:8" x14ac:dyDescent="0.45">
      <c r="A33" s="49" t="s">
        <v>36</v>
      </c>
      <c r="B33" s="46">
        <v>7558801.9999999991</v>
      </c>
      <c r="C33" s="47">
        <v>905129</v>
      </c>
      <c r="D33" s="48">
        <v>0.11974503367067955</v>
      </c>
      <c r="E33" s="47">
        <v>307102</v>
      </c>
      <c r="F33" s="48">
        <v>4.0628395875431052E-2</v>
      </c>
      <c r="G33" s="47">
        <v>70136</v>
      </c>
      <c r="H33" s="48">
        <v>9.2787190351063566E-3</v>
      </c>
    </row>
    <row r="34" spans="1:8" x14ac:dyDescent="0.45">
      <c r="A34" s="49" t="s">
        <v>37</v>
      </c>
      <c r="B34" s="46">
        <v>1800557</v>
      </c>
      <c r="C34" s="47">
        <v>161843</v>
      </c>
      <c r="D34" s="48">
        <v>8.9884963375222227E-2</v>
      </c>
      <c r="E34" s="47">
        <v>65357</v>
      </c>
      <c r="F34" s="48">
        <v>3.6298212164346921E-2</v>
      </c>
      <c r="G34" s="47">
        <v>13229</v>
      </c>
      <c r="H34" s="48">
        <v>7.3471709032260574E-3</v>
      </c>
    </row>
    <row r="35" spans="1:8" x14ac:dyDescent="0.45">
      <c r="A35" s="49" t="s">
        <v>38</v>
      </c>
      <c r="B35" s="46">
        <v>1418843</v>
      </c>
      <c r="C35" s="47">
        <v>135247</v>
      </c>
      <c r="D35" s="48">
        <v>9.5322033516040891E-2</v>
      </c>
      <c r="E35" s="47">
        <v>49837.999999999993</v>
      </c>
      <c r="F35" s="48">
        <v>3.5125803207261122E-2</v>
      </c>
      <c r="G35" s="47">
        <v>14029</v>
      </c>
      <c r="H35" s="48">
        <v>9.8876337973968931E-3</v>
      </c>
    </row>
    <row r="36" spans="1:8" x14ac:dyDescent="0.45">
      <c r="A36" s="49" t="s">
        <v>39</v>
      </c>
      <c r="B36" s="46">
        <v>2530542</v>
      </c>
      <c r="C36" s="47">
        <v>228916</v>
      </c>
      <c r="D36" s="48">
        <v>9.0461252964779873E-2</v>
      </c>
      <c r="E36" s="47">
        <v>86818.000000000015</v>
      </c>
      <c r="F36" s="48">
        <v>3.4308065228713852E-2</v>
      </c>
      <c r="G36" s="47">
        <v>20280.999999999996</v>
      </c>
      <c r="H36" s="48">
        <v>8.0144885957237604E-3</v>
      </c>
    </row>
    <row r="37" spans="1:8" x14ac:dyDescent="0.45">
      <c r="A37" s="49" t="s">
        <v>40</v>
      </c>
      <c r="B37" s="46">
        <v>8839511</v>
      </c>
      <c r="C37" s="47">
        <v>791806</v>
      </c>
      <c r="D37" s="48">
        <v>8.9575769519377263E-2</v>
      </c>
      <c r="E37" s="47">
        <v>292231</v>
      </c>
      <c r="F37" s="48">
        <v>3.305963418112156E-2</v>
      </c>
      <c r="G37" s="47">
        <v>64608</v>
      </c>
      <c r="H37" s="48">
        <v>7.3090015952239889E-3</v>
      </c>
    </row>
    <row r="38" spans="1:8" x14ac:dyDescent="0.45">
      <c r="A38" s="49" t="s">
        <v>41</v>
      </c>
      <c r="B38" s="46">
        <v>5523625</v>
      </c>
      <c r="C38" s="47">
        <v>553604</v>
      </c>
      <c r="D38" s="48">
        <v>0.10022476181855212</v>
      </c>
      <c r="E38" s="47">
        <v>205694.00000000003</v>
      </c>
      <c r="F38" s="48">
        <v>3.7238950870126054E-2</v>
      </c>
      <c r="G38" s="47">
        <v>37396</v>
      </c>
      <c r="H38" s="48">
        <v>6.7701916766616122E-3</v>
      </c>
    </row>
    <row r="39" spans="1:8" x14ac:dyDescent="0.45">
      <c r="A39" s="49" t="s">
        <v>42</v>
      </c>
      <c r="B39" s="46">
        <v>1344738.9999999998</v>
      </c>
      <c r="C39" s="47">
        <v>155844</v>
      </c>
      <c r="D39" s="48">
        <v>0.11589163398994154</v>
      </c>
      <c r="E39" s="47">
        <v>64861.000000000007</v>
      </c>
      <c r="F39" s="48">
        <v>4.8233151563240158E-2</v>
      </c>
      <c r="G39" s="47">
        <v>14080.999999999998</v>
      </c>
      <c r="H39" s="48">
        <v>1.0471176934706287E-2</v>
      </c>
    </row>
    <row r="40" spans="1:8" x14ac:dyDescent="0.45">
      <c r="A40" s="49" t="s">
        <v>43</v>
      </c>
      <c r="B40" s="46">
        <v>944432</v>
      </c>
      <c r="C40" s="47">
        <v>122460</v>
      </c>
      <c r="D40" s="48">
        <v>0.12966523794195878</v>
      </c>
      <c r="E40" s="47">
        <v>45098</v>
      </c>
      <c r="F40" s="48">
        <v>4.7751452725024145E-2</v>
      </c>
      <c r="G40" s="47">
        <v>10301</v>
      </c>
      <c r="H40" s="48">
        <v>1.0907084893353888E-2</v>
      </c>
    </row>
    <row r="41" spans="1:8" x14ac:dyDescent="0.45">
      <c r="A41" s="49" t="s">
        <v>44</v>
      </c>
      <c r="B41" s="46">
        <v>556788</v>
      </c>
      <c r="C41" s="47">
        <v>69959</v>
      </c>
      <c r="D41" s="48">
        <v>0.12564746366660201</v>
      </c>
      <c r="E41" s="47">
        <v>25707</v>
      </c>
      <c r="F41" s="48">
        <v>4.6170176081381062E-2</v>
      </c>
      <c r="G41" s="47">
        <v>5486</v>
      </c>
      <c r="H41" s="48">
        <v>9.8529422329504228E-3</v>
      </c>
    </row>
    <row r="42" spans="1:8" x14ac:dyDescent="0.45">
      <c r="A42" s="49" t="s">
        <v>45</v>
      </c>
      <c r="B42" s="46">
        <v>672814.99999999988</v>
      </c>
      <c r="C42" s="47">
        <v>72078</v>
      </c>
      <c r="D42" s="48">
        <v>0.10712900277193582</v>
      </c>
      <c r="E42" s="47">
        <v>20348</v>
      </c>
      <c r="F42" s="48">
        <v>3.024308316550612E-2</v>
      </c>
      <c r="G42" s="47">
        <v>4725</v>
      </c>
      <c r="H42" s="48">
        <v>7.0227328463247701E-3</v>
      </c>
    </row>
    <row r="43" spans="1:8" x14ac:dyDescent="0.45">
      <c r="A43" s="49" t="s">
        <v>46</v>
      </c>
      <c r="B43" s="46">
        <v>1893791</v>
      </c>
      <c r="C43" s="47">
        <v>282512</v>
      </c>
      <c r="D43" s="48">
        <v>0.14917802439656752</v>
      </c>
      <c r="E43" s="47">
        <v>77044</v>
      </c>
      <c r="F43" s="48">
        <v>4.0682419548936498E-2</v>
      </c>
      <c r="G43" s="47">
        <v>16553</v>
      </c>
      <c r="H43" s="48">
        <v>8.7406688488856476E-3</v>
      </c>
    </row>
    <row r="44" spans="1:8" x14ac:dyDescent="0.45">
      <c r="A44" s="49" t="s">
        <v>47</v>
      </c>
      <c r="B44" s="46">
        <v>2812432.9999999995</v>
      </c>
      <c r="C44" s="47">
        <v>344091</v>
      </c>
      <c r="D44" s="48">
        <v>0.12234638122934839</v>
      </c>
      <c r="E44" s="47">
        <v>119483</v>
      </c>
      <c r="F44" s="48">
        <v>4.2483856504314944E-2</v>
      </c>
      <c r="G44" s="47">
        <v>24929</v>
      </c>
      <c r="H44" s="48">
        <v>8.8638556011823213E-3</v>
      </c>
    </row>
    <row r="45" spans="1:8" x14ac:dyDescent="0.45">
      <c r="A45" s="49" t="s">
        <v>48</v>
      </c>
      <c r="B45" s="46">
        <v>1356110</v>
      </c>
      <c r="C45" s="47">
        <v>187336</v>
      </c>
      <c r="D45" s="48">
        <v>0.13814218610584686</v>
      </c>
      <c r="E45" s="47">
        <v>59193</v>
      </c>
      <c r="F45" s="48">
        <v>4.3649114009925445E-2</v>
      </c>
      <c r="G45" s="47">
        <v>12829</v>
      </c>
      <c r="H45" s="48">
        <v>9.4601470382196136E-3</v>
      </c>
    </row>
    <row r="46" spans="1:8" x14ac:dyDescent="0.45">
      <c r="A46" s="49" t="s">
        <v>49</v>
      </c>
      <c r="B46" s="46">
        <v>734949</v>
      </c>
      <c r="C46" s="47">
        <v>83628</v>
      </c>
      <c r="D46" s="48">
        <v>0.11378748729503679</v>
      </c>
      <c r="E46" s="47">
        <v>29242</v>
      </c>
      <c r="F46" s="48">
        <v>3.9787794799367032E-2</v>
      </c>
      <c r="G46" s="47">
        <v>5881</v>
      </c>
      <c r="H46" s="48">
        <v>8.0019157791901205E-3</v>
      </c>
    </row>
    <row r="47" spans="1:8" x14ac:dyDescent="0.45">
      <c r="A47" s="49" t="s">
        <v>50</v>
      </c>
      <c r="B47" s="46">
        <v>973896</v>
      </c>
      <c r="C47" s="47">
        <v>94597</v>
      </c>
      <c r="D47" s="48">
        <v>9.7132548033876304E-2</v>
      </c>
      <c r="E47" s="47">
        <v>38032</v>
      </c>
      <c r="F47" s="48">
        <v>3.9051397685173773E-2</v>
      </c>
      <c r="G47" s="47">
        <v>8182</v>
      </c>
      <c r="H47" s="48">
        <v>8.4013077371711143E-3</v>
      </c>
    </row>
    <row r="48" spans="1:8" x14ac:dyDescent="0.45">
      <c r="A48" s="49" t="s">
        <v>51</v>
      </c>
      <c r="B48" s="46">
        <v>1356219</v>
      </c>
      <c r="C48" s="47">
        <v>140258</v>
      </c>
      <c r="D48" s="48">
        <v>0.10341840071551867</v>
      </c>
      <c r="E48" s="47">
        <v>52599</v>
      </c>
      <c r="F48" s="48">
        <v>3.8783559292415164E-2</v>
      </c>
      <c r="G48" s="47">
        <v>18686</v>
      </c>
      <c r="H48" s="48">
        <v>1.3778010778495213E-2</v>
      </c>
    </row>
    <row r="49" spans="1:8" x14ac:dyDescent="0.45">
      <c r="A49" s="49" t="s">
        <v>52</v>
      </c>
      <c r="B49" s="46">
        <v>701167</v>
      </c>
      <c r="C49" s="47">
        <v>84343</v>
      </c>
      <c r="D49" s="48">
        <v>0.12028946028549546</v>
      </c>
      <c r="E49" s="47">
        <v>26203</v>
      </c>
      <c r="F49" s="48">
        <v>3.7370555088873263E-2</v>
      </c>
      <c r="G49" s="47">
        <v>5164</v>
      </c>
      <c r="H49" s="48">
        <v>7.3648645757715351E-3</v>
      </c>
    </row>
    <row r="50" spans="1:8" x14ac:dyDescent="0.45">
      <c r="A50" s="49" t="s">
        <v>53</v>
      </c>
      <c r="B50" s="46">
        <v>5124170</v>
      </c>
      <c r="C50" s="47">
        <v>515346</v>
      </c>
      <c r="D50" s="48">
        <v>0.10057160476721108</v>
      </c>
      <c r="E50" s="47">
        <v>199497</v>
      </c>
      <c r="F50" s="48">
        <v>3.8932549076240643E-2</v>
      </c>
      <c r="G50" s="47">
        <v>59330.999999999993</v>
      </c>
      <c r="H50" s="48">
        <v>1.1578655665210168E-2</v>
      </c>
    </row>
    <row r="51" spans="1:8" x14ac:dyDescent="0.45">
      <c r="A51" s="49" t="s">
        <v>54</v>
      </c>
      <c r="B51" s="46">
        <v>818222</v>
      </c>
      <c r="C51" s="47">
        <v>128017</v>
      </c>
      <c r="D51" s="48">
        <v>0.15645753841866877</v>
      </c>
      <c r="E51" s="47">
        <v>36173</v>
      </c>
      <c r="F51" s="48">
        <v>4.4209273277912353E-2</v>
      </c>
      <c r="G51" s="47">
        <v>7544</v>
      </c>
      <c r="H51" s="48">
        <v>9.2199916404105495E-3</v>
      </c>
    </row>
    <row r="52" spans="1:8" x14ac:dyDescent="0.45">
      <c r="A52" s="49" t="s">
        <v>55</v>
      </c>
      <c r="B52" s="46">
        <v>1335937.9999999998</v>
      </c>
      <c r="C52" s="47">
        <v>152381</v>
      </c>
      <c r="D52" s="48">
        <v>0.11406292807001522</v>
      </c>
      <c r="E52" s="47">
        <v>60767</v>
      </c>
      <c r="F52" s="48">
        <v>4.5486392332578306E-2</v>
      </c>
      <c r="G52" s="47">
        <v>11730</v>
      </c>
      <c r="H52" s="48">
        <v>8.7803475909810184E-3</v>
      </c>
    </row>
    <row r="53" spans="1:8" x14ac:dyDescent="0.45">
      <c r="A53" s="49" t="s">
        <v>56</v>
      </c>
      <c r="B53" s="46">
        <v>1758645</v>
      </c>
      <c r="C53" s="47">
        <v>185544</v>
      </c>
      <c r="D53" s="48">
        <v>0.105503953327704</v>
      </c>
      <c r="E53" s="47">
        <v>66392</v>
      </c>
      <c r="F53" s="48">
        <v>3.7751791862485042E-2</v>
      </c>
      <c r="G53" s="47">
        <v>16907</v>
      </c>
      <c r="H53" s="48">
        <v>9.6136514191323425E-3</v>
      </c>
    </row>
    <row r="54" spans="1:8" x14ac:dyDescent="0.45">
      <c r="A54" s="49" t="s">
        <v>57</v>
      </c>
      <c r="B54" s="46">
        <v>1141741</v>
      </c>
      <c r="C54" s="47">
        <v>116419</v>
      </c>
      <c r="D54" s="48">
        <v>0.10196620774764154</v>
      </c>
      <c r="E54" s="47">
        <v>38736</v>
      </c>
      <c r="F54" s="48">
        <v>3.3927134087328038E-2</v>
      </c>
      <c r="G54" s="47">
        <v>7600</v>
      </c>
      <c r="H54" s="48">
        <v>6.6565009051965376E-3</v>
      </c>
    </row>
    <row r="55" spans="1:8" x14ac:dyDescent="0.45">
      <c r="A55" s="49" t="s">
        <v>58</v>
      </c>
      <c r="B55" s="46">
        <v>1087241</v>
      </c>
      <c r="C55" s="47">
        <v>124298</v>
      </c>
      <c r="D55" s="48">
        <v>0.11432423906015318</v>
      </c>
      <c r="E55" s="47">
        <v>38749</v>
      </c>
      <c r="F55" s="48">
        <v>3.563975236401129E-2</v>
      </c>
      <c r="G55" s="47">
        <v>8881</v>
      </c>
      <c r="H55" s="48">
        <v>8.1683821710182014E-3</v>
      </c>
    </row>
    <row r="56" spans="1:8" x14ac:dyDescent="0.45">
      <c r="A56" s="49" t="s">
        <v>59</v>
      </c>
      <c r="B56" s="46">
        <v>1617517</v>
      </c>
      <c r="C56" s="47">
        <v>182468</v>
      </c>
      <c r="D56" s="48">
        <v>0.11280746972056553</v>
      </c>
      <c r="E56" s="47">
        <v>72377</v>
      </c>
      <c r="F56" s="48">
        <v>4.4745743012283644E-2</v>
      </c>
      <c r="G56" s="47">
        <v>12144</v>
      </c>
      <c r="H56" s="48">
        <v>7.5078036274116439E-3</v>
      </c>
    </row>
    <row r="57" spans="1:8" x14ac:dyDescent="0.45">
      <c r="A57" s="49" t="s">
        <v>60</v>
      </c>
      <c r="B57" s="46">
        <v>1485118</v>
      </c>
      <c r="C57" s="47">
        <v>155127</v>
      </c>
      <c r="D57" s="48">
        <v>0.10445432618822208</v>
      </c>
      <c r="E57" s="47">
        <v>49976</v>
      </c>
      <c r="F57" s="48">
        <v>3.3651198086616686E-2</v>
      </c>
      <c r="G57" s="47">
        <v>10817.000000000002</v>
      </c>
      <c r="H57" s="48">
        <v>7.2835963202923957E-3</v>
      </c>
    </row>
    <row r="58" spans="1:8" ht="9.75" customHeight="1" x14ac:dyDescent="0.45">
      <c r="A58" s="50"/>
      <c r="B58" s="51"/>
      <c r="C58" s="52"/>
      <c r="D58" s="53"/>
      <c r="E58" s="54"/>
      <c r="F58" s="53"/>
      <c r="G58" s="54"/>
      <c r="H58" s="53"/>
    </row>
    <row r="59" spans="1:8" ht="18.75" customHeight="1" x14ac:dyDescent="0.45">
      <c r="A59" s="55" t="s">
        <v>108</v>
      </c>
      <c r="B59" s="51"/>
      <c r="C59" s="52"/>
      <c r="D59" s="53"/>
      <c r="E59" s="54"/>
      <c r="F59" s="53"/>
      <c r="G59" s="54"/>
      <c r="H59" s="53"/>
    </row>
    <row r="60" spans="1:8" ht="18.75" customHeight="1" x14ac:dyDescent="0.45">
      <c r="A60" s="55" t="s">
        <v>109</v>
      </c>
      <c r="B60" s="51"/>
      <c r="C60" s="52"/>
      <c r="D60" s="53"/>
      <c r="E60" s="54"/>
      <c r="F60" s="53"/>
      <c r="G60" s="54"/>
      <c r="H60" s="53"/>
    </row>
    <row r="61" spans="1:8" x14ac:dyDescent="0.45">
      <c r="A61" s="36" t="s">
        <v>110</v>
      </c>
      <c r="B61" s="56"/>
      <c r="C61" s="56"/>
      <c r="D61" s="57"/>
      <c r="E61" s="57"/>
      <c r="F61" s="57"/>
      <c r="G61" s="57"/>
      <c r="H61" s="57"/>
    </row>
    <row r="62" spans="1:8" x14ac:dyDescent="0.45">
      <c r="A62" s="55" t="s">
        <v>111</v>
      </c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4"/>
  <sheetViews>
    <sheetView view="pageBreakPreview" zoomScaleNormal="100" zoomScaleSheetLayoutView="100" workbookViewId="0">
      <selection activeCell="K43" sqref="K43"/>
    </sheetView>
  </sheetViews>
  <sheetFormatPr defaultRowHeight="18" x14ac:dyDescent="0.45"/>
  <cols>
    <col min="1" max="1" width="13.59765625" customWidth="1"/>
    <col min="2" max="3" width="13.59765625" style="21" customWidth="1"/>
    <col min="4" max="4" width="13.59765625" customWidth="1"/>
    <col min="5" max="5" width="13.59765625" style="21" customWidth="1"/>
    <col min="6" max="6" width="13.59765625" customWidth="1"/>
    <col min="7" max="7" width="13.59765625" style="21" customWidth="1"/>
    <col min="8" max="8" width="13.59765625" customWidth="1"/>
    <col min="10" max="10" width="9.5" bestFit="1" customWidth="1"/>
  </cols>
  <sheetData>
    <row r="1" spans="1:8" x14ac:dyDescent="0.45">
      <c r="A1" s="64" t="s">
        <v>112</v>
      </c>
      <c r="B1" s="64"/>
      <c r="C1" s="64"/>
      <c r="D1" s="64"/>
      <c r="E1" s="64"/>
      <c r="F1" s="64"/>
      <c r="G1" s="64"/>
      <c r="H1" s="64"/>
    </row>
    <row r="2" spans="1:8" x14ac:dyDescent="0.45">
      <c r="A2" s="36"/>
      <c r="B2" s="37"/>
      <c r="C2" s="37"/>
      <c r="D2" s="36"/>
      <c r="E2" s="37"/>
      <c r="F2" s="36"/>
      <c r="G2" s="37"/>
      <c r="H2" s="36"/>
    </row>
    <row r="3" spans="1:8" x14ac:dyDescent="0.45">
      <c r="A3" s="39"/>
      <c r="B3" s="40"/>
      <c r="C3" s="40"/>
      <c r="D3" s="39"/>
      <c r="E3" s="58"/>
      <c r="F3" s="41"/>
      <c r="G3" s="58"/>
      <c r="H3" s="38" t="s">
        <v>138</v>
      </c>
    </row>
    <row r="4" spans="1:8" x14ac:dyDescent="0.45">
      <c r="A4" s="36" t="s">
        <v>113</v>
      </c>
      <c r="B4" s="40"/>
      <c r="C4" s="40"/>
      <c r="D4" s="39"/>
      <c r="E4" s="58"/>
      <c r="F4" s="41"/>
      <c r="G4" s="58"/>
      <c r="H4" s="42" t="s">
        <v>99</v>
      </c>
    </row>
    <row r="5" spans="1:8" ht="24" customHeight="1" x14ac:dyDescent="0.45">
      <c r="A5" s="79" t="s">
        <v>114</v>
      </c>
      <c r="B5" s="65" t="s">
        <v>100</v>
      </c>
      <c r="C5" s="61" t="s">
        <v>101</v>
      </c>
      <c r="D5" s="66"/>
      <c r="E5" s="69" t="s">
        <v>102</v>
      </c>
      <c r="F5" s="70"/>
      <c r="G5" s="71">
        <v>44607</v>
      </c>
      <c r="H5" s="72"/>
    </row>
    <row r="6" spans="1:8" ht="23.25" customHeight="1" x14ac:dyDescent="0.45">
      <c r="A6" s="79"/>
      <c r="B6" s="65"/>
      <c r="C6" s="67"/>
      <c r="D6" s="68"/>
      <c r="E6" s="73" t="s">
        <v>103</v>
      </c>
      <c r="F6" s="74"/>
      <c r="G6" s="75" t="s">
        <v>104</v>
      </c>
      <c r="H6" s="76"/>
    </row>
    <row r="7" spans="1:8" ht="18.75" customHeight="1" x14ac:dyDescent="0.45">
      <c r="A7" s="60"/>
      <c r="B7" s="65"/>
      <c r="C7" s="77" t="s">
        <v>10</v>
      </c>
      <c r="D7" s="43"/>
      <c r="E7" s="77" t="s">
        <v>105</v>
      </c>
      <c r="F7" s="43"/>
      <c r="G7" s="77" t="s">
        <v>105</v>
      </c>
      <c r="H7" s="44"/>
    </row>
    <row r="8" spans="1:8" ht="18.75" customHeight="1" x14ac:dyDescent="0.45">
      <c r="A8" s="60"/>
      <c r="B8" s="65"/>
      <c r="C8" s="78"/>
      <c r="D8" s="63" t="s">
        <v>106</v>
      </c>
      <c r="E8" s="78"/>
      <c r="F8" s="61" t="s">
        <v>107</v>
      </c>
      <c r="G8" s="78"/>
      <c r="H8" s="63" t="s">
        <v>107</v>
      </c>
    </row>
    <row r="9" spans="1:8" ht="35.1" customHeight="1" x14ac:dyDescent="0.45">
      <c r="A9" s="60"/>
      <c r="B9" s="65"/>
      <c r="C9" s="78"/>
      <c r="D9" s="62"/>
      <c r="E9" s="78"/>
      <c r="F9" s="62"/>
      <c r="G9" s="78"/>
      <c r="H9" s="62"/>
    </row>
    <row r="10" spans="1:8" x14ac:dyDescent="0.45">
      <c r="A10" s="45" t="s">
        <v>115</v>
      </c>
      <c r="B10" s="46">
        <v>27549031.999999996</v>
      </c>
      <c r="C10" s="47">
        <v>2512030.0000000005</v>
      </c>
      <c r="D10" s="48">
        <v>9.1183966100877895E-2</v>
      </c>
      <c r="E10" s="47">
        <v>865510</v>
      </c>
      <c r="F10" s="48">
        <v>3.1417074835878078E-2</v>
      </c>
      <c r="G10" s="47">
        <v>194858</v>
      </c>
      <c r="H10" s="48">
        <v>7.0731341848962242E-3</v>
      </c>
    </row>
    <row r="11" spans="1:8" x14ac:dyDescent="0.45">
      <c r="A11" s="49" t="s">
        <v>116</v>
      </c>
      <c r="B11" s="46">
        <v>1961575</v>
      </c>
      <c r="C11" s="47">
        <v>106453</v>
      </c>
      <c r="D11" s="48">
        <v>5.4269145966888852E-2</v>
      </c>
      <c r="E11" s="47">
        <v>18097</v>
      </c>
      <c r="F11" s="48">
        <v>9.2257497164268502E-3</v>
      </c>
      <c r="G11" s="47">
        <v>3741</v>
      </c>
      <c r="H11" s="48">
        <v>1.9071409454137619E-3</v>
      </c>
    </row>
    <row r="12" spans="1:8" x14ac:dyDescent="0.45">
      <c r="A12" s="49" t="s">
        <v>117</v>
      </c>
      <c r="B12" s="46">
        <v>1065932</v>
      </c>
      <c r="C12" s="47">
        <v>150628</v>
      </c>
      <c r="D12" s="48">
        <v>0.14131107800497592</v>
      </c>
      <c r="E12" s="47">
        <v>62053</v>
      </c>
      <c r="F12" s="48">
        <v>5.8214782931744237E-2</v>
      </c>
      <c r="G12" s="47">
        <v>16469</v>
      </c>
      <c r="H12" s="48">
        <v>1.5450328914039545E-2</v>
      </c>
    </row>
    <row r="13" spans="1:8" x14ac:dyDescent="0.45">
      <c r="A13" s="49" t="s">
        <v>118</v>
      </c>
      <c r="B13" s="46">
        <v>1324589</v>
      </c>
      <c r="C13" s="47">
        <v>133051</v>
      </c>
      <c r="D13" s="48">
        <v>0.10044700658090924</v>
      </c>
      <c r="E13" s="47">
        <v>50647</v>
      </c>
      <c r="F13" s="48">
        <v>3.8236011321247571E-2</v>
      </c>
      <c r="G13" s="47">
        <v>10135</v>
      </c>
      <c r="H13" s="48">
        <v>7.6514299907367491E-3</v>
      </c>
    </row>
    <row r="14" spans="1:8" x14ac:dyDescent="0.45">
      <c r="A14" s="49" t="s">
        <v>119</v>
      </c>
      <c r="B14" s="46">
        <v>974726</v>
      </c>
      <c r="C14" s="47">
        <v>133624</v>
      </c>
      <c r="D14" s="48">
        <v>0.1370887818730597</v>
      </c>
      <c r="E14" s="47">
        <v>42074.999999999993</v>
      </c>
      <c r="F14" s="48">
        <v>4.3165976900175013E-2</v>
      </c>
      <c r="G14" s="47">
        <v>6650</v>
      </c>
      <c r="H14" s="48">
        <v>6.8224300983045494E-3</v>
      </c>
    </row>
    <row r="15" spans="1:8" x14ac:dyDescent="0.45">
      <c r="A15" s="49" t="s">
        <v>120</v>
      </c>
      <c r="B15" s="46">
        <v>3759920</v>
      </c>
      <c r="C15" s="47">
        <v>149211</v>
      </c>
      <c r="D15" s="48">
        <v>3.9684620949381903E-2</v>
      </c>
      <c r="E15" s="47">
        <v>69156</v>
      </c>
      <c r="F15" s="48">
        <v>1.8392944530734697E-2</v>
      </c>
      <c r="G15" s="47">
        <v>17315</v>
      </c>
      <c r="H15" s="48">
        <v>4.6051511734292215E-3</v>
      </c>
    </row>
    <row r="16" spans="1:8" x14ac:dyDescent="0.45">
      <c r="A16" s="49" t="s">
        <v>121</v>
      </c>
      <c r="B16" s="46">
        <v>1521562.0000000002</v>
      </c>
      <c r="C16" s="47">
        <v>140870</v>
      </c>
      <c r="D16" s="48">
        <v>9.2582490887653607E-2</v>
      </c>
      <c r="E16" s="47">
        <v>48739</v>
      </c>
      <c r="F16" s="48">
        <v>3.2032214264026047E-2</v>
      </c>
      <c r="G16" s="47">
        <v>7782</v>
      </c>
      <c r="H16" s="48">
        <v>5.1144810398787563E-3</v>
      </c>
    </row>
    <row r="17" spans="1:8" x14ac:dyDescent="0.45">
      <c r="A17" s="49" t="s">
        <v>122</v>
      </c>
      <c r="B17" s="46">
        <v>718601</v>
      </c>
      <c r="C17" s="47">
        <v>62091</v>
      </c>
      <c r="D17" s="48">
        <v>8.6405390473990429E-2</v>
      </c>
      <c r="E17" s="47">
        <v>31360</v>
      </c>
      <c r="F17" s="48">
        <v>4.3640351182366852E-2</v>
      </c>
      <c r="G17" s="47">
        <v>7553</v>
      </c>
      <c r="H17" s="48">
        <v>1.0510700653074516E-2</v>
      </c>
    </row>
    <row r="18" spans="1:8" x14ac:dyDescent="0.45">
      <c r="A18" s="49" t="s">
        <v>123</v>
      </c>
      <c r="B18" s="46">
        <v>784774</v>
      </c>
      <c r="C18" s="47">
        <v>79374</v>
      </c>
      <c r="D18" s="48">
        <v>0.10114249452708678</v>
      </c>
      <c r="E18" s="47">
        <v>24852</v>
      </c>
      <c r="F18" s="48">
        <v>3.1667715800982196E-2</v>
      </c>
      <c r="G18" s="47">
        <v>4221</v>
      </c>
      <c r="H18" s="48">
        <v>5.3786185576994144E-3</v>
      </c>
    </row>
    <row r="19" spans="1:8" x14ac:dyDescent="0.45">
      <c r="A19" s="49" t="s">
        <v>124</v>
      </c>
      <c r="B19" s="46">
        <v>694295.99999999988</v>
      </c>
      <c r="C19" s="47">
        <v>48922</v>
      </c>
      <c r="D19" s="48">
        <v>7.0462742115754665E-2</v>
      </c>
      <c r="E19" s="47">
        <v>18189</v>
      </c>
      <c r="F19" s="48">
        <v>2.6197760033184695E-2</v>
      </c>
      <c r="G19" s="47">
        <v>4716</v>
      </c>
      <c r="H19" s="48">
        <v>6.7924919630820285E-3</v>
      </c>
    </row>
    <row r="20" spans="1:8" x14ac:dyDescent="0.45">
      <c r="A20" s="49" t="s">
        <v>125</v>
      </c>
      <c r="B20" s="46">
        <v>799966</v>
      </c>
      <c r="C20" s="47">
        <v>109027.99999999999</v>
      </c>
      <c r="D20" s="48">
        <v>0.13629079235867522</v>
      </c>
      <c r="E20" s="47">
        <v>37125</v>
      </c>
      <c r="F20" s="48">
        <v>4.640822234944985E-2</v>
      </c>
      <c r="G20" s="47">
        <v>6884</v>
      </c>
      <c r="H20" s="48">
        <v>8.6053657280434417E-3</v>
      </c>
    </row>
    <row r="21" spans="1:8" x14ac:dyDescent="0.45">
      <c r="A21" s="49" t="s">
        <v>126</v>
      </c>
      <c r="B21" s="46">
        <v>2300944</v>
      </c>
      <c r="C21" s="47">
        <v>235082</v>
      </c>
      <c r="D21" s="48">
        <v>0.10216763206753401</v>
      </c>
      <c r="E21" s="47">
        <v>73079</v>
      </c>
      <c r="F21" s="48">
        <v>3.1760442670486548E-2</v>
      </c>
      <c r="G21" s="47">
        <v>15448</v>
      </c>
      <c r="H21" s="48">
        <v>6.7137661759695154E-3</v>
      </c>
    </row>
    <row r="22" spans="1:8" x14ac:dyDescent="0.45">
      <c r="A22" s="49" t="s">
        <v>127</v>
      </c>
      <c r="B22" s="46">
        <v>1400720</v>
      </c>
      <c r="C22" s="47">
        <v>126910</v>
      </c>
      <c r="D22" s="48">
        <v>9.0603403963675819E-2</v>
      </c>
      <c r="E22" s="47">
        <v>46800</v>
      </c>
      <c r="F22" s="48">
        <v>3.3411388428808045E-2</v>
      </c>
      <c r="G22" s="47">
        <v>9326</v>
      </c>
      <c r="H22" s="48">
        <v>6.6580044548517903E-3</v>
      </c>
    </row>
    <row r="23" spans="1:8" x14ac:dyDescent="0.45">
      <c r="A23" s="49" t="s">
        <v>128</v>
      </c>
      <c r="B23" s="46">
        <v>2739963</v>
      </c>
      <c r="C23" s="47">
        <v>194602</v>
      </c>
      <c r="D23" s="48">
        <v>7.1023586814858444E-2</v>
      </c>
      <c r="E23" s="47">
        <v>66627</v>
      </c>
      <c r="F23" s="48">
        <v>2.4316751722559756E-2</v>
      </c>
      <c r="G23" s="47">
        <v>11876</v>
      </c>
      <c r="H23" s="48">
        <v>4.3343650990907544E-3</v>
      </c>
    </row>
    <row r="24" spans="1:8" x14ac:dyDescent="0.45">
      <c r="A24" s="49" t="s">
        <v>129</v>
      </c>
      <c r="B24" s="46">
        <v>831479.00000000012</v>
      </c>
      <c r="C24" s="47">
        <v>99715</v>
      </c>
      <c r="D24" s="48">
        <v>0.11992485679133207</v>
      </c>
      <c r="E24" s="47">
        <v>33341</v>
      </c>
      <c r="F24" s="48">
        <v>4.009842701980447E-2</v>
      </c>
      <c r="G24" s="47">
        <v>9009</v>
      </c>
      <c r="H24" s="48">
        <v>1.0834909841379036E-2</v>
      </c>
    </row>
    <row r="25" spans="1:8" x14ac:dyDescent="0.45">
      <c r="A25" s="49" t="s">
        <v>130</v>
      </c>
      <c r="B25" s="46">
        <v>1526835</v>
      </c>
      <c r="C25" s="47">
        <v>189309</v>
      </c>
      <c r="D25" s="48">
        <v>0.12398785723408227</v>
      </c>
      <c r="E25" s="47">
        <v>58308</v>
      </c>
      <c r="F25" s="48">
        <v>3.8188802326381041E-2</v>
      </c>
      <c r="G25" s="47">
        <v>12140</v>
      </c>
      <c r="H25" s="48">
        <v>7.951088362527713E-3</v>
      </c>
    </row>
    <row r="26" spans="1:8" x14ac:dyDescent="0.45">
      <c r="A26" s="49" t="s">
        <v>131</v>
      </c>
      <c r="B26" s="46">
        <v>708155</v>
      </c>
      <c r="C26" s="47">
        <v>123788</v>
      </c>
      <c r="D26" s="48">
        <v>0.17480353877329116</v>
      </c>
      <c r="E26" s="47">
        <v>27923</v>
      </c>
      <c r="F26" s="48">
        <v>3.9430633124104185E-2</v>
      </c>
      <c r="G26" s="47">
        <v>5132</v>
      </c>
      <c r="H26" s="48">
        <v>7.2470010096659628E-3</v>
      </c>
    </row>
    <row r="27" spans="1:8" x14ac:dyDescent="0.45">
      <c r="A27" s="49" t="s">
        <v>132</v>
      </c>
      <c r="B27" s="46">
        <v>1194817</v>
      </c>
      <c r="C27" s="47">
        <v>142109</v>
      </c>
      <c r="D27" s="48">
        <v>0.11893787918986758</v>
      </c>
      <c r="E27" s="47">
        <v>47331</v>
      </c>
      <c r="F27" s="48">
        <v>3.9613597730865896E-2</v>
      </c>
      <c r="G27" s="47">
        <v>8603</v>
      </c>
      <c r="H27" s="48">
        <v>7.2002658147649386E-3</v>
      </c>
    </row>
    <row r="28" spans="1:8" x14ac:dyDescent="0.45">
      <c r="A28" s="49" t="s">
        <v>133</v>
      </c>
      <c r="B28" s="46">
        <v>944709</v>
      </c>
      <c r="C28" s="47">
        <v>61977</v>
      </c>
      <c r="D28" s="48">
        <v>6.5604328952090007E-2</v>
      </c>
      <c r="E28" s="47">
        <v>27947.000000000004</v>
      </c>
      <c r="F28" s="48">
        <v>2.9582654552883485E-2</v>
      </c>
      <c r="G28" s="47">
        <v>2607.9999999999995</v>
      </c>
      <c r="H28" s="48">
        <v>2.760638461155763E-3</v>
      </c>
    </row>
    <row r="29" spans="1:8" x14ac:dyDescent="0.45">
      <c r="A29" s="49" t="s">
        <v>134</v>
      </c>
      <c r="B29" s="46">
        <v>1562767</v>
      </c>
      <c r="C29" s="47">
        <v>167251</v>
      </c>
      <c r="D29" s="48">
        <v>0.10702235202048674</v>
      </c>
      <c r="E29" s="47">
        <v>58491</v>
      </c>
      <c r="F29" s="48">
        <v>3.7427844329960894E-2</v>
      </c>
      <c r="G29" s="47">
        <v>28774</v>
      </c>
      <c r="H29" s="48">
        <v>1.841221372091937E-2</v>
      </c>
    </row>
    <row r="30" spans="1:8" x14ac:dyDescent="0.45">
      <c r="A30" s="49" t="s">
        <v>135</v>
      </c>
      <c r="B30" s="46">
        <v>732702</v>
      </c>
      <c r="C30" s="47">
        <v>58035</v>
      </c>
      <c r="D30" s="48">
        <v>7.9206826240408784E-2</v>
      </c>
      <c r="E30" s="47">
        <v>23370.000000000004</v>
      </c>
      <c r="F30" s="48">
        <v>3.1895641065535517E-2</v>
      </c>
      <c r="G30" s="47">
        <v>6475.9999999999991</v>
      </c>
      <c r="H30" s="48">
        <v>8.8385182516220774E-3</v>
      </c>
    </row>
    <row r="31" spans="1:8" x14ac:dyDescent="0.45">
      <c r="A31" s="50"/>
      <c r="B31" s="51"/>
      <c r="C31" s="52"/>
      <c r="D31" s="53"/>
      <c r="E31" s="52"/>
      <c r="F31" s="53"/>
      <c r="G31" s="52"/>
      <c r="H31" s="53"/>
    </row>
    <row r="32" spans="1:8" x14ac:dyDescent="0.45">
      <c r="A32" s="50"/>
      <c r="B32" s="51"/>
      <c r="C32" s="52"/>
      <c r="D32" s="53"/>
      <c r="E32" s="52"/>
      <c r="F32" s="53"/>
      <c r="G32" s="52"/>
      <c r="H32" s="53"/>
    </row>
    <row r="33" spans="1:8" x14ac:dyDescent="0.45">
      <c r="A33" s="36" t="s">
        <v>136</v>
      </c>
      <c r="B33" s="40"/>
      <c r="C33" s="40"/>
      <c r="D33" s="39"/>
      <c r="E33" s="58"/>
      <c r="F33" s="41"/>
      <c r="G33" s="58"/>
      <c r="H33" s="41"/>
    </row>
    <row r="34" spans="1:8" ht="22.5" customHeight="1" x14ac:dyDescent="0.45">
      <c r="A34" s="79"/>
      <c r="B34" s="65" t="s">
        <v>100</v>
      </c>
      <c r="C34" s="61" t="s">
        <v>101</v>
      </c>
      <c r="D34" s="66"/>
      <c r="E34" s="69" t="s">
        <v>102</v>
      </c>
      <c r="F34" s="70"/>
      <c r="G34" s="71">
        <v>44607</v>
      </c>
      <c r="H34" s="72"/>
    </row>
    <row r="35" spans="1:8" ht="24" customHeight="1" x14ac:dyDescent="0.45">
      <c r="A35" s="79"/>
      <c r="B35" s="65"/>
      <c r="C35" s="67"/>
      <c r="D35" s="68"/>
      <c r="E35" s="73" t="s">
        <v>103</v>
      </c>
      <c r="F35" s="74"/>
      <c r="G35" s="75" t="s">
        <v>104</v>
      </c>
      <c r="H35" s="76"/>
    </row>
    <row r="36" spans="1:8" ht="18.75" customHeight="1" x14ac:dyDescent="0.45">
      <c r="A36" s="60"/>
      <c r="B36" s="65"/>
      <c r="C36" s="77" t="s">
        <v>10</v>
      </c>
      <c r="D36" s="43"/>
      <c r="E36" s="77" t="s">
        <v>105</v>
      </c>
      <c r="F36" s="43"/>
      <c r="G36" s="77" t="s">
        <v>105</v>
      </c>
      <c r="H36" s="44"/>
    </row>
    <row r="37" spans="1:8" ht="18.75" customHeight="1" x14ac:dyDescent="0.45">
      <c r="A37" s="60"/>
      <c r="B37" s="65"/>
      <c r="C37" s="78"/>
      <c r="D37" s="63" t="s">
        <v>106</v>
      </c>
      <c r="E37" s="78"/>
      <c r="F37" s="61" t="s">
        <v>107</v>
      </c>
      <c r="G37" s="78"/>
      <c r="H37" s="63" t="s">
        <v>107</v>
      </c>
    </row>
    <row r="38" spans="1:8" ht="35.1" customHeight="1" x14ac:dyDescent="0.45">
      <c r="A38" s="60"/>
      <c r="B38" s="65"/>
      <c r="C38" s="78"/>
      <c r="D38" s="62"/>
      <c r="E38" s="78"/>
      <c r="F38" s="62"/>
      <c r="G38" s="78"/>
      <c r="H38" s="62"/>
    </row>
    <row r="39" spans="1:8" x14ac:dyDescent="0.45">
      <c r="A39" s="45" t="s">
        <v>115</v>
      </c>
      <c r="B39" s="46">
        <v>9572763</v>
      </c>
      <c r="C39" s="47">
        <v>1018070.9999999998</v>
      </c>
      <c r="D39" s="48">
        <v>0.10635079965940865</v>
      </c>
      <c r="E39" s="47">
        <v>358174</v>
      </c>
      <c r="F39" s="48">
        <v>3.7415947725855117E-2</v>
      </c>
      <c r="G39" s="47">
        <v>71335.999999999956</v>
      </c>
      <c r="H39" s="48">
        <v>7.4519759864523916E-3</v>
      </c>
    </row>
    <row r="40" spans="1:8" ht="18.75" customHeight="1" x14ac:dyDescent="0.45">
      <c r="A40" s="50"/>
      <c r="B40" s="51"/>
      <c r="C40" s="52"/>
      <c r="D40" s="53"/>
      <c r="E40" s="52"/>
      <c r="F40" s="53"/>
      <c r="G40" s="52"/>
      <c r="H40" s="53"/>
    </row>
    <row r="41" spans="1:8" ht="18.75" customHeight="1" x14ac:dyDescent="0.45">
      <c r="A41" s="55" t="s">
        <v>108</v>
      </c>
      <c r="B41" s="51"/>
      <c r="C41" s="52"/>
      <c r="D41" s="53"/>
      <c r="E41" s="52"/>
      <c r="F41" s="53"/>
      <c r="G41" s="52"/>
      <c r="H41" s="53"/>
    </row>
    <row r="42" spans="1:8" ht="18.75" customHeight="1" x14ac:dyDescent="0.45">
      <c r="A42" s="55" t="s">
        <v>137</v>
      </c>
      <c r="B42" s="51"/>
      <c r="C42" s="52"/>
      <c r="D42" s="53"/>
      <c r="E42" s="52"/>
      <c r="F42" s="53"/>
      <c r="G42" s="52"/>
      <c r="H42" s="53"/>
    </row>
    <row r="43" spans="1:8" x14ac:dyDescent="0.45">
      <c r="A43" s="36" t="s">
        <v>110</v>
      </c>
      <c r="B43" s="56"/>
      <c r="C43" s="56"/>
      <c r="D43" s="57"/>
      <c r="E43" s="56"/>
      <c r="F43" s="57"/>
      <c r="G43" s="56"/>
      <c r="H43" s="57"/>
    </row>
    <row r="44" spans="1:8" x14ac:dyDescent="0.45">
      <c r="A44" s="36" t="s">
        <v>111</v>
      </c>
      <c r="B44" s="56"/>
      <c r="C44" s="56"/>
      <c r="D44" s="57"/>
      <c r="E44" s="56"/>
      <c r="F44" s="57"/>
      <c r="G44" s="56"/>
      <c r="H44" s="57"/>
    </row>
  </sheetData>
  <mergeCells count="27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1"/>
  <sheetViews>
    <sheetView view="pageBreakPreview" zoomScaleNormal="100" zoomScaleSheetLayoutView="100" workbookViewId="0">
      <selection activeCell="I11" sqref="I11"/>
    </sheetView>
  </sheetViews>
  <sheetFormatPr defaultRowHeight="18" x14ac:dyDescent="0.45"/>
  <cols>
    <col min="1" max="1" width="12.69921875" customWidth="1"/>
    <col min="2" max="2" width="14.09765625" style="2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1" width="13.09765625" customWidth="1"/>
    <col min="13" max="13" width="11.59765625" bestFit="1" customWidth="1"/>
  </cols>
  <sheetData>
    <row r="1" spans="1:13" x14ac:dyDescent="0.45">
      <c r="A1" s="1" t="s">
        <v>0</v>
      </c>
      <c r="B1" s="8"/>
      <c r="C1" s="9"/>
      <c r="D1" s="9"/>
      <c r="E1" s="9"/>
      <c r="F1" s="9"/>
      <c r="J1" s="22"/>
    </row>
    <row r="2" spans="1:13" x14ac:dyDescent="0.45">
      <c r="A2" s="1"/>
      <c r="B2" s="1"/>
      <c r="C2" s="1"/>
      <c r="D2" s="1"/>
      <c r="E2" s="1"/>
      <c r="F2" s="1"/>
      <c r="G2" s="1"/>
      <c r="H2" s="1"/>
      <c r="I2" s="1"/>
      <c r="K2" s="23" t="s">
        <v>1</v>
      </c>
    </row>
    <row r="3" spans="1:13" x14ac:dyDescent="0.45">
      <c r="A3" s="84" t="s">
        <v>2</v>
      </c>
      <c r="B3" s="81" t="s">
        <v>3</v>
      </c>
      <c r="C3" s="82"/>
      <c r="D3" s="82"/>
      <c r="E3" s="82"/>
      <c r="F3" s="82"/>
      <c r="G3" s="82"/>
      <c r="H3" s="82"/>
      <c r="I3" s="82"/>
      <c r="J3" s="82"/>
      <c r="K3" s="83"/>
    </row>
    <row r="4" spans="1:13" x14ac:dyDescent="0.45">
      <c r="A4" s="89"/>
      <c r="B4" s="89"/>
      <c r="C4" s="91" t="s">
        <v>4</v>
      </c>
      <c r="D4" s="92"/>
      <c r="E4" s="91" t="s">
        <v>5</v>
      </c>
      <c r="F4" s="92"/>
      <c r="G4" s="84" t="s">
        <v>6</v>
      </c>
      <c r="H4" s="84"/>
      <c r="I4" s="85"/>
      <c r="J4" s="85"/>
      <c r="K4" s="85"/>
    </row>
    <row r="5" spans="1:13" x14ac:dyDescent="0.45">
      <c r="A5" s="89"/>
      <c r="B5" s="89"/>
      <c r="C5" s="93"/>
      <c r="D5" s="94"/>
      <c r="E5" s="93"/>
      <c r="F5" s="94"/>
      <c r="G5" s="93"/>
      <c r="H5" s="94"/>
      <c r="I5" s="30" t="s">
        <v>7</v>
      </c>
      <c r="J5" s="30" t="s">
        <v>8</v>
      </c>
      <c r="K5" s="31" t="s">
        <v>9</v>
      </c>
    </row>
    <row r="6" spans="1:13" x14ac:dyDescent="0.45">
      <c r="A6" s="90"/>
      <c r="B6" s="90"/>
      <c r="C6" s="32" t="s">
        <v>10</v>
      </c>
      <c r="D6" s="32" t="s">
        <v>11</v>
      </c>
      <c r="E6" s="32" t="s">
        <v>10</v>
      </c>
      <c r="F6" s="32" t="s">
        <v>11</v>
      </c>
      <c r="G6" s="32" t="s">
        <v>10</v>
      </c>
      <c r="H6" s="32" t="s">
        <v>11</v>
      </c>
      <c r="I6" s="86" t="s">
        <v>10</v>
      </c>
      <c r="J6" s="87"/>
      <c r="K6" s="88"/>
      <c r="M6" s="2" t="s">
        <v>12</v>
      </c>
    </row>
    <row r="7" spans="1:13" x14ac:dyDescent="0.45">
      <c r="A7" s="7" t="s">
        <v>13</v>
      </c>
      <c r="B7" s="26">
        <f>C7+E7+G7</f>
        <v>214425412</v>
      </c>
      <c r="C7" s="26">
        <f t="shared" ref="C7:K7" si="0">SUM(C8:C54)</f>
        <v>101469804</v>
      </c>
      <c r="D7" s="33">
        <f t="shared" ref="D7:D54" si="1">C7/M7</f>
        <v>0.80121429167865066</v>
      </c>
      <c r="E7" s="26">
        <f t="shared" si="0"/>
        <v>99925489</v>
      </c>
      <c r="F7" s="35">
        <f t="shared" ref="F7:F54" si="2">E7/M7</f>
        <v>0.78902024773574797</v>
      </c>
      <c r="G7" s="27">
        <f t="shared" si="0"/>
        <v>13030119</v>
      </c>
      <c r="H7" s="35">
        <f t="shared" ref="H7:H54" si="3">G7/M7</f>
        <v>0.10288693930140565</v>
      </c>
      <c r="I7" s="27">
        <f t="shared" si="0"/>
        <v>917415</v>
      </c>
      <c r="J7" s="27">
        <f t="shared" si="0"/>
        <v>4525070</v>
      </c>
      <c r="K7" s="27">
        <f t="shared" si="0"/>
        <v>7587634</v>
      </c>
      <c r="M7" s="21">
        <v>126645025</v>
      </c>
    </row>
    <row r="8" spans="1:13" x14ac:dyDescent="0.45">
      <c r="A8" s="24" t="s">
        <v>14</v>
      </c>
      <c r="B8" s="26">
        <f t="shared" ref="B8:B54" si="4">C8+E8+G8</f>
        <v>8825707</v>
      </c>
      <c r="C8" s="28">
        <f>SUM(一般接種!D7+一般接種!G7+一般接種!J7+医療従事者等!C5)</f>
        <v>4224737</v>
      </c>
      <c r="D8" s="33">
        <f t="shared" si="1"/>
        <v>0.80831411913244611</v>
      </c>
      <c r="E8" s="28">
        <f>SUM(一般接種!E7+一般接種!H7+一般接種!K7+医療従事者等!D5)</f>
        <v>4154784</v>
      </c>
      <c r="F8" s="35">
        <f t="shared" si="2"/>
        <v>0.7949300913040459</v>
      </c>
      <c r="G8" s="26">
        <f>SUM(I8:K8)</f>
        <v>446186</v>
      </c>
      <c r="H8" s="35">
        <f t="shared" si="3"/>
        <v>8.5368259268974511E-2</v>
      </c>
      <c r="I8" s="29">
        <v>40080</v>
      </c>
      <c r="J8" s="29">
        <v>199088</v>
      </c>
      <c r="K8" s="29">
        <v>207018</v>
      </c>
      <c r="M8" s="21">
        <v>5226603</v>
      </c>
    </row>
    <row r="9" spans="1:13" x14ac:dyDescent="0.45">
      <c r="A9" s="24" t="s">
        <v>15</v>
      </c>
      <c r="B9" s="26">
        <f t="shared" si="4"/>
        <v>2212544</v>
      </c>
      <c r="C9" s="28">
        <f>SUM(一般接種!D8+一般接種!G8+一般接種!J8+医療従事者等!C6)</f>
        <v>1059620</v>
      </c>
      <c r="D9" s="33">
        <f t="shared" si="1"/>
        <v>0.84122529503062449</v>
      </c>
      <c r="E9" s="28">
        <f>SUM(一般接種!E8+一般接種!H8+一般接種!K8+医療従事者等!D6)</f>
        <v>1044240</v>
      </c>
      <c r="F9" s="35">
        <f t="shared" si="2"/>
        <v>0.8290152149664779</v>
      </c>
      <c r="G9" s="26">
        <f t="shared" ref="G9:G54" si="5">SUM(I9:K9)</f>
        <v>108684</v>
      </c>
      <c r="H9" s="35">
        <f t="shared" si="3"/>
        <v>8.6283507262139625E-2</v>
      </c>
      <c r="I9" s="29">
        <v>10353</v>
      </c>
      <c r="J9" s="29">
        <v>37628</v>
      </c>
      <c r="K9" s="29">
        <v>60703</v>
      </c>
      <c r="M9" s="21">
        <v>1259615</v>
      </c>
    </row>
    <row r="10" spans="1:13" x14ac:dyDescent="0.45">
      <c r="A10" s="24" t="s">
        <v>16</v>
      </c>
      <c r="B10" s="26">
        <f t="shared" si="4"/>
        <v>2158983</v>
      </c>
      <c r="C10" s="28">
        <f>SUM(一般接種!D9+一般接種!G9+一般接種!J9+医療従事者等!C7)</f>
        <v>1026640</v>
      </c>
      <c r="D10" s="33">
        <f t="shared" si="1"/>
        <v>0.84094090625750006</v>
      </c>
      <c r="E10" s="28">
        <f>SUM(一般接種!E9+一般接種!H9+一般接種!K9+医療従事者等!D7)</f>
        <v>1011233</v>
      </c>
      <c r="F10" s="35">
        <f t="shared" si="2"/>
        <v>0.82832073117888505</v>
      </c>
      <c r="G10" s="26">
        <f t="shared" si="5"/>
        <v>121110</v>
      </c>
      <c r="H10" s="35">
        <f t="shared" si="3"/>
        <v>9.9203570050695314E-2</v>
      </c>
      <c r="I10" s="29">
        <v>9147</v>
      </c>
      <c r="J10" s="29">
        <v>43001</v>
      </c>
      <c r="K10" s="29">
        <v>68962</v>
      </c>
      <c r="M10" s="21">
        <v>1220823</v>
      </c>
    </row>
    <row r="11" spans="1:13" x14ac:dyDescent="0.45">
      <c r="A11" s="24" t="s">
        <v>17</v>
      </c>
      <c r="B11" s="26">
        <f t="shared" si="4"/>
        <v>3984112</v>
      </c>
      <c r="C11" s="28">
        <f>SUM(一般接種!D10+一般接種!G10+一般接種!J10+医療従事者等!C8)</f>
        <v>1882504</v>
      </c>
      <c r="D11" s="33">
        <f t="shared" si="1"/>
        <v>0.82493999751970759</v>
      </c>
      <c r="E11" s="28">
        <f>SUM(一般接種!E10+一般接種!H10+一般接種!K10+医療従事者等!D8)</f>
        <v>1847215</v>
      </c>
      <c r="F11" s="35">
        <f t="shared" si="2"/>
        <v>0.80947585636915864</v>
      </c>
      <c r="G11" s="26">
        <f t="shared" si="5"/>
        <v>254393</v>
      </c>
      <c r="H11" s="35">
        <f t="shared" si="3"/>
        <v>0.11147862675937527</v>
      </c>
      <c r="I11" s="29">
        <v>17356</v>
      </c>
      <c r="J11" s="29">
        <v>108544</v>
      </c>
      <c r="K11" s="29">
        <v>128493</v>
      </c>
      <c r="M11" s="21">
        <v>2281989</v>
      </c>
    </row>
    <row r="12" spans="1:13" x14ac:dyDescent="0.45">
      <c r="A12" s="24" t="s">
        <v>18</v>
      </c>
      <c r="B12" s="26">
        <f t="shared" si="4"/>
        <v>1707284</v>
      </c>
      <c r="C12" s="28">
        <f>SUM(一般接種!D11+一般接種!G11+一般接種!J11+医療従事者等!C9)</f>
        <v>825180</v>
      </c>
      <c r="D12" s="33">
        <f t="shared" si="1"/>
        <v>0.8495729382016457</v>
      </c>
      <c r="E12" s="28">
        <f>SUM(一般接種!E11+一般接種!H11+一般接種!K11+医療従事者等!D9)</f>
        <v>813316</v>
      </c>
      <c r="F12" s="35">
        <f t="shared" si="2"/>
        <v>0.83735822948497252</v>
      </c>
      <c r="G12" s="26">
        <f t="shared" si="5"/>
        <v>68788</v>
      </c>
      <c r="H12" s="35">
        <f t="shared" si="3"/>
        <v>7.082142474734579E-2</v>
      </c>
      <c r="I12" s="29">
        <v>4836</v>
      </c>
      <c r="J12" s="29">
        <v>28372</v>
      </c>
      <c r="K12" s="29">
        <v>35580</v>
      </c>
      <c r="M12" s="21">
        <v>971288</v>
      </c>
    </row>
    <row r="13" spans="1:13" x14ac:dyDescent="0.45">
      <c r="A13" s="24" t="s">
        <v>19</v>
      </c>
      <c r="B13" s="26">
        <f t="shared" si="4"/>
        <v>1882822</v>
      </c>
      <c r="C13" s="28">
        <f>SUM(一般接種!D12+一般接種!G12+一般接種!J12+医療従事者等!C10)</f>
        <v>898591</v>
      </c>
      <c r="D13" s="33">
        <f t="shared" si="1"/>
        <v>0.84014858418679794</v>
      </c>
      <c r="E13" s="28">
        <f>SUM(一般接種!E12+一般接種!H12+一般接種!K12+医療従事者等!D10)</f>
        <v>887889</v>
      </c>
      <c r="F13" s="35">
        <f t="shared" si="2"/>
        <v>0.83014261912820386</v>
      </c>
      <c r="G13" s="26">
        <f t="shared" si="5"/>
        <v>96342</v>
      </c>
      <c r="H13" s="35">
        <f t="shared" si="3"/>
        <v>9.0076124619236655E-2</v>
      </c>
      <c r="I13" s="29">
        <v>8798</v>
      </c>
      <c r="J13" s="29">
        <v>32117</v>
      </c>
      <c r="K13" s="29">
        <v>55427</v>
      </c>
      <c r="M13" s="21">
        <v>1069562</v>
      </c>
    </row>
    <row r="14" spans="1:13" x14ac:dyDescent="0.45">
      <c r="A14" s="24" t="s">
        <v>20</v>
      </c>
      <c r="B14" s="26">
        <f t="shared" si="4"/>
        <v>3262757</v>
      </c>
      <c r="C14" s="28">
        <f>SUM(一般接種!D13+一般接種!G13+一般接種!J13+医療従事者等!C11)</f>
        <v>1544349</v>
      </c>
      <c r="D14" s="33">
        <f t="shared" si="1"/>
        <v>0.82937704981421101</v>
      </c>
      <c r="E14" s="28">
        <f>SUM(一般接種!E13+一般接種!H13+一般接種!K13+医療従事者等!D11)</f>
        <v>1523513</v>
      </c>
      <c r="F14" s="35">
        <f t="shared" si="2"/>
        <v>0.81818728622455039</v>
      </c>
      <c r="G14" s="26">
        <f t="shared" si="5"/>
        <v>194895</v>
      </c>
      <c r="H14" s="35">
        <f t="shared" si="3"/>
        <v>0.10466639349236517</v>
      </c>
      <c r="I14" s="29">
        <v>17428</v>
      </c>
      <c r="J14" s="29">
        <v>65945</v>
      </c>
      <c r="K14" s="29">
        <v>111522</v>
      </c>
      <c r="M14" s="21">
        <v>1862059</v>
      </c>
    </row>
    <row r="15" spans="1:13" x14ac:dyDescent="0.45">
      <c r="A15" s="24" t="s">
        <v>21</v>
      </c>
      <c r="B15" s="26">
        <f t="shared" si="4"/>
        <v>5141582</v>
      </c>
      <c r="C15" s="28">
        <f>SUM(一般接種!D14+一般接種!G14+一般接種!J14+医療従事者等!C12)</f>
        <v>2407492</v>
      </c>
      <c r="D15" s="33">
        <f t="shared" si="1"/>
        <v>0.82797836759610344</v>
      </c>
      <c r="E15" s="28">
        <f>SUM(一般接種!E14+一般接種!H14+一般接種!K14+医療従事者等!D12)</f>
        <v>2371913</v>
      </c>
      <c r="F15" s="35">
        <f t="shared" si="2"/>
        <v>0.81574213074019619</v>
      </c>
      <c r="G15" s="26">
        <f t="shared" si="5"/>
        <v>362177</v>
      </c>
      <c r="H15" s="35">
        <f t="shared" si="3"/>
        <v>0.12455896893566165</v>
      </c>
      <c r="I15" s="29">
        <v>19959</v>
      </c>
      <c r="J15" s="29">
        <v>129025</v>
      </c>
      <c r="K15" s="29">
        <v>213193</v>
      </c>
      <c r="M15" s="21">
        <v>2907675</v>
      </c>
    </row>
    <row r="16" spans="1:13" x14ac:dyDescent="0.45">
      <c r="A16" s="25" t="s">
        <v>22</v>
      </c>
      <c r="B16" s="26">
        <f t="shared" si="4"/>
        <v>3366901</v>
      </c>
      <c r="C16" s="28">
        <f>SUM(一般接種!D15+一般接種!G15+一般接種!J15+医療従事者等!C13)</f>
        <v>1587832</v>
      </c>
      <c r="D16" s="33">
        <f t="shared" si="1"/>
        <v>0.81202372301129022</v>
      </c>
      <c r="E16" s="28">
        <f>SUM(一般接種!E15+一般接種!H15+一般接種!K15+医療従事者等!D13)</f>
        <v>1566139</v>
      </c>
      <c r="F16" s="35">
        <f t="shared" si="2"/>
        <v>0.80092983485228864</v>
      </c>
      <c r="G16" s="26">
        <f t="shared" si="5"/>
        <v>212930</v>
      </c>
      <c r="H16" s="35">
        <f t="shared" si="3"/>
        <v>0.10889326537114383</v>
      </c>
      <c r="I16" s="29">
        <v>14411</v>
      </c>
      <c r="J16" s="29">
        <v>65310</v>
      </c>
      <c r="K16" s="29">
        <v>133209</v>
      </c>
      <c r="M16" s="21">
        <v>1955401</v>
      </c>
    </row>
    <row r="17" spans="1:13" x14ac:dyDescent="0.45">
      <c r="A17" s="24" t="s">
        <v>23</v>
      </c>
      <c r="B17" s="26">
        <f t="shared" si="4"/>
        <v>3375193</v>
      </c>
      <c r="C17" s="28">
        <f>SUM(一般接種!D16+一般接種!G16+一般接種!J16+医療従事者等!C14)</f>
        <v>1581883</v>
      </c>
      <c r="D17" s="33">
        <f t="shared" si="1"/>
        <v>0.80786588638686152</v>
      </c>
      <c r="E17" s="28">
        <f>SUM(一般接種!E16+一般接種!H16+一般接種!K16+医療従事者等!D14)</f>
        <v>1554912</v>
      </c>
      <c r="F17" s="35">
        <f t="shared" si="2"/>
        <v>0.79409182672395351</v>
      </c>
      <c r="G17" s="26">
        <f t="shared" si="5"/>
        <v>238398</v>
      </c>
      <c r="H17" s="35">
        <f t="shared" si="3"/>
        <v>0.12174959310066233</v>
      </c>
      <c r="I17" s="29">
        <v>15543</v>
      </c>
      <c r="J17" s="29">
        <v>66152</v>
      </c>
      <c r="K17" s="29">
        <v>156703</v>
      </c>
      <c r="M17" s="21">
        <v>1958101</v>
      </c>
    </row>
    <row r="18" spans="1:13" x14ac:dyDescent="0.45">
      <c r="A18" s="24" t="s">
        <v>24</v>
      </c>
      <c r="B18" s="26">
        <f t="shared" si="4"/>
        <v>12588573</v>
      </c>
      <c r="C18" s="28">
        <f>SUM(一般接種!D17+一般接種!G17+一般接種!J17+医療従事者等!C15)</f>
        <v>5980180</v>
      </c>
      <c r="D18" s="33">
        <f t="shared" si="1"/>
        <v>0.80881019351486294</v>
      </c>
      <c r="E18" s="28">
        <f>SUM(一般接種!E17+一般接種!H17+一般接種!K17+医療従事者等!D15)</f>
        <v>5889184</v>
      </c>
      <c r="F18" s="35">
        <f t="shared" si="2"/>
        <v>0.79650312376628041</v>
      </c>
      <c r="G18" s="26">
        <f t="shared" si="5"/>
        <v>719209</v>
      </c>
      <c r="H18" s="35">
        <f t="shared" si="3"/>
        <v>9.7271916642581169E-2</v>
      </c>
      <c r="I18" s="29">
        <v>43808</v>
      </c>
      <c r="J18" s="29">
        <v>225390</v>
      </c>
      <c r="K18" s="29">
        <v>450011</v>
      </c>
      <c r="M18" s="21">
        <v>7393799</v>
      </c>
    </row>
    <row r="19" spans="1:13" x14ac:dyDescent="0.45">
      <c r="A19" s="24" t="s">
        <v>25</v>
      </c>
      <c r="B19" s="26">
        <f t="shared" si="4"/>
        <v>10721473</v>
      </c>
      <c r="C19" s="28">
        <f>SUM(一般接種!D18+一般接種!G18+一般接種!J18+医療従事者等!C16)</f>
        <v>5092964</v>
      </c>
      <c r="D19" s="33">
        <f t="shared" si="1"/>
        <v>0.80548015053870914</v>
      </c>
      <c r="E19" s="28">
        <f>SUM(一般接種!E18+一般接種!H18+一般接種!K18+医療従事者等!D16)</f>
        <v>5023063</v>
      </c>
      <c r="F19" s="35">
        <f t="shared" si="2"/>
        <v>0.79442492454402192</v>
      </c>
      <c r="G19" s="26">
        <f t="shared" si="5"/>
        <v>605446</v>
      </c>
      <c r="H19" s="35">
        <f t="shared" si="3"/>
        <v>9.5754600900980119E-2</v>
      </c>
      <c r="I19" s="29">
        <v>39629</v>
      </c>
      <c r="J19" s="29">
        <v>190636</v>
      </c>
      <c r="K19" s="29">
        <v>375181</v>
      </c>
      <c r="M19" s="21">
        <v>6322892</v>
      </c>
    </row>
    <row r="20" spans="1:13" x14ac:dyDescent="0.45">
      <c r="A20" s="24" t="s">
        <v>26</v>
      </c>
      <c r="B20" s="26">
        <f t="shared" si="4"/>
        <v>23428318</v>
      </c>
      <c r="C20" s="28">
        <f>SUM(一般接種!D19+一般接種!G19+一般接種!J19+医療従事者等!C17)</f>
        <v>11055236</v>
      </c>
      <c r="D20" s="33">
        <f t="shared" si="1"/>
        <v>0.79859663813523463</v>
      </c>
      <c r="E20" s="28">
        <f>SUM(一般接種!E19+一般接種!H19+一般接種!K19+医療従事者等!D17)</f>
        <v>10900139</v>
      </c>
      <c r="F20" s="35">
        <f t="shared" si="2"/>
        <v>0.78739290238641302</v>
      </c>
      <c r="G20" s="26">
        <f t="shared" si="5"/>
        <v>1472943</v>
      </c>
      <c r="H20" s="35">
        <f t="shared" si="3"/>
        <v>0.10640092422855803</v>
      </c>
      <c r="I20" s="29">
        <v>82046</v>
      </c>
      <c r="J20" s="29">
        <v>498816</v>
      </c>
      <c r="K20" s="29">
        <v>892081</v>
      </c>
      <c r="M20" s="21">
        <v>13843329</v>
      </c>
    </row>
    <row r="21" spans="1:13" x14ac:dyDescent="0.45">
      <c r="A21" s="24" t="s">
        <v>27</v>
      </c>
      <c r="B21" s="26">
        <f t="shared" si="4"/>
        <v>15517991</v>
      </c>
      <c r="C21" s="28">
        <f>SUM(一般接種!D20+一般接種!G20+一般接種!J20+医療従事者等!C18)</f>
        <v>7443193</v>
      </c>
      <c r="D21" s="33">
        <f t="shared" si="1"/>
        <v>0.80726970742302284</v>
      </c>
      <c r="E21" s="28">
        <f>SUM(一般接種!E20+一般接種!H20+一般接種!K20+医療従事者等!D18)</f>
        <v>7352899</v>
      </c>
      <c r="F21" s="35">
        <f t="shared" si="2"/>
        <v>0.79747665073860607</v>
      </c>
      <c r="G21" s="26">
        <f t="shared" si="5"/>
        <v>721899</v>
      </c>
      <c r="H21" s="35">
        <f t="shared" si="3"/>
        <v>7.8295322252019101E-2</v>
      </c>
      <c r="I21" s="29">
        <v>42495</v>
      </c>
      <c r="J21" s="29">
        <v>231182</v>
      </c>
      <c r="K21" s="29">
        <v>448222</v>
      </c>
      <c r="M21" s="21">
        <v>9220206</v>
      </c>
    </row>
    <row r="22" spans="1:13" x14ac:dyDescent="0.45">
      <c r="A22" s="24" t="s">
        <v>28</v>
      </c>
      <c r="B22" s="26">
        <f t="shared" si="4"/>
        <v>3851870</v>
      </c>
      <c r="C22" s="28">
        <f>SUM(一般接種!D21+一般接種!G21+一般接種!J21+医療従事者等!C19)</f>
        <v>1852705</v>
      </c>
      <c r="D22" s="33">
        <f t="shared" si="1"/>
        <v>0.83712577501814134</v>
      </c>
      <c r="E22" s="28">
        <f>SUM(一般接種!E21+一般接種!H21+一般接種!K21+医療従事者等!D19)</f>
        <v>1820508</v>
      </c>
      <c r="F22" s="35">
        <f t="shared" si="2"/>
        <v>0.82257789039632667</v>
      </c>
      <c r="G22" s="26">
        <f t="shared" si="5"/>
        <v>178657</v>
      </c>
      <c r="H22" s="35">
        <f t="shared" si="3"/>
        <v>8.0724335275943054E-2</v>
      </c>
      <c r="I22" s="29">
        <v>15175</v>
      </c>
      <c r="J22" s="29">
        <v>59130</v>
      </c>
      <c r="K22" s="29">
        <v>104352</v>
      </c>
      <c r="M22" s="21">
        <v>2213174</v>
      </c>
    </row>
    <row r="23" spans="1:13" x14ac:dyDescent="0.45">
      <c r="A23" s="24" t="s">
        <v>29</v>
      </c>
      <c r="B23" s="26">
        <f t="shared" si="4"/>
        <v>1866108</v>
      </c>
      <c r="C23" s="28">
        <f>SUM(一般接種!D22+一般接種!G22+一般接種!J22+医療従事者等!C20)</f>
        <v>877987</v>
      </c>
      <c r="D23" s="33">
        <f t="shared" si="1"/>
        <v>0.83803454127906196</v>
      </c>
      <c r="E23" s="28">
        <f>SUM(一般接種!E22+一般接種!H22+一般接種!K22+医療従事者等!D20)</f>
        <v>869079</v>
      </c>
      <c r="F23" s="35">
        <f t="shared" si="2"/>
        <v>0.82953189637234481</v>
      </c>
      <c r="G23" s="26">
        <f t="shared" si="5"/>
        <v>119042</v>
      </c>
      <c r="H23" s="35">
        <f t="shared" si="3"/>
        <v>0.11362503985018241</v>
      </c>
      <c r="I23" s="29">
        <v>9571</v>
      </c>
      <c r="J23" s="29">
        <v>33442</v>
      </c>
      <c r="K23" s="29">
        <v>76029</v>
      </c>
      <c r="M23" s="21">
        <v>1047674</v>
      </c>
    </row>
    <row r="24" spans="1:13" x14ac:dyDescent="0.45">
      <c r="A24" s="24" t="s">
        <v>30</v>
      </c>
      <c r="B24" s="26">
        <f t="shared" si="4"/>
        <v>1949861</v>
      </c>
      <c r="C24" s="28">
        <f>SUM(一般接種!D23+一般接種!G23+一般接種!J23+医療従事者等!C21)</f>
        <v>915985</v>
      </c>
      <c r="D24" s="33">
        <f t="shared" si="1"/>
        <v>0.80870537921487196</v>
      </c>
      <c r="E24" s="28">
        <f>SUM(一般接種!E23+一般接種!H23+一般接種!K23+医療従事者等!D21)</f>
        <v>902933</v>
      </c>
      <c r="F24" s="35">
        <f t="shared" si="2"/>
        <v>0.79718202172592556</v>
      </c>
      <c r="G24" s="26">
        <f t="shared" si="5"/>
        <v>130943</v>
      </c>
      <c r="H24" s="35">
        <f t="shared" si="3"/>
        <v>0.11560703337994943</v>
      </c>
      <c r="I24" s="29">
        <v>7930</v>
      </c>
      <c r="J24" s="29">
        <v>51754</v>
      </c>
      <c r="K24" s="29">
        <v>71259</v>
      </c>
      <c r="M24" s="21">
        <v>1132656</v>
      </c>
    </row>
    <row r="25" spans="1:13" x14ac:dyDescent="0.45">
      <c r="A25" s="24" t="s">
        <v>31</v>
      </c>
      <c r="B25" s="26">
        <f t="shared" si="4"/>
        <v>1336148</v>
      </c>
      <c r="C25" s="28">
        <f>SUM(一般接種!D24+一般接種!G24+一般接種!J24+医療従事者等!C22)</f>
        <v>632409</v>
      </c>
      <c r="D25" s="33">
        <f t="shared" si="1"/>
        <v>0.81645091617037813</v>
      </c>
      <c r="E25" s="28">
        <f>SUM(一般接種!E24+一般接種!H24+一般接種!K24+医療従事者等!D22)</f>
        <v>625396</v>
      </c>
      <c r="F25" s="35">
        <f t="shared" si="2"/>
        <v>0.80739701232792349</v>
      </c>
      <c r="G25" s="26">
        <f t="shared" si="5"/>
        <v>78343</v>
      </c>
      <c r="H25" s="35">
        <f t="shared" si="3"/>
        <v>0.10114216294444882</v>
      </c>
      <c r="I25" s="29">
        <v>7190</v>
      </c>
      <c r="J25" s="29">
        <v>29999</v>
      </c>
      <c r="K25" s="29">
        <v>41154</v>
      </c>
      <c r="M25" s="21">
        <v>774583</v>
      </c>
    </row>
    <row r="26" spans="1:13" x14ac:dyDescent="0.45">
      <c r="A26" s="24" t="s">
        <v>32</v>
      </c>
      <c r="B26" s="26">
        <f t="shared" si="4"/>
        <v>1426207</v>
      </c>
      <c r="C26" s="28">
        <f>SUM(一般接種!D25+一般接種!G25+一般接種!J25+医療従事者等!C23)</f>
        <v>667178</v>
      </c>
      <c r="D26" s="33">
        <f t="shared" si="1"/>
        <v>0.8126436515602371</v>
      </c>
      <c r="E26" s="28">
        <f>SUM(一般接種!E25+一般接種!H25+一般接種!K25+医療従事者等!D23)</f>
        <v>657778</v>
      </c>
      <c r="F26" s="35">
        <f t="shared" si="2"/>
        <v>0.80119415783492509</v>
      </c>
      <c r="G26" s="26">
        <f t="shared" si="5"/>
        <v>101251</v>
      </c>
      <c r="H26" s="35">
        <f t="shared" si="3"/>
        <v>0.12332688182782642</v>
      </c>
      <c r="I26" s="29">
        <v>6042</v>
      </c>
      <c r="J26" s="29">
        <v>35680</v>
      </c>
      <c r="K26" s="29">
        <v>59529</v>
      </c>
      <c r="M26" s="21">
        <v>820997</v>
      </c>
    </row>
    <row r="27" spans="1:13" x14ac:dyDescent="0.45">
      <c r="A27" s="24" t="s">
        <v>33</v>
      </c>
      <c r="B27" s="26">
        <f t="shared" si="4"/>
        <v>3544553</v>
      </c>
      <c r="C27" s="28">
        <f>SUM(一般接種!D26+一般接種!G26+一般接種!J26+医療従事者等!C24)</f>
        <v>1687285</v>
      </c>
      <c r="D27" s="33">
        <f t="shared" si="1"/>
        <v>0.81443011347482808</v>
      </c>
      <c r="E27" s="28">
        <f>SUM(一般接種!E26+一般接種!H26+一般接種!K26+医療従事者等!D24)</f>
        <v>1660832</v>
      </c>
      <c r="F27" s="35">
        <f t="shared" si="2"/>
        <v>0.80166160086922233</v>
      </c>
      <c r="G27" s="26">
        <f t="shared" si="5"/>
        <v>196436</v>
      </c>
      <c r="H27" s="35">
        <f t="shared" si="3"/>
        <v>9.4817054481336191E-2</v>
      </c>
      <c r="I27" s="29">
        <v>13237</v>
      </c>
      <c r="J27" s="29">
        <v>61674</v>
      </c>
      <c r="K27" s="29">
        <v>121525</v>
      </c>
      <c r="M27" s="21">
        <v>2071737</v>
      </c>
    </row>
    <row r="28" spans="1:13" x14ac:dyDescent="0.45">
      <c r="A28" s="24" t="s">
        <v>34</v>
      </c>
      <c r="B28" s="26">
        <f t="shared" si="4"/>
        <v>3532272</v>
      </c>
      <c r="C28" s="28">
        <f>SUM(一般接種!D27+一般接種!G27+一般接種!J27+医療従事者等!C25)</f>
        <v>1635070</v>
      </c>
      <c r="D28" s="33">
        <f t="shared" si="1"/>
        <v>0.81072852863782119</v>
      </c>
      <c r="E28" s="28">
        <f>SUM(一般接種!E27+一般接種!H27+一般接種!K27+医療従事者等!D25)</f>
        <v>1619895</v>
      </c>
      <c r="F28" s="35">
        <f t="shared" si="2"/>
        <v>0.80320419914606922</v>
      </c>
      <c r="G28" s="26">
        <f t="shared" si="5"/>
        <v>277307</v>
      </c>
      <c r="H28" s="35">
        <f t="shared" si="3"/>
        <v>0.13749912608693712</v>
      </c>
      <c r="I28" s="29">
        <v>14493</v>
      </c>
      <c r="J28" s="29">
        <v>82739</v>
      </c>
      <c r="K28" s="29">
        <v>180075</v>
      </c>
      <c r="M28" s="21">
        <v>2016791</v>
      </c>
    </row>
    <row r="29" spans="1:13" x14ac:dyDescent="0.45">
      <c r="A29" s="24" t="s">
        <v>35</v>
      </c>
      <c r="B29" s="26">
        <f t="shared" si="4"/>
        <v>6449701</v>
      </c>
      <c r="C29" s="28">
        <f>SUM(一般接種!D28+一般接種!G28+一般接種!J28+医療従事者等!C26)</f>
        <v>3068332</v>
      </c>
      <c r="D29" s="33">
        <f t="shared" si="1"/>
        <v>0.83236993592421582</v>
      </c>
      <c r="E29" s="28">
        <f>SUM(一般接種!E28+一般接種!H28+一般接種!K28+医療従事者等!D26)</f>
        <v>3029880</v>
      </c>
      <c r="F29" s="35">
        <f t="shared" si="2"/>
        <v>0.82193876720578585</v>
      </c>
      <c r="G29" s="26">
        <f t="shared" si="5"/>
        <v>351489</v>
      </c>
      <c r="H29" s="35">
        <f t="shared" si="3"/>
        <v>9.5351114679919483E-2</v>
      </c>
      <c r="I29" s="29">
        <v>20343</v>
      </c>
      <c r="J29" s="29">
        <v>103050</v>
      </c>
      <c r="K29" s="29">
        <v>228096</v>
      </c>
      <c r="M29" s="21">
        <v>3686260</v>
      </c>
    </row>
    <row r="30" spans="1:13" x14ac:dyDescent="0.45">
      <c r="A30" s="24" t="s">
        <v>36</v>
      </c>
      <c r="B30" s="26">
        <f t="shared" si="4"/>
        <v>12592350</v>
      </c>
      <c r="C30" s="28">
        <f>SUM(一般接種!D29+一般接種!G29+一般接種!J29+医療従事者等!C27)</f>
        <v>5900583</v>
      </c>
      <c r="D30" s="33">
        <f t="shared" si="1"/>
        <v>0.7806240988982116</v>
      </c>
      <c r="E30" s="28">
        <f>SUM(一般接種!E29+一般接種!H29+一般接種!K29+医療従事者等!D27)</f>
        <v>5786638</v>
      </c>
      <c r="F30" s="35">
        <f t="shared" si="2"/>
        <v>0.76554962016467687</v>
      </c>
      <c r="G30" s="26">
        <f t="shared" si="5"/>
        <v>905129</v>
      </c>
      <c r="H30" s="35">
        <f t="shared" si="3"/>
        <v>0.11974503367067955</v>
      </c>
      <c r="I30" s="29">
        <v>41439</v>
      </c>
      <c r="J30" s="29">
        <v>340239</v>
      </c>
      <c r="K30" s="29">
        <v>523451</v>
      </c>
      <c r="M30" s="21">
        <v>7558802</v>
      </c>
    </row>
    <row r="31" spans="1:13" x14ac:dyDescent="0.45">
      <c r="A31" s="24" t="s">
        <v>37</v>
      </c>
      <c r="B31" s="26">
        <f t="shared" si="4"/>
        <v>3045739</v>
      </c>
      <c r="C31" s="28">
        <f>SUM(一般接種!D30+一般接種!G30+一般接種!J30+医療従事者等!C28)</f>
        <v>1450686</v>
      </c>
      <c r="D31" s="33">
        <f t="shared" si="1"/>
        <v>0.80568735119188117</v>
      </c>
      <c r="E31" s="28">
        <f>SUM(一般接種!E30+一般接種!H30+一般接種!K30+医療従事者等!D28)</f>
        <v>1433210</v>
      </c>
      <c r="F31" s="35">
        <f t="shared" si="2"/>
        <v>0.79598146573532524</v>
      </c>
      <c r="G31" s="26">
        <f t="shared" si="5"/>
        <v>161843</v>
      </c>
      <c r="H31" s="35">
        <f t="shared" si="3"/>
        <v>8.9884963375222227E-2</v>
      </c>
      <c r="I31" s="29">
        <v>14821</v>
      </c>
      <c r="J31" s="29">
        <v>59382</v>
      </c>
      <c r="K31" s="29">
        <v>87640</v>
      </c>
      <c r="M31" s="21">
        <v>1800557</v>
      </c>
    </row>
    <row r="32" spans="1:13" x14ac:dyDescent="0.45">
      <c r="A32" s="24" t="s">
        <v>38</v>
      </c>
      <c r="B32" s="26">
        <f t="shared" si="4"/>
        <v>2395268</v>
      </c>
      <c r="C32" s="28">
        <f>SUM(一般接種!D31+一般接種!G31+一般接種!J31+医療従事者等!C29)</f>
        <v>1136724</v>
      </c>
      <c r="D32" s="33">
        <f t="shared" si="1"/>
        <v>0.80116263744473493</v>
      </c>
      <c r="E32" s="28">
        <f>SUM(一般接種!E31+一般接種!H31+一般接種!K31+医療従事者等!D29)</f>
        <v>1123297</v>
      </c>
      <c r="F32" s="35">
        <f t="shared" si="2"/>
        <v>0.79169929301550634</v>
      </c>
      <c r="G32" s="26">
        <f t="shared" si="5"/>
        <v>135247</v>
      </c>
      <c r="H32" s="35">
        <f t="shared" si="3"/>
        <v>9.5322033516040891E-2</v>
      </c>
      <c r="I32" s="29">
        <v>8383</v>
      </c>
      <c r="J32" s="29">
        <v>47463</v>
      </c>
      <c r="K32" s="29">
        <v>79401</v>
      </c>
      <c r="M32" s="21">
        <v>1418843</v>
      </c>
    </row>
    <row r="33" spans="1:13" x14ac:dyDescent="0.45">
      <c r="A33" s="24" t="s">
        <v>39</v>
      </c>
      <c r="B33" s="26">
        <f t="shared" si="4"/>
        <v>4188129</v>
      </c>
      <c r="C33" s="28">
        <f>SUM(一般接種!D32+一般接種!G32+一般接種!J32+医療従事者等!C30)</f>
        <v>1997773</v>
      </c>
      <c r="D33" s="33">
        <f t="shared" si="1"/>
        <v>0.78946447045731705</v>
      </c>
      <c r="E33" s="28">
        <f>SUM(一般接種!E32+一般接種!H32+一般接種!K32+医療従事者等!D30)</f>
        <v>1961440</v>
      </c>
      <c r="F33" s="35">
        <f t="shared" si="2"/>
        <v>0.77510667675146272</v>
      </c>
      <c r="G33" s="26">
        <f t="shared" si="5"/>
        <v>228916</v>
      </c>
      <c r="H33" s="35">
        <f t="shared" si="3"/>
        <v>9.0461252964779873E-2</v>
      </c>
      <c r="I33" s="29">
        <v>21008</v>
      </c>
      <c r="J33" s="29">
        <v>71167</v>
      </c>
      <c r="K33" s="29">
        <v>136741</v>
      </c>
      <c r="M33" s="21">
        <v>2530542</v>
      </c>
    </row>
    <row r="34" spans="1:13" x14ac:dyDescent="0.45">
      <c r="A34" s="24" t="s">
        <v>40</v>
      </c>
      <c r="B34" s="26">
        <f t="shared" si="4"/>
        <v>14299487</v>
      </c>
      <c r="C34" s="28">
        <f>SUM(一般接種!D33+一般接種!G33+一般接種!J33+医療従事者等!C31)</f>
        <v>6805833</v>
      </c>
      <c r="D34" s="33">
        <f t="shared" si="1"/>
        <v>0.76993320105603125</v>
      </c>
      <c r="E34" s="28">
        <f>SUM(一般接種!E33+一般接種!H33+一般接種!K33+医療従事者等!D31)</f>
        <v>6701848</v>
      </c>
      <c r="F34" s="35">
        <f t="shared" si="2"/>
        <v>0.75816954127892366</v>
      </c>
      <c r="G34" s="26">
        <f t="shared" si="5"/>
        <v>791806</v>
      </c>
      <c r="H34" s="35">
        <f t="shared" si="3"/>
        <v>8.9575769519377263E-2</v>
      </c>
      <c r="I34" s="29">
        <v>50156</v>
      </c>
      <c r="J34" s="29">
        <v>289144</v>
      </c>
      <c r="K34" s="29">
        <v>452506</v>
      </c>
      <c r="M34" s="21">
        <v>8839511</v>
      </c>
    </row>
    <row r="35" spans="1:13" x14ac:dyDescent="0.45">
      <c r="A35" s="24" t="s">
        <v>41</v>
      </c>
      <c r="B35" s="26">
        <f t="shared" si="4"/>
        <v>9228007</v>
      </c>
      <c r="C35" s="28">
        <f>SUM(一般接種!D34+一般接種!G34+一般接種!J34+医療従事者等!C32)</f>
        <v>4367675</v>
      </c>
      <c r="D35" s="33">
        <f t="shared" si="1"/>
        <v>0.79072619882776252</v>
      </c>
      <c r="E35" s="28">
        <f>SUM(一般接種!E34+一般接種!H34+一般接種!K34+医療従事者等!D32)</f>
        <v>4306728</v>
      </c>
      <c r="F35" s="35">
        <f t="shared" si="2"/>
        <v>0.77969232161850233</v>
      </c>
      <c r="G35" s="26">
        <f t="shared" si="5"/>
        <v>553604</v>
      </c>
      <c r="H35" s="35">
        <f t="shared" si="3"/>
        <v>0.10022476181855212</v>
      </c>
      <c r="I35" s="29">
        <v>39236</v>
      </c>
      <c r="J35" s="29">
        <v>202236</v>
      </c>
      <c r="K35" s="29">
        <v>312132</v>
      </c>
      <c r="M35" s="21">
        <v>5523625</v>
      </c>
    </row>
    <row r="36" spans="1:13" x14ac:dyDescent="0.45">
      <c r="A36" s="24" t="s">
        <v>42</v>
      </c>
      <c r="B36" s="26">
        <f t="shared" si="4"/>
        <v>2301938</v>
      </c>
      <c r="C36" s="28">
        <f>SUM(一般接種!D35+一般接種!G35+一般接種!J35+医療従事者等!C33)</f>
        <v>1079507</v>
      </c>
      <c r="D36" s="33">
        <f t="shared" si="1"/>
        <v>0.80276321278701668</v>
      </c>
      <c r="E36" s="28">
        <f>SUM(一般接種!E35+一般接種!H35+一般接種!K35+医療従事者等!D33)</f>
        <v>1066587</v>
      </c>
      <c r="F36" s="35">
        <f t="shared" si="2"/>
        <v>0.79315540041599153</v>
      </c>
      <c r="G36" s="26">
        <f t="shared" si="5"/>
        <v>155844</v>
      </c>
      <c r="H36" s="35">
        <f t="shared" si="3"/>
        <v>0.11589163398994154</v>
      </c>
      <c r="I36" s="29">
        <v>5582</v>
      </c>
      <c r="J36" s="29">
        <v>45724</v>
      </c>
      <c r="K36" s="29">
        <v>104538</v>
      </c>
      <c r="M36" s="21">
        <v>1344739</v>
      </c>
    </row>
    <row r="37" spans="1:13" x14ac:dyDescent="0.45">
      <c r="A37" s="24" t="s">
        <v>43</v>
      </c>
      <c r="B37" s="26">
        <f t="shared" si="4"/>
        <v>1585424</v>
      </c>
      <c r="C37" s="28">
        <f>SUM(一般接種!D36+一般接種!G36+一般接種!J36+医療従事者等!C34)</f>
        <v>737826</v>
      </c>
      <c r="D37" s="33">
        <f t="shared" si="1"/>
        <v>0.78123782336896674</v>
      </c>
      <c r="E37" s="28">
        <f>SUM(一般接種!E36+一般接種!H36+一般接種!K36+医療従事者等!D34)</f>
        <v>725138</v>
      </c>
      <c r="F37" s="35">
        <f t="shared" si="2"/>
        <v>0.76780329340810138</v>
      </c>
      <c r="G37" s="26">
        <f t="shared" si="5"/>
        <v>122460</v>
      </c>
      <c r="H37" s="35">
        <f t="shared" si="3"/>
        <v>0.12966523794195878</v>
      </c>
      <c r="I37" s="29">
        <v>7376</v>
      </c>
      <c r="J37" s="29">
        <v>41790</v>
      </c>
      <c r="K37" s="29">
        <v>73294</v>
      </c>
      <c r="M37" s="21">
        <v>944432</v>
      </c>
    </row>
    <row r="38" spans="1:13" x14ac:dyDescent="0.45">
      <c r="A38" s="24" t="s">
        <v>44</v>
      </c>
      <c r="B38" s="26">
        <f t="shared" si="4"/>
        <v>930102</v>
      </c>
      <c r="C38" s="28">
        <f>SUM(一般接種!D37+一般接種!G37+一般接種!J37+医療従事者等!C35)</f>
        <v>433157</v>
      </c>
      <c r="D38" s="33">
        <f t="shared" si="1"/>
        <v>0.77795678067774454</v>
      </c>
      <c r="E38" s="28">
        <f>SUM(一般接種!E37+一般接種!H37+一般接種!K37+医療従事者等!D35)</f>
        <v>426986</v>
      </c>
      <c r="F38" s="35">
        <f t="shared" si="2"/>
        <v>0.76687356767746429</v>
      </c>
      <c r="G38" s="26">
        <f t="shared" si="5"/>
        <v>69959</v>
      </c>
      <c r="H38" s="35">
        <f t="shared" si="3"/>
        <v>0.12564746366660201</v>
      </c>
      <c r="I38" s="29">
        <v>4827</v>
      </c>
      <c r="J38" s="29">
        <v>21487</v>
      </c>
      <c r="K38" s="29">
        <v>43645</v>
      </c>
      <c r="M38" s="21">
        <v>556788</v>
      </c>
    </row>
    <row r="39" spans="1:13" x14ac:dyDescent="0.45">
      <c r="A39" s="24" t="s">
        <v>45</v>
      </c>
      <c r="B39" s="26">
        <f t="shared" si="4"/>
        <v>1159078</v>
      </c>
      <c r="C39" s="28">
        <f>SUM(一般接種!D38+一般接種!G38+一般接種!J38+医療従事者等!C36)</f>
        <v>548240</v>
      </c>
      <c r="D39" s="33">
        <f t="shared" si="1"/>
        <v>0.81484509114689774</v>
      </c>
      <c r="E39" s="28">
        <f>SUM(一般接種!E38+一般接種!H38+一般接種!K38+医療従事者等!D36)</f>
        <v>538760</v>
      </c>
      <c r="F39" s="35">
        <f t="shared" si="2"/>
        <v>0.8007550366742715</v>
      </c>
      <c r="G39" s="26">
        <f t="shared" si="5"/>
        <v>72078</v>
      </c>
      <c r="H39" s="35">
        <f t="shared" si="3"/>
        <v>0.10712900277193582</v>
      </c>
      <c r="I39" s="29">
        <v>4774</v>
      </c>
      <c r="J39" s="29">
        <v>28779</v>
      </c>
      <c r="K39" s="29">
        <v>38525</v>
      </c>
      <c r="M39" s="21">
        <v>672815</v>
      </c>
    </row>
    <row r="40" spans="1:13" x14ac:dyDescent="0.45">
      <c r="A40" s="24" t="s">
        <v>46</v>
      </c>
      <c r="B40" s="26">
        <f t="shared" si="4"/>
        <v>3215214</v>
      </c>
      <c r="C40" s="28">
        <f>SUM(一般接種!D39+一般接種!G39+一般接種!J39+医療従事者等!C37)</f>
        <v>1482656</v>
      </c>
      <c r="D40" s="33">
        <f t="shared" si="1"/>
        <v>0.78290371007149151</v>
      </c>
      <c r="E40" s="28">
        <f>SUM(一般接種!E39+一般接種!H39+一般接種!K39+医療従事者等!D37)</f>
        <v>1450046</v>
      </c>
      <c r="F40" s="35">
        <f t="shared" si="2"/>
        <v>0.76568428089477669</v>
      </c>
      <c r="G40" s="26">
        <f t="shared" si="5"/>
        <v>282512</v>
      </c>
      <c r="H40" s="35">
        <f t="shared" si="3"/>
        <v>0.14917802439656752</v>
      </c>
      <c r="I40" s="29">
        <v>21644</v>
      </c>
      <c r="J40" s="29">
        <v>128546</v>
      </c>
      <c r="K40" s="29">
        <v>132322</v>
      </c>
      <c r="M40" s="21">
        <v>1893791</v>
      </c>
    </row>
    <row r="41" spans="1:13" x14ac:dyDescent="0.45">
      <c r="A41" s="24" t="s">
        <v>47</v>
      </c>
      <c r="B41" s="26">
        <f t="shared" si="4"/>
        <v>4710317</v>
      </c>
      <c r="C41" s="28">
        <f>SUM(一般接種!D40+一般接種!G40+一般接種!J40+医療従事者等!C38)</f>
        <v>2199673</v>
      </c>
      <c r="D41" s="33">
        <f t="shared" si="1"/>
        <v>0.78212458750128444</v>
      </c>
      <c r="E41" s="28">
        <f>SUM(一般接種!E40+一般接種!H40+一般接種!K40+医療従事者等!D38)</f>
        <v>2166553</v>
      </c>
      <c r="F41" s="35">
        <f t="shared" si="2"/>
        <v>0.77034830696411261</v>
      </c>
      <c r="G41" s="26">
        <f t="shared" si="5"/>
        <v>344091</v>
      </c>
      <c r="H41" s="35">
        <f t="shared" si="3"/>
        <v>0.12234638122934839</v>
      </c>
      <c r="I41" s="29">
        <v>22041</v>
      </c>
      <c r="J41" s="29">
        <v>112154</v>
      </c>
      <c r="K41" s="29">
        <v>209896</v>
      </c>
      <c r="M41" s="21">
        <v>2812433</v>
      </c>
    </row>
    <row r="42" spans="1:13" x14ac:dyDescent="0.45">
      <c r="A42" s="24" t="s">
        <v>48</v>
      </c>
      <c r="B42" s="26">
        <f t="shared" si="4"/>
        <v>2358014</v>
      </c>
      <c r="C42" s="28">
        <f>SUM(一般接種!D41+一般接種!G41+一般接種!J41+医療従事者等!C39)</f>
        <v>1097922</v>
      </c>
      <c r="D42" s="33">
        <f t="shared" si="1"/>
        <v>0.80961131471635783</v>
      </c>
      <c r="E42" s="28">
        <f>SUM(一般接種!E41+一般接種!H41+一般接種!K41+医療従事者等!D39)</f>
        <v>1072756</v>
      </c>
      <c r="F42" s="35">
        <f t="shared" si="2"/>
        <v>0.79105382306745031</v>
      </c>
      <c r="G42" s="26">
        <f t="shared" si="5"/>
        <v>187336</v>
      </c>
      <c r="H42" s="35">
        <f t="shared" si="3"/>
        <v>0.13814218610584686</v>
      </c>
      <c r="I42" s="29">
        <v>43985</v>
      </c>
      <c r="J42" s="29">
        <v>42761</v>
      </c>
      <c r="K42" s="29">
        <v>100590</v>
      </c>
      <c r="M42" s="21">
        <v>1356110</v>
      </c>
    </row>
    <row r="43" spans="1:13" x14ac:dyDescent="0.45">
      <c r="A43" s="24" t="s">
        <v>49</v>
      </c>
      <c r="B43" s="26">
        <f t="shared" si="4"/>
        <v>1251323</v>
      </c>
      <c r="C43" s="28">
        <f>SUM(一般接種!D42+一般接種!G42+一般接種!J42+医療従事者等!C40)</f>
        <v>587910</v>
      </c>
      <c r="D43" s="33">
        <f t="shared" si="1"/>
        <v>0.79993305657943614</v>
      </c>
      <c r="E43" s="28">
        <f>SUM(一般接種!E42+一般接種!H42+一般接種!K42+医療従事者等!D40)</f>
        <v>579785</v>
      </c>
      <c r="F43" s="35">
        <f t="shared" si="2"/>
        <v>0.78887786771599122</v>
      </c>
      <c r="G43" s="26">
        <f t="shared" si="5"/>
        <v>83628</v>
      </c>
      <c r="H43" s="35">
        <f t="shared" si="3"/>
        <v>0.11378748729503679</v>
      </c>
      <c r="I43" s="29">
        <v>7347</v>
      </c>
      <c r="J43" s="29">
        <v>34841</v>
      </c>
      <c r="K43" s="29">
        <v>41440</v>
      </c>
      <c r="M43" s="21">
        <v>734949</v>
      </c>
    </row>
    <row r="44" spans="1:13" x14ac:dyDescent="0.45">
      <c r="A44" s="24" t="s">
        <v>50</v>
      </c>
      <c r="B44" s="26">
        <f t="shared" si="4"/>
        <v>1610655</v>
      </c>
      <c r="C44" s="28">
        <f>SUM(一般接種!D43+一般接種!G43+一般接種!J43+医療従事者等!C41)</f>
        <v>763162</v>
      </c>
      <c r="D44" s="33">
        <f t="shared" si="1"/>
        <v>0.78361755259288468</v>
      </c>
      <c r="E44" s="28">
        <f>SUM(一般接種!E43+一般接種!H43+一般接種!K43+医療従事者等!D41)</f>
        <v>752896</v>
      </c>
      <c r="F44" s="35">
        <f t="shared" si="2"/>
        <v>0.77307638597961181</v>
      </c>
      <c r="G44" s="26">
        <f t="shared" si="5"/>
        <v>94597</v>
      </c>
      <c r="H44" s="35">
        <f t="shared" si="3"/>
        <v>9.7132548033876304E-2</v>
      </c>
      <c r="I44" s="29">
        <v>7624</v>
      </c>
      <c r="J44" s="29">
        <v>38027</v>
      </c>
      <c r="K44" s="29">
        <v>48946</v>
      </c>
      <c r="M44" s="21">
        <v>973896</v>
      </c>
    </row>
    <row r="45" spans="1:13" x14ac:dyDescent="0.45">
      <c r="A45" s="24" t="s">
        <v>51</v>
      </c>
      <c r="B45" s="26">
        <f t="shared" si="4"/>
        <v>2304774</v>
      </c>
      <c r="C45" s="28">
        <f>SUM(一般接種!D44+一般接種!G44+一般接種!J44+医療従事者等!C42)</f>
        <v>1088383</v>
      </c>
      <c r="D45" s="33">
        <f t="shared" si="1"/>
        <v>0.80251272102809357</v>
      </c>
      <c r="E45" s="28">
        <f>SUM(一般接種!E44+一般接種!H44+一般接種!K44+医療従事者等!D42)</f>
        <v>1076133</v>
      </c>
      <c r="F45" s="35">
        <f t="shared" si="2"/>
        <v>0.79348025650724552</v>
      </c>
      <c r="G45" s="26">
        <f t="shared" si="5"/>
        <v>140258</v>
      </c>
      <c r="H45" s="35">
        <f t="shared" si="3"/>
        <v>0.10341840071551867</v>
      </c>
      <c r="I45" s="29">
        <v>11485</v>
      </c>
      <c r="J45" s="29">
        <v>50555</v>
      </c>
      <c r="K45" s="29">
        <v>78218</v>
      </c>
      <c r="M45" s="21">
        <v>1356219</v>
      </c>
    </row>
    <row r="46" spans="1:13" x14ac:dyDescent="0.45">
      <c r="A46" s="24" t="s">
        <v>52</v>
      </c>
      <c r="B46" s="26">
        <f t="shared" si="4"/>
        <v>1186253</v>
      </c>
      <c r="C46" s="28">
        <f>SUM(一般接種!D45+一般接種!G45+一般接種!J45+医療従事者等!C43)</f>
        <v>554769</v>
      </c>
      <c r="D46" s="33">
        <f t="shared" si="1"/>
        <v>0.79120808594814074</v>
      </c>
      <c r="E46" s="28">
        <f>SUM(一般接種!E45+一般接種!H45+一般接種!K45+医療従事者等!D43)</f>
        <v>547141</v>
      </c>
      <c r="F46" s="35">
        <f t="shared" si="2"/>
        <v>0.7803290799481436</v>
      </c>
      <c r="G46" s="26">
        <f t="shared" si="5"/>
        <v>84343</v>
      </c>
      <c r="H46" s="35">
        <f t="shared" si="3"/>
        <v>0.12028946028549546</v>
      </c>
      <c r="I46" s="29">
        <v>10291</v>
      </c>
      <c r="J46" s="29">
        <v>32223</v>
      </c>
      <c r="K46" s="29">
        <v>41829</v>
      </c>
      <c r="M46" s="21">
        <v>701167</v>
      </c>
    </row>
    <row r="47" spans="1:13" x14ac:dyDescent="0.45">
      <c r="A47" s="24" t="s">
        <v>53</v>
      </c>
      <c r="B47" s="26">
        <f t="shared" si="4"/>
        <v>8539585</v>
      </c>
      <c r="C47" s="28">
        <f>SUM(一般接種!D46+一般接種!G46+一般接種!J46+医療従事者等!C44)</f>
        <v>4055908</v>
      </c>
      <c r="D47" s="33">
        <f t="shared" si="1"/>
        <v>0.79152487134501781</v>
      </c>
      <c r="E47" s="28">
        <f>SUM(一般接種!E46+一般接種!H46+一般接種!K46+医療従事者等!D44)</f>
        <v>3968331</v>
      </c>
      <c r="F47" s="35">
        <f t="shared" si="2"/>
        <v>0.7744339083207622</v>
      </c>
      <c r="G47" s="26">
        <f t="shared" si="5"/>
        <v>515346</v>
      </c>
      <c r="H47" s="35">
        <f t="shared" si="3"/>
        <v>0.10057160476721108</v>
      </c>
      <c r="I47" s="29">
        <v>34754</v>
      </c>
      <c r="J47" s="29">
        <v>174060</v>
      </c>
      <c r="K47" s="29">
        <v>306532</v>
      </c>
      <c r="M47" s="21">
        <v>5124170</v>
      </c>
    </row>
    <row r="48" spans="1:13" x14ac:dyDescent="0.45">
      <c r="A48" s="24" t="s">
        <v>54</v>
      </c>
      <c r="B48" s="26">
        <f t="shared" si="4"/>
        <v>1406588</v>
      </c>
      <c r="C48" s="28">
        <f>SUM(一般接種!D47+一般接種!G47+一般接種!J47+医療従事者等!C45)</f>
        <v>644014</v>
      </c>
      <c r="D48" s="33">
        <f t="shared" si="1"/>
        <v>0.78708956737902425</v>
      </c>
      <c r="E48" s="28">
        <f>SUM(一般接種!E47+一般接種!H47+一般接種!K47+医療従事者等!D45)</f>
        <v>634557</v>
      </c>
      <c r="F48" s="35">
        <f t="shared" si="2"/>
        <v>0.77553157944909812</v>
      </c>
      <c r="G48" s="26">
        <f t="shared" si="5"/>
        <v>128017</v>
      </c>
      <c r="H48" s="35">
        <f t="shared" si="3"/>
        <v>0.15645753841866877</v>
      </c>
      <c r="I48" s="29">
        <v>7828</v>
      </c>
      <c r="J48" s="29">
        <v>54239</v>
      </c>
      <c r="K48" s="29">
        <v>65950</v>
      </c>
      <c r="M48" s="21">
        <v>818222</v>
      </c>
    </row>
    <row r="49" spans="1:13" x14ac:dyDescent="0.45">
      <c r="A49" s="24" t="s">
        <v>55</v>
      </c>
      <c r="B49" s="26">
        <f t="shared" si="4"/>
        <v>2287007</v>
      </c>
      <c r="C49" s="28">
        <f>SUM(一般接種!D48+一般接種!G48+一般接種!J48+医療従事者等!C46)</f>
        <v>1075914</v>
      </c>
      <c r="D49" s="33">
        <f t="shared" si="1"/>
        <v>0.80536222489367026</v>
      </c>
      <c r="E49" s="28">
        <f>SUM(一般接種!E48+一般接種!H48+一般接種!K48+医療従事者等!D46)</f>
        <v>1058712</v>
      </c>
      <c r="F49" s="35">
        <f t="shared" si="2"/>
        <v>0.79248587883569444</v>
      </c>
      <c r="G49" s="26">
        <f t="shared" si="5"/>
        <v>152381</v>
      </c>
      <c r="H49" s="35">
        <f t="shared" si="3"/>
        <v>0.11406292807001522</v>
      </c>
      <c r="I49" s="29">
        <v>13199</v>
      </c>
      <c r="J49" s="29">
        <v>54874</v>
      </c>
      <c r="K49" s="29">
        <v>84308</v>
      </c>
      <c r="M49" s="21">
        <v>1335938</v>
      </c>
    </row>
    <row r="50" spans="1:13" x14ac:dyDescent="0.45">
      <c r="A50" s="24" t="s">
        <v>56</v>
      </c>
      <c r="B50" s="26">
        <f t="shared" si="4"/>
        <v>3024860</v>
      </c>
      <c r="C50" s="28">
        <f>SUM(一般接種!D49+一般接種!G49+一般接種!J49+医療従事者等!C47)</f>
        <v>1428759</v>
      </c>
      <c r="D50" s="33">
        <f t="shared" si="1"/>
        <v>0.81242035771858445</v>
      </c>
      <c r="E50" s="28">
        <f>SUM(一般接種!E49+一般接種!H49+一般接種!K49+医療従事者等!D47)</f>
        <v>1410557</v>
      </c>
      <c r="F50" s="35">
        <f t="shared" si="2"/>
        <v>0.80207034392955945</v>
      </c>
      <c r="G50" s="26">
        <f t="shared" si="5"/>
        <v>185544</v>
      </c>
      <c r="H50" s="35">
        <f t="shared" si="3"/>
        <v>0.105503953327704</v>
      </c>
      <c r="I50" s="29">
        <v>20663</v>
      </c>
      <c r="J50" s="29">
        <v>69971</v>
      </c>
      <c r="K50" s="29">
        <v>94910</v>
      </c>
      <c r="M50" s="21">
        <v>1758645</v>
      </c>
    </row>
    <row r="51" spans="1:13" x14ac:dyDescent="0.45">
      <c r="A51" s="24" t="s">
        <v>57</v>
      </c>
      <c r="B51" s="26">
        <f t="shared" si="4"/>
        <v>1910682</v>
      </c>
      <c r="C51" s="28">
        <f>SUM(一般接種!D50+一般接種!G50+一般接種!J50+医療従事者等!C48)</f>
        <v>905230</v>
      </c>
      <c r="D51" s="33">
        <f t="shared" si="1"/>
        <v>0.79285056768566597</v>
      </c>
      <c r="E51" s="28">
        <f>SUM(一般接種!E50+一般接種!H50+一般接種!K50+医療従事者等!D48)</f>
        <v>889033</v>
      </c>
      <c r="F51" s="35">
        <f t="shared" si="2"/>
        <v>0.77866433805915702</v>
      </c>
      <c r="G51" s="26">
        <f t="shared" si="5"/>
        <v>116419</v>
      </c>
      <c r="H51" s="35">
        <f t="shared" si="3"/>
        <v>0.10196620774764154</v>
      </c>
      <c r="I51" s="29">
        <v>16935</v>
      </c>
      <c r="J51" s="29">
        <v>44484</v>
      </c>
      <c r="K51" s="29">
        <v>55000</v>
      </c>
      <c r="M51" s="21">
        <v>1141741</v>
      </c>
    </row>
    <row r="52" spans="1:13" x14ac:dyDescent="0.45">
      <c r="A52" s="24" t="s">
        <v>58</v>
      </c>
      <c r="B52" s="26">
        <f t="shared" si="4"/>
        <v>1811319</v>
      </c>
      <c r="C52" s="28">
        <f>SUM(一般接種!D51+一般接種!G51+一般接種!J51+医療従事者等!C49)</f>
        <v>850132</v>
      </c>
      <c r="D52" s="33">
        <f t="shared" si="1"/>
        <v>0.78191679673595826</v>
      </c>
      <c r="E52" s="28">
        <f>SUM(一般接種!E51+一般接種!H51+一般接種!K51+医療従事者等!D49)</f>
        <v>836889</v>
      </c>
      <c r="F52" s="35">
        <f t="shared" si="2"/>
        <v>0.7697364245829581</v>
      </c>
      <c r="G52" s="26">
        <f t="shared" si="5"/>
        <v>124298</v>
      </c>
      <c r="H52" s="35">
        <f t="shared" si="3"/>
        <v>0.11432423906015318</v>
      </c>
      <c r="I52" s="29">
        <v>10539</v>
      </c>
      <c r="J52" s="29">
        <v>43982</v>
      </c>
      <c r="K52" s="29">
        <v>69777</v>
      </c>
      <c r="M52" s="21">
        <v>1087241</v>
      </c>
    </row>
    <row r="53" spans="1:13" x14ac:dyDescent="0.45">
      <c r="A53" s="24" t="s">
        <v>59</v>
      </c>
      <c r="B53" s="26">
        <f t="shared" si="4"/>
        <v>2736370</v>
      </c>
      <c r="C53" s="28">
        <f>SUM(一般接種!D52+一般接種!G52+一般接種!J52+医療従事者等!C50)</f>
        <v>1288614</v>
      </c>
      <c r="D53" s="33">
        <f t="shared" si="1"/>
        <v>0.79666179706302931</v>
      </c>
      <c r="E53" s="28">
        <f>SUM(一般接種!E52+一般接種!H52+一般接種!K52+医療従事者等!D50)</f>
        <v>1265288</v>
      </c>
      <c r="F53" s="35">
        <f t="shared" si="2"/>
        <v>0.7822409285342905</v>
      </c>
      <c r="G53" s="26">
        <f t="shared" si="5"/>
        <v>182468</v>
      </c>
      <c r="H53" s="35">
        <f t="shared" si="3"/>
        <v>0.11280746972056553</v>
      </c>
      <c r="I53" s="29">
        <v>15810</v>
      </c>
      <c r="J53" s="29">
        <v>64951</v>
      </c>
      <c r="K53" s="29">
        <v>101707</v>
      </c>
      <c r="M53" s="21">
        <v>1617517</v>
      </c>
    </row>
    <row r="54" spans="1:13" x14ac:dyDescent="0.45">
      <c r="A54" s="24" t="s">
        <v>60</v>
      </c>
      <c r="B54" s="26">
        <f t="shared" si="4"/>
        <v>2215969</v>
      </c>
      <c r="C54" s="28">
        <f>SUM(一般接種!D53+一般接種!G53+一般接種!J53+医療従事者等!C51)</f>
        <v>1041402</v>
      </c>
      <c r="D54" s="34">
        <f t="shared" si="1"/>
        <v>0.70122508783813808</v>
      </c>
      <c r="E54" s="28">
        <f>SUM(一般接種!E53+一般接種!H53+一般接種!K53+医療従事者等!D51)</f>
        <v>1019440</v>
      </c>
      <c r="F54" s="35">
        <f t="shared" si="2"/>
        <v>0.68643703732632688</v>
      </c>
      <c r="G54" s="26">
        <f t="shared" si="5"/>
        <v>155127</v>
      </c>
      <c r="H54" s="35">
        <f t="shared" si="3"/>
        <v>0.10445432618822208</v>
      </c>
      <c r="I54" s="29">
        <v>15798</v>
      </c>
      <c r="J54" s="29">
        <v>53317</v>
      </c>
      <c r="K54" s="29">
        <v>86012</v>
      </c>
      <c r="M54" s="21">
        <v>1485118</v>
      </c>
    </row>
    <row r="55" spans="1:13" x14ac:dyDescent="0.45">
      <c r="A55" s="1"/>
      <c r="B55" s="8"/>
      <c r="C55" s="1"/>
      <c r="D55" s="1"/>
      <c r="E55" s="1"/>
      <c r="F55" s="1"/>
      <c r="G55" s="1"/>
      <c r="H55" s="1"/>
      <c r="I55" s="1"/>
      <c r="J55" s="1"/>
      <c r="K55" s="1"/>
    </row>
    <row r="56" spans="1:13" x14ac:dyDescent="0.45">
      <c r="A56" s="80" t="s">
        <v>61</v>
      </c>
      <c r="B56" s="80"/>
      <c r="C56" s="80"/>
      <c r="D56" s="80"/>
      <c r="E56" s="80"/>
      <c r="F56" s="80"/>
      <c r="G56" s="80"/>
      <c r="H56" s="80"/>
      <c r="I56" s="80"/>
      <c r="J56" s="1"/>
      <c r="K56" s="1"/>
    </row>
    <row r="57" spans="1:13" x14ac:dyDescent="0.45">
      <c r="A57" s="1" t="s">
        <v>62</v>
      </c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3" x14ac:dyDescent="0.45">
      <c r="A58" s="1" t="s">
        <v>63</v>
      </c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3" x14ac:dyDescent="0.45">
      <c r="A59" s="9" t="s">
        <v>64</v>
      </c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3" x14ac:dyDescent="0.45">
      <c r="A60" s="80" t="s">
        <v>65</v>
      </c>
      <c r="B60" s="80"/>
      <c r="C60" s="80"/>
      <c r="D60" s="80"/>
      <c r="E60" s="80"/>
      <c r="F60" s="80"/>
      <c r="G60" s="80"/>
      <c r="H60" s="80"/>
      <c r="I60" s="80"/>
      <c r="J60" s="80"/>
      <c r="K60" s="80"/>
    </row>
    <row r="61" spans="1:13" x14ac:dyDescent="0.45">
      <c r="A61" s="9" t="s">
        <v>66</v>
      </c>
      <c r="B61" s="9"/>
      <c r="C61" s="9"/>
      <c r="D61" s="9"/>
      <c r="E61" s="9"/>
      <c r="F61" s="9"/>
      <c r="G61" s="9"/>
      <c r="H61" s="9"/>
      <c r="I61" s="1"/>
      <c r="J61" s="1"/>
      <c r="K61" s="1"/>
    </row>
  </sheetData>
  <mergeCells count="10">
    <mergeCell ref="A60:K60"/>
    <mergeCell ref="A56:I56"/>
    <mergeCell ref="B3:K3"/>
    <mergeCell ref="G4:K4"/>
    <mergeCell ref="I6:K6"/>
    <mergeCell ref="B4:B6"/>
    <mergeCell ref="A3:A6"/>
    <mergeCell ref="C4:D5"/>
    <mergeCell ref="E4:F5"/>
    <mergeCell ref="G5:H5"/>
  </mergeCells>
  <phoneticPr fontId="2"/>
  <pageMargins left="0.7" right="0.7" top="0.75" bottom="0.75" header="0.3" footer="0.3"/>
  <pageSetup paperSize="9" scale="5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0"/>
  <sheetViews>
    <sheetView workbookViewId="0">
      <selection activeCell="I11" sqref="I11"/>
    </sheetView>
  </sheetViews>
  <sheetFormatPr defaultRowHeight="18" x14ac:dyDescent="0.45"/>
  <cols>
    <col min="1" max="1" width="13.59765625" customWidth="1"/>
    <col min="2" max="2" width="11.3984375" style="2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1" t="s">
        <v>67</v>
      </c>
      <c r="B1" s="8"/>
      <c r="C1" s="9"/>
      <c r="D1" s="9"/>
    </row>
    <row r="2" spans="1:18" x14ac:dyDescent="0.45">
      <c r="B2"/>
      <c r="Q2" s="96" t="s">
        <v>1</v>
      </c>
      <c r="R2" s="96"/>
    </row>
    <row r="3" spans="1:18" ht="37.5" customHeight="1" x14ac:dyDescent="0.45">
      <c r="A3" s="97" t="s">
        <v>2</v>
      </c>
      <c r="B3" s="100" t="s">
        <v>68</v>
      </c>
      <c r="C3" s="100"/>
      <c r="D3" s="100"/>
      <c r="E3" s="100"/>
      <c r="F3" s="100"/>
      <c r="G3" s="100"/>
      <c r="H3" s="100"/>
      <c r="I3" s="100"/>
      <c r="J3" s="100"/>
      <c r="K3" s="100"/>
      <c r="M3" s="100" t="s">
        <v>69</v>
      </c>
      <c r="N3" s="100"/>
      <c r="O3" s="100"/>
      <c r="P3" s="100"/>
      <c r="Q3" s="100"/>
      <c r="R3" s="100"/>
    </row>
    <row r="4" spans="1:18" ht="18.75" customHeight="1" x14ac:dyDescent="0.45">
      <c r="A4" s="98"/>
      <c r="B4" s="101" t="s">
        <v>13</v>
      </c>
      <c r="C4" s="102" t="s">
        <v>70</v>
      </c>
      <c r="D4" s="102"/>
      <c r="E4" s="102"/>
      <c r="F4" s="103" t="s">
        <v>71</v>
      </c>
      <c r="G4" s="104"/>
      <c r="H4" s="105"/>
      <c r="I4" s="103" t="s">
        <v>72</v>
      </c>
      <c r="J4" s="104"/>
      <c r="K4" s="105"/>
      <c r="M4" s="85" t="s">
        <v>73</v>
      </c>
      <c r="N4" s="85"/>
      <c r="O4" s="100" t="s">
        <v>74</v>
      </c>
      <c r="P4" s="100"/>
      <c r="Q4" s="102" t="s">
        <v>72</v>
      </c>
      <c r="R4" s="102"/>
    </row>
    <row r="5" spans="1:18" ht="36" x14ac:dyDescent="0.45">
      <c r="A5" s="99"/>
      <c r="B5" s="101"/>
      <c r="C5" s="11" t="s">
        <v>75</v>
      </c>
      <c r="D5" s="11" t="s">
        <v>4</v>
      </c>
      <c r="E5" s="11" t="s">
        <v>5</v>
      </c>
      <c r="F5" s="11" t="s">
        <v>75</v>
      </c>
      <c r="G5" s="11" t="s">
        <v>4</v>
      </c>
      <c r="H5" s="11" t="s">
        <v>5</v>
      </c>
      <c r="I5" s="11" t="s">
        <v>75</v>
      </c>
      <c r="J5" s="11" t="s">
        <v>4</v>
      </c>
      <c r="K5" s="11" t="s">
        <v>5</v>
      </c>
      <c r="M5" s="12" t="s">
        <v>76</v>
      </c>
      <c r="N5" s="12" t="s">
        <v>77</v>
      </c>
      <c r="O5" s="12" t="s">
        <v>78</v>
      </c>
      <c r="P5" s="12" t="s">
        <v>79</v>
      </c>
      <c r="Q5" s="12" t="s">
        <v>78</v>
      </c>
      <c r="R5" s="12" t="s">
        <v>77</v>
      </c>
    </row>
    <row r="6" spans="1:18" x14ac:dyDescent="0.45">
      <c r="A6" s="7" t="s">
        <v>80</v>
      </c>
      <c r="B6" s="13">
        <f>SUM(B7:B53)</f>
        <v>189101178</v>
      </c>
      <c r="C6" s="13">
        <f t="shared" ref="C6" si="0">SUM(C7:C53)</f>
        <v>156931310</v>
      </c>
      <c r="D6" s="13">
        <f>SUM(D7:D53)</f>
        <v>78796203</v>
      </c>
      <c r="E6" s="14">
        <f>SUM(E7:E53)</f>
        <v>78135107</v>
      </c>
      <c r="F6" s="14">
        <f t="shared" ref="F6:Q6" si="1">SUM(F7:F53)</f>
        <v>32053675</v>
      </c>
      <c r="G6" s="14">
        <f>SUM(G7:G53)</f>
        <v>16083156</v>
      </c>
      <c r="H6" s="14">
        <f t="shared" ref="H6:K6" si="2">SUM(H7:H53)</f>
        <v>15970519</v>
      </c>
      <c r="I6" s="14">
        <f>SUM(I7:I53)</f>
        <v>116193</v>
      </c>
      <c r="J6" s="14">
        <f t="shared" si="2"/>
        <v>58281</v>
      </c>
      <c r="K6" s="14">
        <f t="shared" si="2"/>
        <v>57912</v>
      </c>
      <c r="L6" s="15"/>
      <c r="M6" s="14">
        <f>SUM(M7:M53)</f>
        <v>165153300</v>
      </c>
      <c r="N6" s="16">
        <f>C6/M6</f>
        <v>0.95021601142695911</v>
      </c>
      <c r="O6" s="14">
        <f t="shared" si="1"/>
        <v>34252100</v>
      </c>
      <c r="P6" s="17">
        <f>F6/O6</f>
        <v>0.93581634410736858</v>
      </c>
      <c r="Q6" s="14">
        <f t="shared" si="1"/>
        <v>195220</v>
      </c>
      <c r="R6" s="17">
        <f>I6/Q6</f>
        <v>0.59519004200389303</v>
      </c>
    </row>
    <row r="7" spans="1:18" x14ac:dyDescent="0.45">
      <c r="A7" s="4" t="s">
        <v>14</v>
      </c>
      <c r="B7" s="13">
        <v>7757511</v>
      </c>
      <c r="C7" s="13">
        <v>6268456</v>
      </c>
      <c r="D7" s="13">
        <v>3149327</v>
      </c>
      <c r="E7" s="14">
        <v>3119129</v>
      </c>
      <c r="F7" s="18">
        <v>1488231</v>
      </c>
      <c r="G7" s="14">
        <v>745877</v>
      </c>
      <c r="H7" s="14">
        <v>742354</v>
      </c>
      <c r="I7" s="14">
        <v>824</v>
      </c>
      <c r="J7" s="14">
        <v>412</v>
      </c>
      <c r="K7" s="14">
        <v>412</v>
      </c>
      <c r="L7" s="15" t="s">
        <v>81</v>
      </c>
      <c r="M7" s="14">
        <v>6947460</v>
      </c>
      <c r="N7" s="16">
        <v>0.90226586407118603</v>
      </c>
      <c r="O7" s="19">
        <v>1518200</v>
      </c>
      <c r="P7" s="16">
        <v>0.98026017652483199</v>
      </c>
      <c r="Q7" s="14">
        <v>900</v>
      </c>
      <c r="R7" s="17">
        <v>0.91555555555555601</v>
      </c>
    </row>
    <row r="8" spans="1:18" x14ac:dyDescent="0.45">
      <c r="A8" s="4" t="s">
        <v>15</v>
      </c>
      <c r="B8" s="13">
        <v>1976225</v>
      </c>
      <c r="C8" s="13">
        <v>1788675</v>
      </c>
      <c r="D8" s="13">
        <v>897679</v>
      </c>
      <c r="E8" s="14">
        <v>890996</v>
      </c>
      <c r="F8" s="18">
        <v>185208</v>
      </c>
      <c r="G8" s="14">
        <v>93100</v>
      </c>
      <c r="H8" s="14">
        <v>92108</v>
      </c>
      <c r="I8" s="14">
        <v>2342</v>
      </c>
      <c r="J8" s="14">
        <v>1169</v>
      </c>
      <c r="K8" s="14">
        <v>1173</v>
      </c>
      <c r="L8" s="15" t="s">
        <v>81</v>
      </c>
      <c r="M8" s="14">
        <v>1807455</v>
      </c>
      <c r="N8" s="16">
        <v>0.989609699826552</v>
      </c>
      <c r="O8" s="19">
        <v>186500</v>
      </c>
      <c r="P8" s="16">
        <v>0.99307238605898096</v>
      </c>
      <c r="Q8" s="14">
        <v>3640</v>
      </c>
      <c r="R8" s="17">
        <v>0.64340659340659401</v>
      </c>
    </row>
    <row r="9" spans="1:18" x14ac:dyDescent="0.45">
      <c r="A9" s="4" t="s">
        <v>16</v>
      </c>
      <c r="B9" s="13">
        <v>1901533</v>
      </c>
      <c r="C9" s="13">
        <v>1659326</v>
      </c>
      <c r="D9" s="13">
        <v>832582</v>
      </c>
      <c r="E9" s="14">
        <v>826744</v>
      </c>
      <c r="F9" s="18">
        <v>242116</v>
      </c>
      <c r="G9" s="14">
        <v>121572</v>
      </c>
      <c r="H9" s="14">
        <v>120544</v>
      </c>
      <c r="I9" s="14">
        <v>91</v>
      </c>
      <c r="J9" s="14">
        <v>48</v>
      </c>
      <c r="K9" s="14">
        <v>43</v>
      </c>
      <c r="L9" s="15" t="s">
        <v>81</v>
      </c>
      <c r="M9" s="14">
        <v>1739985</v>
      </c>
      <c r="N9" s="16">
        <v>0.95364385325160805</v>
      </c>
      <c r="O9" s="19">
        <v>227500</v>
      </c>
      <c r="P9" s="16">
        <v>1.0642461538461501</v>
      </c>
      <c r="Q9" s="14">
        <v>120</v>
      </c>
      <c r="R9" s="17">
        <v>0.75833333333333297</v>
      </c>
    </row>
    <row r="10" spans="1:18" x14ac:dyDescent="0.45">
      <c r="A10" s="4" t="s">
        <v>17</v>
      </c>
      <c r="B10" s="13">
        <v>3450461</v>
      </c>
      <c r="C10" s="13">
        <v>2713245</v>
      </c>
      <c r="D10" s="13">
        <v>1361957</v>
      </c>
      <c r="E10" s="14">
        <v>1351288</v>
      </c>
      <c r="F10" s="18">
        <v>737171</v>
      </c>
      <c r="G10" s="14">
        <v>369511</v>
      </c>
      <c r="H10" s="14">
        <v>367660</v>
      </c>
      <c r="I10" s="14">
        <v>45</v>
      </c>
      <c r="J10" s="14">
        <v>24</v>
      </c>
      <c r="K10" s="14">
        <v>21</v>
      </c>
      <c r="L10" s="15" t="s">
        <v>81</v>
      </c>
      <c r="M10" s="14">
        <v>2895165</v>
      </c>
      <c r="N10" s="16">
        <v>0.93716420307650905</v>
      </c>
      <c r="O10" s="19">
        <v>854400</v>
      </c>
      <c r="P10" s="16">
        <v>0.86279377340824004</v>
      </c>
      <c r="Q10" s="14">
        <v>120</v>
      </c>
      <c r="R10" s="17">
        <v>0.375</v>
      </c>
    </row>
    <row r="11" spans="1:18" x14ac:dyDescent="0.45">
      <c r="A11" s="4" t="s">
        <v>18</v>
      </c>
      <c r="B11" s="13">
        <v>1528528</v>
      </c>
      <c r="C11" s="13">
        <v>1436858</v>
      </c>
      <c r="D11" s="13">
        <v>720808</v>
      </c>
      <c r="E11" s="14">
        <v>716050</v>
      </c>
      <c r="F11" s="18">
        <v>91614</v>
      </c>
      <c r="G11" s="14">
        <v>46561</v>
      </c>
      <c r="H11" s="14">
        <v>45053</v>
      </c>
      <c r="I11" s="14">
        <v>56</v>
      </c>
      <c r="J11" s="14">
        <v>28</v>
      </c>
      <c r="K11" s="14">
        <v>28</v>
      </c>
      <c r="L11" s="15" t="s">
        <v>81</v>
      </c>
      <c r="M11" s="14">
        <v>1444755</v>
      </c>
      <c r="N11" s="16">
        <v>0.99453402133925795</v>
      </c>
      <c r="O11" s="19">
        <v>87900</v>
      </c>
      <c r="P11" s="16">
        <v>1.0422525597269601</v>
      </c>
      <c r="Q11" s="14">
        <v>140</v>
      </c>
      <c r="R11" s="17">
        <v>0.4</v>
      </c>
    </row>
    <row r="12" spans="1:18" x14ac:dyDescent="0.45">
      <c r="A12" s="4" t="s">
        <v>19</v>
      </c>
      <c r="B12" s="13">
        <v>1671922</v>
      </c>
      <c r="C12" s="13">
        <v>1595886</v>
      </c>
      <c r="D12" s="13">
        <v>800914</v>
      </c>
      <c r="E12" s="14">
        <v>794972</v>
      </c>
      <c r="F12" s="18">
        <v>75875</v>
      </c>
      <c r="G12" s="14">
        <v>38086</v>
      </c>
      <c r="H12" s="14">
        <v>37789</v>
      </c>
      <c r="I12" s="14">
        <v>161</v>
      </c>
      <c r="J12" s="14">
        <v>80</v>
      </c>
      <c r="K12" s="14">
        <v>81</v>
      </c>
      <c r="L12" s="15" t="s">
        <v>81</v>
      </c>
      <c r="M12" s="14">
        <v>1614795</v>
      </c>
      <c r="N12" s="16">
        <v>0.98829015447781299</v>
      </c>
      <c r="O12" s="19">
        <v>61700</v>
      </c>
      <c r="P12" s="16">
        <v>1.2297406807131299</v>
      </c>
      <c r="Q12" s="14">
        <v>340</v>
      </c>
      <c r="R12" s="17">
        <v>0.47352941176470598</v>
      </c>
    </row>
    <row r="13" spans="1:18" x14ac:dyDescent="0.45">
      <c r="A13" s="4" t="s">
        <v>20</v>
      </c>
      <c r="B13" s="13">
        <v>2865739</v>
      </c>
      <c r="C13" s="13">
        <v>2661134</v>
      </c>
      <c r="D13" s="13">
        <v>1336251</v>
      </c>
      <c r="E13" s="14">
        <v>1324883</v>
      </c>
      <c r="F13" s="18">
        <v>204358</v>
      </c>
      <c r="G13" s="14">
        <v>102760</v>
      </c>
      <c r="H13" s="14">
        <v>101598</v>
      </c>
      <c r="I13" s="14">
        <v>247</v>
      </c>
      <c r="J13" s="14">
        <v>124</v>
      </c>
      <c r="K13" s="14">
        <v>123</v>
      </c>
      <c r="L13" s="15" t="s">
        <v>81</v>
      </c>
      <c r="M13" s="14">
        <v>2736240</v>
      </c>
      <c r="N13" s="16">
        <v>0.97255138438148703</v>
      </c>
      <c r="O13" s="19">
        <v>178600</v>
      </c>
      <c r="P13" s="16">
        <v>1.14422172452408</v>
      </c>
      <c r="Q13" s="14">
        <v>520</v>
      </c>
      <c r="R13" s="17">
        <v>0.47499999999999998</v>
      </c>
    </row>
    <row r="14" spans="1:18" x14ac:dyDescent="0.45">
      <c r="A14" s="4" t="s">
        <v>21</v>
      </c>
      <c r="B14" s="13">
        <v>4507032</v>
      </c>
      <c r="C14" s="13">
        <v>3641653</v>
      </c>
      <c r="D14" s="13">
        <v>1828022</v>
      </c>
      <c r="E14" s="14">
        <v>1813631</v>
      </c>
      <c r="F14" s="18">
        <v>865019</v>
      </c>
      <c r="G14" s="14">
        <v>434102</v>
      </c>
      <c r="H14" s="14">
        <v>430917</v>
      </c>
      <c r="I14" s="14">
        <v>360</v>
      </c>
      <c r="J14" s="14">
        <v>178</v>
      </c>
      <c r="K14" s="14">
        <v>182</v>
      </c>
      <c r="L14" s="15" t="s">
        <v>81</v>
      </c>
      <c r="M14" s="14">
        <v>3802305</v>
      </c>
      <c r="N14" s="16">
        <v>0.95774878659129103</v>
      </c>
      <c r="O14" s="19">
        <v>892500</v>
      </c>
      <c r="P14" s="16">
        <v>0.96920896358543396</v>
      </c>
      <c r="Q14" s="14">
        <v>800</v>
      </c>
      <c r="R14" s="17">
        <v>0.45</v>
      </c>
    </row>
    <row r="15" spans="1:18" x14ac:dyDescent="0.45">
      <c r="A15" s="6" t="s">
        <v>22</v>
      </c>
      <c r="B15" s="13">
        <v>2993235</v>
      </c>
      <c r="C15" s="13">
        <v>2612726</v>
      </c>
      <c r="D15" s="13">
        <v>1311297</v>
      </c>
      <c r="E15" s="14">
        <v>1301429</v>
      </c>
      <c r="F15" s="18">
        <v>379686</v>
      </c>
      <c r="G15" s="14">
        <v>190946</v>
      </c>
      <c r="H15" s="14">
        <v>188740</v>
      </c>
      <c r="I15" s="14">
        <v>823</v>
      </c>
      <c r="J15" s="14">
        <v>419</v>
      </c>
      <c r="K15" s="14">
        <v>404</v>
      </c>
      <c r="L15" s="15" t="s">
        <v>81</v>
      </c>
      <c r="M15" s="14">
        <v>2653950</v>
      </c>
      <c r="N15" s="16">
        <v>0.98446692665649305</v>
      </c>
      <c r="O15" s="19">
        <v>375900</v>
      </c>
      <c r="P15" s="16">
        <v>1.0100718276137299</v>
      </c>
      <c r="Q15" s="14">
        <v>1080</v>
      </c>
      <c r="R15" s="17">
        <v>0.76203703703703696</v>
      </c>
    </row>
    <row r="16" spans="1:18" x14ac:dyDescent="0.45">
      <c r="A16" s="4" t="s">
        <v>23</v>
      </c>
      <c r="B16" s="13">
        <v>2943192</v>
      </c>
      <c r="C16" s="13">
        <v>2097801</v>
      </c>
      <c r="D16" s="13">
        <v>1053400</v>
      </c>
      <c r="E16" s="14">
        <v>1044401</v>
      </c>
      <c r="F16" s="18">
        <v>845181</v>
      </c>
      <c r="G16" s="14">
        <v>424284</v>
      </c>
      <c r="H16" s="14">
        <v>420897</v>
      </c>
      <c r="I16" s="14">
        <v>210</v>
      </c>
      <c r="J16" s="14">
        <v>94</v>
      </c>
      <c r="K16" s="14">
        <v>116</v>
      </c>
      <c r="L16" s="15" t="s">
        <v>81</v>
      </c>
      <c r="M16" s="14">
        <v>2285595</v>
      </c>
      <c r="N16" s="16">
        <v>0.91783583705774596</v>
      </c>
      <c r="O16" s="19">
        <v>887500</v>
      </c>
      <c r="P16" s="16">
        <v>0.95231661971831005</v>
      </c>
      <c r="Q16" s="14">
        <v>320</v>
      </c>
      <c r="R16" s="17">
        <v>0.65625</v>
      </c>
    </row>
    <row r="17" spans="1:18" x14ac:dyDescent="0.45">
      <c r="A17" s="4" t="s">
        <v>24</v>
      </c>
      <c r="B17" s="13">
        <v>11275179</v>
      </c>
      <c r="C17" s="13">
        <v>9592677</v>
      </c>
      <c r="D17" s="13">
        <v>4821026</v>
      </c>
      <c r="E17" s="14">
        <v>4771651</v>
      </c>
      <c r="F17" s="18">
        <v>1664531</v>
      </c>
      <c r="G17" s="14">
        <v>833493</v>
      </c>
      <c r="H17" s="14">
        <v>831038</v>
      </c>
      <c r="I17" s="14">
        <v>17971</v>
      </c>
      <c r="J17" s="14">
        <v>9032</v>
      </c>
      <c r="K17" s="14">
        <v>8939</v>
      </c>
      <c r="L17" s="15" t="s">
        <v>81</v>
      </c>
      <c r="M17" s="14">
        <v>9975810</v>
      </c>
      <c r="N17" s="16">
        <v>0.96159379539105105</v>
      </c>
      <c r="O17" s="19">
        <v>659400</v>
      </c>
      <c r="P17" s="16">
        <v>2.5243114952987602</v>
      </c>
      <c r="Q17" s="14">
        <v>36860</v>
      </c>
      <c r="R17" s="17">
        <v>0.48754747693977202</v>
      </c>
    </row>
    <row r="18" spans="1:18" x14ac:dyDescent="0.45">
      <c r="A18" s="4" t="s">
        <v>25</v>
      </c>
      <c r="B18" s="13">
        <v>9605647</v>
      </c>
      <c r="C18" s="13">
        <v>7923099</v>
      </c>
      <c r="D18" s="13">
        <v>3979199</v>
      </c>
      <c r="E18" s="14">
        <v>3943900</v>
      </c>
      <c r="F18" s="18">
        <v>1681798</v>
      </c>
      <c r="G18" s="14">
        <v>842655</v>
      </c>
      <c r="H18" s="14">
        <v>839143</v>
      </c>
      <c r="I18" s="14">
        <v>750</v>
      </c>
      <c r="J18" s="14">
        <v>349</v>
      </c>
      <c r="K18" s="14">
        <v>401</v>
      </c>
      <c r="L18" s="15" t="s">
        <v>81</v>
      </c>
      <c r="M18" s="14">
        <v>8203845</v>
      </c>
      <c r="N18" s="16">
        <v>0.96577872936409703</v>
      </c>
      <c r="O18" s="19">
        <v>643300</v>
      </c>
      <c r="P18" s="16">
        <v>2.61432923985699</v>
      </c>
      <c r="Q18" s="14">
        <v>4260</v>
      </c>
      <c r="R18" s="17">
        <v>0.176056338028169</v>
      </c>
    </row>
    <row r="19" spans="1:18" x14ac:dyDescent="0.45">
      <c r="A19" s="4" t="s">
        <v>26</v>
      </c>
      <c r="B19" s="13">
        <v>20798946</v>
      </c>
      <c r="C19" s="13">
        <v>15466268</v>
      </c>
      <c r="D19" s="13">
        <v>7768565</v>
      </c>
      <c r="E19" s="14">
        <v>7697703</v>
      </c>
      <c r="F19" s="18">
        <v>5319395</v>
      </c>
      <c r="G19" s="14">
        <v>2669675</v>
      </c>
      <c r="H19" s="14">
        <v>2649720</v>
      </c>
      <c r="I19" s="14">
        <v>13283</v>
      </c>
      <c r="J19" s="14">
        <v>6512</v>
      </c>
      <c r="K19" s="14">
        <v>6771</v>
      </c>
      <c r="L19" s="15" t="s">
        <v>81</v>
      </c>
      <c r="M19" s="14">
        <v>16587480</v>
      </c>
      <c r="N19" s="16">
        <v>0.93240612799533096</v>
      </c>
      <c r="O19" s="19">
        <v>10129800</v>
      </c>
      <c r="P19" s="16">
        <v>0.52512339829019306</v>
      </c>
      <c r="Q19" s="14">
        <v>42380</v>
      </c>
      <c r="R19" s="17">
        <v>0.31342614440774003</v>
      </c>
    </row>
    <row r="20" spans="1:18" x14ac:dyDescent="0.45">
      <c r="A20" s="4" t="s">
        <v>27</v>
      </c>
      <c r="B20" s="13">
        <v>14051631</v>
      </c>
      <c r="C20" s="13">
        <v>10730135</v>
      </c>
      <c r="D20" s="13">
        <v>5383788</v>
      </c>
      <c r="E20" s="14">
        <v>5346347</v>
      </c>
      <c r="F20" s="18">
        <v>3315494</v>
      </c>
      <c r="G20" s="14">
        <v>1659946</v>
      </c>
      <c r="H20" s="14">
        <v>1655548</v>
      </c>
      <c r="I20" s="14">
        <v>6002</v>
      </c>
      <c r="J20" s="14">
        <v>3053</v>
      </c>
      <c r="K20" s="14">
        <v>2949</v>
      </c>
      <c r="L20" s="15" t="s">
        <v>81</v>
      </c>
      <c r="M20" s="14">
        <v>11191635</v>
      </c>
      <c r="N20" s="16">
        <v>0.95876384460358099</v>
      </c>
      <c r="O20" s="19">
        <v>1939600</v>
      </c>
      <c r="P20" s="16">
        <v>1.70936997319035</v>
      </c>
      <c r="Q20" s="14">
        <v>11440</v>
      </c>
      <c r="R20" s="17">
        <v>0.52465034965034996</v>
      </c>
    </row>
    <row r="21" spans="1:18" x14ac:dyDescent="0.45">
      <c r="A21" s="4" t="s">
        <v>28</v>
      </c>
      <c r="B21" s="13">
        <v>3453836</v>
      </c>
      <c r="C21" s="13">
        <v>2886215</v>
      </c>
      <c r="D21" s="13">
        <v>1447267</v>
      </c>
      <c r="E21" s="14">
        <v>1438948</v>
      </c>
      <c r="F21" s="18">
        <v>567546</v>
      </c>
      <c r="G21" s="14">
        <v>284739</v>
      </c>
      <c r="H21" s="14">
        <v>282807</v>
      </c>
      <c r="I21" s="14">
        <v>75</v>
      </c>
      <c r="J21" s="14">
        <v>34</v>
      </c>
      <c r="K21" s="14">
        <v>41</v>
      </c>
      <c r="L21" s="15" t="s">
        <v>81</v>
      </c>
      <c r="M21" s="14">
        <v>3030105</v>
      </c>
      <c r="N21" s="16">
        <v>0.95251319673740698</v>
      </c>
      <c r="O21" s="19">
        <v>584800</v>
      </c>
      <c r="P21" s="16">
        <v>0.97049589603283204</v>
      </c>
      <c r="Q21" s="14">
        <v>240</v>
      </c>
      <c r="R21" s="17">
        <v>0.3125</v>
      </c>
    </row>
    <row r="22" spans="1:18" x14ac:dyDescent="0.45">
      <c r="A22" s="4" t="s">
        <v>29</v>
      </c>
      <c r="B22" s="13">
        <v>1638699</v>
      </c>
      <c r="C22" s="13">
        <v>1453403</v>
      </c>
      <c r="D22" s="13">
        <v>729031</v>
      </c>
      <c r="E22" s="14">
        <v>724372</v>
      </c>
      <c r="F22" s="18">
        <v>185085</v>
      </c>
      <c r="G22" s="14">
        <v>92793</v>
      </c>
      <c r="H22" s="14">
        <v>92292</v>
      </c>
      <c r="I22" s="14">
        <v>211</v>
      </c>
      <c r="J22" s="14">
        <v>110</v>
      </c>
      <c r="K22" s="14">
        <v>101</v>
      </c>
      <c r="L22" s="15" t="s">
        <v>81</v>
      </c>
      <c r="M22" s="14">
        <v>1489020</v>
      </c>
      <c r="N22" s="16">
        <v>0.97608024069522203</v>
      </c>
      <c r="O22" s="19">
        <v>176600</v>
      </c>
      <c r="P22" s="16">
        <v>1.0480464326160801</v>
      </c>
      <c r="Q22" s="14">
        <v>400</v>
      </c>
      <c r="R22" s="17">
        <v>0.52749999999999997</v>
      </c>
    </row>
    <row r="23" spans="1:18" x14ac:dyDescent="0.45">
      <c r="A23" s="4" t="s">
        <v>30</v>
      </c>
      <c r="B23" s="13">
        <v>1691075</v>
      </c>
      <c r="C23" s="13">
        <v>1486034</v>
      </c>
      <c r="D23" s="13">
        <v>746072</v>
      </c>
      <c r="E23" s="14">
        <v>739962</v>
      </c>
      <c r="F23" s="18">
        <v>204051</v>
      </c>
      <c r="G23" s="14">
        <v>102417</v>
      </c>
      <c r="H23" s="14">
        <v>101634</v>
      </c>
      <c r="I23" s="14">
        <v>990</v>
      </c>
      <c r="J23" s="14">
        <v>500</v>
      </c>
      <c r="K23" s="14">
        <v>490</v>
      </c>
      <c r="L23" s="15" t="s">
        <v>81</v>
      </c>
      <c r="M23" s="14">
        <v>1519830</v>
      </c>
      <c r="N23" s="16">
        <v>0.97776330247461896</v>
      </c>
      <c r="O23" s="19">
        <v>220900</v>
      </c>
      <c r="P23" s="16">
        <v>0.92372566772295195</v>
      </c>
      <c r="Q23" s="14">
        <v>1060</v>
      </c>
      <c r="R23" s="17">
        <v>0.93396226415094397</v>
      </c>
    </row>
    <row r="24" spans="1:18" x14ac:dyDescent="0.45">
      <c r="A24" s="4" t="s">
        <v>31</v>
      </c>
      <c r="B24" s="13">
        <v>1163409</v>
      </c>
      <c r="C24" s="13">
        <v>1023514</v>
      </c>
      <c r="D24" s="13">
        <v>513666</v>
      </c>
      <c r="E24" s="14">
        <v>509848</v>
      </c>
      <c r="F24" s="18">
        <v>139820</v>
      </c>
      <c r="G24" s="14">
        <v>70145</v>
      </c>
      <c r="H24" s="14">
        <v>69675</v>
      </c>
      <c r="I24" s="14">
        <v>75</v>
      </c>
      <c r="J24" s="14">
        <v>33</v>
      </c>
      <c r="K24" s="14">
        <v>42</v>
      </c>
      <c r="L24" s="15" t="s">
        <v>81</v>
      </c>
      <c r="M24" s="14">
        <v>1050270</v>
      </c>
      <c r="N24" s="16">
        <v>0.97452464604339795</v>
      </c>
      <c r="O24" s="19">
        <v>145200</v>
      </c>
      <c r="P24" s="16">
        <v>0.96294765840220398</v>
      </c>
      <c r="Q24" s="14">
        <v>120</v>
      </c>
      <c r="R24" s="17">
        <v>0.625</v>
      </c>
    </row>
    <row r="25" spans="1:18" x14ac:dyDescent="0.45">
      <c r="A25" s="4" t="s">
        <v>32</v>
      </c>
      <c r="B25" s="13">
        <v>1244286</v>
      </c>
      <c r="C25" s="13">
        <v>1098067</v>
      </c>
      <c r="D25" s="13">
        <v>551169</v>
      </c>
      <c r="E25" s="14">
        <v>546898</v>
      </c>
      <c r="F25" s="18">
        <v>146192</v>
      </c>
      <c r="G25" s="14">
        <v>73410</v>
      </c>
      <c r="H25" s="14">
        <v>72782</v>
      </c>
      <c r="I25" s="14">
        <v>27</v>
      </c>
      <c r="J25" s="14">
        <v>10</v>
      </c>
      <c r="K25" s="14">
        <v>17</v>
      </c>
      <c r="L25" s="15" t="s">
        <v>81</v>
      </c>
      <c r="M25" s="14">
        <v>1178190</v>
      </c>
      <c r="N25" s="16">
        <v>0.93199483954200901</v>
      </c>
      <c r="O25" s="19">
        <v>139400</v>
      </c>
      <c r="P25" s="16">
        <v>1.0487230989956999</v>
      </c>
      <c r="Q25" s="14">
        <v>220</v>
      </c>
      <c r="R25" s="17">
        <v>0.122727272727273</v>
      </c>
    </row>
    <row r="26" spans="1:18" x14ac:dyDescent="0.45">
      <c r="A26" s="4" t="s">
        <v>33</v>
      </c>
      <c r="B26" s="13">
        <v>3151708</v>
      </c>
      <c r="C26" s="13">
        <v>2867570</v>
      </c>
      <c r="D26" s="13">
        <v>1439360</v>
      </c>
      <c r="E26" s="14">
        <v>1428210</v>
      </c>
      <c r="F26" s="18">
        <v>284036</v>
      </c>
      <c r="G26" s="14">
        <v>143075</v>
      </c>
      <c r="H26" s="14">
        <v>140961</v>
      </c>
      <c r="I26" s="14">
        <v>102</v>
      </c>
      <c r="J26" s="14">
        <v>47</v>
      </c>
      <c r="K26" s="14">
        <v>55</v>
      </c>
      <c r="L26" s="15" t="s">
        <v>81</v>
      </c>
      <c r="M26" s="14">
        <v>2953470</v>
      </c>
      <c r="N26" s="16">
        <v>0.97091556711258298</v>
      </c>
      <c r="O26" s="19">
        <v>268100</v>
      </c>
      <c r="P26" s="16">
        <v>1.0594405072734101</v>
      </c>
      <c r="Q26" s="14">
        <v>140</v>
      </c>
      <c r="R26" s="17">
        <v>0.72857142857142898</v>
      </c>
    </row>
    <row r="27" spans="1:18" x14ac:dyDescent="0.45">
      <c r="A27" s="4" t="s">
        <v>34</v>
      </c>
      <c r="B27" s="13">
        <v>3052838</v>
      </c>
      <c r="C27" s="13">
        <v>2713517</v>
      </c>
      <c r="D27" s="13">
        <v>1360148</v>
      </c>
      <c r="E27" s="14">
        <v>1353369</v>
      </c>
      <c r="F27" s="18">
        <v>337194</v>
      </c>
      <c r="G27" s="14">
        <v>169779</v>
      </c>
      <c r="H27" s="14">
        <v>167415</v>
      </c>
      <c r="I27" s="14">
        <v>2127</v>
      </c>
      <c r="J27" s="14">
        <v>1067</v>
      </c>
      <c r="K27" s="14">
        <v>1060</v>
      </c>
      <c r="L27" s="15" t="s">
        <v>81</v>
      </c>
      <c r="M27" s="14">
        <v>2779725</v>
      </c>
      <c r="N27" s="16">
        <v>0.97618181654660097</v>
      </c>
      <c r="O27" s="19">
        <v>279600</v>
      </c>
      <c r="P27" s="16">
        <v>1.2059871244635201</v>
      </c>
      <c r="Q27" s="14">
        <v>2540</v>
      </c>
      <c r="R27" s="17">
        <v>0.83740157480315003</v>
      </c>
    </row>
    <row r="28" spans="1:18" x14ac:dyDescent="0.45">
      <c r="A28" s="4" t="s">
        <v>35</v>
      </c>
      <c r="B28" s="13">
        <v>5787184</v>
      </c>
      <c r="C28" s="13">
        <v>5013746</v>
      </c>
      <c r="D28" s="13">
        <v>2516341</v>
      </c>
      <c r="E28" s="14">
        <v>2497405</v>
      </c>
      <c r="F28" s="18">
        <v>773272</v>
      </c>
      <c r="G28" s="14">
        <v>388220</v>
      </c>
      <c r="H28" s="14">
        <v>385052</v>
      </c>
      <c r="I28" s="14">
        <v>166</v>
      </c>
      <c r="J28" s="14">
        <v>87</v>
      </c>
      <c r="K28" s="14">
        <v>79</v>
      </c>
      <c r="L28" s="15" t="s">
        <v>81</v>
      </c>
      <c r="M28" s="14">
        <v>5045820</v>
      </c>
      <c r="N28" s="16">
        <v>0.99364345141126698</v>
      </c>
      <c r="O28" s="19">
        <v>752600</v>
      </c>
      <c r="P28" s="16">
        <v>1.0274674461865501</v>
      </c>
      <c r="Q28" s="14">
        <v>920</v>
      </c>
      <c r="R28" s="17">
        <v>0.180434782608696</v>
      </c>
    </row>
    <row r="29" spans="1:18" x14ac:dyDescent="0.45">
      <c r="A29" s="4" t="s">
        <v>36</v>
      </c>
      <c r="B29" s="13">
        <v>11003619</v>
      </c>
      <c r="C29" s="13">
        <v>8582967</v>
      </c>
      <c r="D29" s="13">
        <v>4308440</v>
      </c>
      <c r="E29" s="14">
        <v>4274527</v>
      </c>
      <c r="F29" s="18">
        <v>2419948</v>
      </c>
      <c r="G29" s="14">
        <v>1214066</v>
      </c>
      <c r="H29" s="14">
        <v>1205882</v>
      </c>
      <c r="I29" s="14">
        <v>704</v>
      </c>
      <c r="J29" s="14">
        <v>342</v>
      </c>
      <c r="K29" s="14">
        <v>362</v>
      </c>
      <c r="L29" s="15" t="s">
        <v>81</v>
      </c>
      <c r="M29" s="14">
        <v>9308910</v>
      </c>
      <c r="N29" s="16">
        <v>0.922016326293841</v>
      </c>
      <c r="O29" s="19">
        <v>2709600</v>
      </c>
      <c r="P29" s="16">
        <v>0.89310156480661396</v>
      </c>
      <c r="Q29" s="14">
        <v>1260</v>
      </c>
      <c r="R29" s="17">
        <v>0.55873015873015897</v>
      </c>
    </row>
    <row r="30" spans="1:18" x14ac:dyDescent="0.45">
      <c r="A30" s="4" t="s">
        <v>37</v>
      </c>
      <c r="B30" s="13">
        <v>2713168</v>
      </c>
      <c r="C30" s="13">
        <v>2444228</v>
      </c>
      <c r="D30" s="13">
        <v>1226160</v>
      </c>
      <c r="E30" s="14">
        <v>1218068</v>
      </c>
      <c r="F30" s="18">
        <v>268486</v>
      </c>
      <c r="G30" s="14">
        <v>134911</v>
      </c>
      <c r="H30" s="14">
        <v>133575</v>
      </c>
      <c r="I30" s="14">
        <v>454</v>
      </c>
      <c r="J30" s="14">
        <v>232</v>
      </c>
      <c r="K30" s="14">
        <v>222</v>
      </c>
      <c r="L30" s="15" t="s">
        <v>81</v>
      </c>
      <c r="M30" s="14">
        <v>2514915</v>
      </c>
      <c r="N30" s="16">
        <v>0.97189288703594401</v>
      </c>
      <c r="O30" s="19">
        <v>239400</v>
      </c>
      <c r="P30" s="16">
        <v>1.12149540517962</v>
      </c>
      <c r="Q30" s="14">
        <v>760</v>
      </c>
      <c r="R30" s="17">
        <v>0.59736842105263199</v>
      </c>
    </row>
    <row r="31" spans="1:18" x14ac:dyDescent="0.45">
      <c r="A31" s="4" t="s">
        <v>38</v>
      </c>
      <c r="B31" s="13">
        <v>2138867</v>
      </c>
      <c r="C31" s="13">
        <v>1770766</v>
      </c>
      <c r="D31" s="13">
        <v>889145</v>
      </c>
      <c r="E31" s="14">
        <v>881621</v>
      </c>
      <c r="F31" s="18">
        <v>368009</v>
      </c>
      <c r="G31" s="14">
        <v>184402</v>
      </c>
      <c r="H31" s="14">
        <v>183607</v>
      </c>
      <c r="I31" s="14">
        <v>92</v>
      </c>
      <c r="J31" s="14">
        <v>51</v>
      </c>
      <c r="K31" s="14">
        <v>41</v>
      </c>
      <c r="L31" s="15" t="s">
        <v>81</v>
      </c>
      <c r="M31" s="14">
        <v>1802580</v>
      </c>
      <c r="N31" s="16">
        <v>0.98235085266673305</v>
      </c>
      <c r="O31" s="19">
        <v>348300</v>
      </c>
      <c r="P31" s="16">
        <v>1.05658627619868</v>
      </c>
      <c r="Q31" s="14">
        <v>240</v>
      </c>
      <c r="R31" s="17">
        <v>0.38333333333333303</v>
      </c>
    </row>
    <row r="32" spans="1:18" x14ac:dyDescent="0.45">
      <c r="A32" s="4" t="s">
        <v>39</v>
      </c>
      <c r="B32" s="13">
        <v>3696399</v>
      </c>
      <c r="C32" s="13">
        <v>3047723</v>
      </c>
      <c r="D32" s="13">
        <v>1530387</v>
      </c>
      <c r="E32" s="14">
        <v>1517336</v>
      </c>
      <c r="F32" s="18">
        <v>648195</v>
      </c>
      <c r="G32" s="14">
        <v>325472</v>
      </c>
      <c r="H32" s="14">
        <v>322723</v>
      </c>
      <c r="I32" s="14">
        <v>481</v>
      </c>
      <c r="J32" s="14">
        <v>251</v>
      </c>
      <c r="K32" s="14">
        <v>230</v>
      </c>
      <c r="L32" s="15" t="s">
        <v>81</v>
      </c>
      <c r="M32" s="14">
        <v>3213795</v>
      </c>
      <c r="N32" s="16">
        <v>0.94832526654624805</v>
      </c>
      <c r="O32" s="19">
        <v>704200</v>
      </c>
      <c r="P32" s="16">
        <v>0.920470036921329</v>
      </c>
      <c r="Q32" s="14">
        <v>1040</v>
      </c>
      <c r="R32" s="17">
        <v>0.46250000000000002</v>
      </c>
    </row>
    <row r="33" spans="1:18" x14ac:dyDescent="0.45">
      <c r="A33" s="4" t="s">
        <v>40</v>
      </c>
      <c r="B33" s="13">
        <v>12718832</v>
      </c>
      <c r="C33" s="13">
        <v>9795435</v>
      </c>
      <c r="D33" s="13">
        <v>4919884</v>
      </c>
      <c r="E33" s="14">
        <v>4875551</v>
      </c>
      <c r="F33" s="18">
        <v>2859640</v>
      </c>
      <c r="G33" s="14">
        <v>1433842</v>
      </c>
      <c r="H33" s="14">
        <v>1425798</v>
      </c>
      <c r="I33" s="14">
        <v>63757</v>
      </c>
      <c r="J33" s="14">
        <v>32129</v>
      </c>
      <c r="K33" s="14">
        <v>31628</v>
      </c>
      <c r="L33" s="15" t="s">
        <v>81</v>
      </c>
      <c r="M33" s="14">
        <v>10847265</v>
      </c>
      <c r="N33" s="16">
        <v>0.90303269994786695</v>
      </c>
      <c r="O33" s="19">
        <v>3481300</v>
      </c>
      <c r="P33" s="16">
        <v>0.82142877660643998</v>
      </c>
      <c r="Q33" s="14">
        <v>72500</v>
      </c>
      <c r="R33" s="17">
        <v>0.87940689655172399</v>
      </c>
    </row>
    <row r="34" spans="1:18" x14ac:dyDescent="0.45">
      <c r="A34" s="4" t="s">
        <v>41</v>
      </c>
      <c r="B34" s="13">
        <v>8170578</v>
      </c>
      <c r="C34" s="13">
        <v>6794160</v>
      </c>
      <c r="D34" s="13">
        <v>3410156</v>
      </c>
      <c r="E34" s="14">
        <v>3384004</v>
      </c>
      <c r="F34" s="18">
        <v>1375309</v>
      </c>
      <c r="G34" s="14">
        <v>691259</v>
      </c>
      <c r="H34" s="14">
        <v>684050</v>
      </c>
      <c r="I34" s="14">
        <v>1109</v>
      </c>
      <c r="J34" s="14">
        <v>547</v>
      </c>
      <c r="K34" s="14">
        <v>562</v>
      </c>
      <c r="L34" s="15" t="s">
        <v>81</v>
      </c>
      <c r="M34" s="14">
        <v>7170735</v>
      </c>
      <c r="N34" s="16">
        <v>0.94748446288978805</v>
      </c>
      <c r="O34" s="19">
        <v>1135400</v>
      </c>
      <c r="P34" s="16">
        <v>1.21129910163819</v>
      </c>
      <c r="Q34" s="14">
        <v>2420</v>
      </c>
      <c r="R34" s="17">
        <v>0.45826446280991701</v>
      </c>
    </row>
    <row r="35" spans="1:18" x14ac:dyDescent="0.45">
      <c r="A35" s="4" t="s">
        <v>42</v>
      </c>
      <c r="B35" s="13">
        <v>2007967</v>
      </c>
      <c r="C35" s="13">
        <v>1786636</v>
      </c>
      <c r="D35" s="13">
        <v>896659</v>
      </c>
      <c r="E35" s="14">
        <v>889977</v>
      </c>
      <c r="F35" s="18">
        <v>221150</v>
      </c>
      <c r="G35" s="14">
        <v>110820</v>
      </c>
      <c r="H35" s="14">
        <v>110330</v>
      </c>
      <c r="I35" s="14">
        <v>181</v>
      </c>
      <c r="J35" s="14">
        <v>89</v>
      </c>
      <c r="K35" s="14">
        <v>92</v>
      </c>
      <c r="L35" s="15" t="s">
        <v>81</v>
      </c>
      <c r="M35" s="14">
        <v>1903200</v>
      </c>
      <c r="N35" s="16">
        <v>0.93875367801597298</v>
      </c>
      <c r="O35" s="19">
        <v>127300</v>
      </c>
      <c r="P35" s="16">
        <v>1.7372348782403799</v>
      </c>
      <c r="Q35" s="14">
        <v>660</v>
      </c>
      <c r="R35" s="17">
        <v>0.27424242424242401</v>
      </c>
    </row>
    <row r="36" spans="1:18" x14ac:dyDescent="0.45">
      <c r="A36" s="4" t="s">
        <v>43</v>
      </c>
      <c r="B36" s="13">
        <v>1360975</v>
      </c>
      <c r="C36" s="13">
        <v>1299382</v>
      </c>
      <c r="D36" s="13">
        <v>653173</v>
      </c>
      <c r="E36" s="14">
        <v>646209</v>
      </c>
      <c r="F36" s="18">
        <v>61518</v>
      </c>
      <c r="G36" s="14">
        <v>30850</v>
      </c>
      <c r="H36" s="14">
        <v>30668</v>
      </c>
      <c r="I36" s="14">
        <v>75</v>
      </c>
      <c r="J36" s="14">
        <v>39</v>
      </c>
      <c r="K36" s="14">
        <v>36</v>
      </c>
      <c r="L36" s="15" t="s">
        <v>81</v>
      </c>
      <c r="M36" s="14">
        <v>1343745</v>
      </c>
      <c r="N36" s="16">
        <v>0.96698555157414501</v>
      </c>
      <c r="O36" s="19">
        <v>46100</v>
      </c>
      <c r="P36" s="16">
        <v>1.33444685466377</v>
      </c>
      <c r="Q36" s="14">
        <v>160</v>
      </c>
      <c r="R36" s="17">
        <v>0.46875</v>
      </c>
    </row>
    <row r="37" spans="1:18" x14ac:dyDescent="0.45">
      <c r="A37" s="4" t="s">
        <v>44</v>
      </c>
      <c r="B37" s="13">
        <v>795336</v>
      </c>
      <c r="C37" s="13">
        <v>695973</v>
      </c>
      <c r="D37" s="13">
        <v>349532</v>
      </c>
      <c r="E37" s="14">
        <v>346441</v>
      </c>
      <c r="F37" s="18">
        <v>99301</v>
      </c>
      <c r="G37" s="14">
        <v>49861</v>
      </c>
      <c r="H37" s="14">
        <v>49440</v>
      </c>
      <c r="I37" s="14">
        <v>62</v>
      </c>
      <c r="J37" s="14">
        <v>30</v>
      </c>
      <c r="K37" s="14">
        <v>32</v>
      </c>
      <c r="L37" s="15" t="s">
        <v>81</v>
      </c>
      <c r="M37" s="14">
        <v>758160</v>
      </c>
      <c r="N37" s="16">
        <v>0.91797641658752804</v>
      </c>
      <c r="O37" s="19">
        <v>110800</v>
      </c>
      <c r="P37" s="16">
        <v>0.89621841155234605</v>
      </c>
      <c r="Q37" s="14">
        <v>320</v>
      </c>
      <c r="R37" s="17">
        <v>0.19375000000000001</v>
      </c>
    </row>
    <row r="38" spans="1:18" x14ac:dyDescent="0.45">
      <c r="A38" s="4" t="s">
        <v>45</v>
      </c>
      <c r="B38" s="13">
        <v>1011033</v>
      </c>
      <c r="C38" s="13">
        <v>955946</v>
      </c>
      <c r="D38" s="13">
        <v>479690</v>
      </c>
      <c r="E38" s="14">
        <v>476256</v>
      </c>
      <c r="F38" s="18">
        <v>54979</v>
      </c>
      <c r="G38" s="14">
        <v>27584</v>
      </c>
      <c r="H38" s="14">
        <v>27395</v>
      </c>
      <c r="I38" s="14">
        <v>108</v>
      </c>
      <c r="J38" s="14">
        <v>50</v>
      </c>
      <c r="K38" s="14">
        <v>58</v>
      </c>
      <c r="L38" s="15" t="s">
        <v>81</v>
      </c>
      <c r="M38" s="14">
        <v>994500</v>
      </c>
      <c r="N38" s="16">
        <v>0.96123278029160397</v>
      </c>
      <c r="O38" s="19">
        <v>47400</v>
      </c>
      <c r="P38" s="16">
        <v>1.15989451476793</v>
      </c>
      <c r="Q38" s="14">
        <v>640</v>
      </c>
      <c r="R38" s="17">
        <v>0.16875000000000001</v>
      </c>
    </row>
    <row r="39" spans="1:18" x14ac:dyDescent="0.45">
      <c r="A39" s="4" t="s">
        <v>46</v>
      </c>
      <c r="B39" s="13">
        <v>2687243</v>
      </c>
      <c r="C39" s="13">
        <v>2355820</v>
      </c>
      <c r="D39" s="13">
        <v>1183339</v>
      </c>
      <c r="E39" s="14">
        <v>1172481</v>
      </c>
      <c r="F39" s="18">
        <v>331122</v>
      </c>
      <c r="G39" s="14">
        <v>166251</v>
      </c>
      <c r="H39" s="14">
        <v>164871</v>
      </c>
      <c r="I39" s="14">
        <v>301</v>
      </c>
      <c r="J39" s="14">
        <v>152</v>
      </c>
      <c r="K39" s="14">
        <v>149</v>
      </c>
      <c r="L39" s="15" t="s">
        <v>81</v>
      </c>
      <c r="M39" s="14">
        <v>2592330</v>
      </c>
      <c r="N39" s="16">
        <v>0.90876547353153403</v>
      </c>
      <c r="O39" s="19">
        <v>385900</v>
      </c>
      <c r="P39" s="16">
        <v>0.858051308629179</v>
      </c>
      <c r="Q39" s="14">
        <v>700</v>
      </c>
      <c r="R39" s="17">
        <v>0.43</v>
      </c>
    </row>
    <row r="40" spans="1:18" x14ac:dyDescent="0.45">
      <c r="A40" s="4" t="s">
        <v>47</v>
      </c>
      <c r="B40" s="13">
        <v>4049111</v>
      </c>
      <c r="C40" s="13">
        <v>3461605</v>
      </c>
      <c r="D40" s="13">
        <v>1738485</v>
      </c>
      <c r="E40" s="14">
        <v>1723120</v>
      </c>
      <c r="F40" s="18">
        <v>587391</v>
      </c>
      <c r="G40" s="14">
        <v>294910</v>
      </c>
      <c r="H40" s="14">
        <v>292481</v>
      </c>
      <c r="I40" s="14">
        <v>115</v>
      </c>
      <c r="J40" s="14">
        <v>59</v>
      </c>
      <c r="K40" s="14">
        <v>56</v>
      </c>
      <c r="L40" s="15" t="s">
        <v>81</v>
      </c>
      <c r="M40" s="14">
        <v>3653130</v>
      </c>
      <c r="N40" s="16">
        <v>0.947572355760676</v>
      </c>
      <c r="O40" s="19">
        <v>616200</v>
      </c>
      <c r="P40" s="16">
        <v>0.95324732229795495</v>
      </c>
      <c r="Q40" s="14">
        <v>1120</v>
      </c>
      <c r="R40" s="17">
        <v>0.10267857142857099</v>
      </c>
    </row>
    <row r="41" spans="1:18" x14ac:dyDescent="0.45">
      <c r="A41" s="4" t="s">
        <v>48</v>
      </c>
      <c r="B41" s="13">
        <v>1985047</v>
      </c>
      <c r="C41" s="13">
        <v>1773892</v>
      </c>
      <c r="D41" s="13">
        <v>890202</v>
      </c>
      <c r="E41" s="14">
        <v>883690</v>
      </c>
      <c r="F41" s="18">
        <v>211104</v>
      </c>
      <c r="G41" s="14">
        <v>106004</v>
      </c>
      <c r="H41" s="14">
        <v>105100</v>
      </c>
      <c r="I41" s="14">
        <v>51</v>
      </c>
      <c r="J41" s="14">
        <v>31</v>
      </c>
      <c r="K41" s="14">
        <v>20</v>
      </c>
      <c r="L41" s="15" t="s">
        <v>81</v>
      </c>
      <c r="M41" s="14">
        <v>1888575</v>
      </c>
      <c r="N41" s="16">
        <v>0.93927537958513696</v>
      </c>
      <c r="O41" s="19">
        <v>210200</v>
      </c>
      <c r="P41" s="16">
        <v>1.0043006660323499</v>
      </c>
      <c r="Q41" s="14">
        <v>300</v>
      </c>
      <c r="R41" s="17">
        <v>0.17</v>
      </c>
    </row>
    <row r="42" spans="1:18" x14ac:dyDescent="0.45">
      <c r="A42" s="4" t="s">
        <v>49</v>
      </c>
      <c r="B42" s="13">
        <v>1069452</v>
      </c>
      <c r="C42" s="13">
        <v>918417</v>
      </c>
      <c r="D42" s="13">
        <v>460889</v>
      </c>
      <c r="E42" s="14">
        <v>457528</v>
      </c>
      <c r="F42" s="18">
        <v>150872</v>
      </c>
      <c r="G42" s="14">
        <v>75625</v>
      </c>
      <c r="H42" s="14">
        <v>75247</v>
      </c>
      <c r="I42" s="14">
        <v>163</v>
      </c>
      <c r="J42" s="14">
        <v>79</v>
      </c>
      <c r="K42" s="14">
        <v>84</v>
      </c>
      <c r="L42" s="15" t="s">
        <v>81</v>
      </c>
      <c r="M42" s="14">
        <v>951405</v>
      </c>
      <c r="N42" s="16">
        <v>0.96532706891386899</v>
      </c>
      <c r="O42" s="19">
        <v>152900</v>
      </c>
      <c r="P42" s="16">
        <v>0.98673642903858705</v>
      </c>
      <c r="Q42" s="14">
        <v>560</v>
      </c>
      <c r="R42" s="17">
        <v>0.29107142857142898</v>
      </c>
    </row>
    <row r="43" spans="1:18" x14ac:dyDescent="0.45">
      <c r="A43" s="4" t="s">
        <v>50</v>
      </c>
      <c r="B43" s="13">
        <v>1411221</v>
      </c>
      <c r="C43" s="13">
        <v>1299632</v>
      </c>
      <c r="D43" s="13">
        <v>652590</v>
      </c>
      <c r="E43" s="14">
        <v>647042</v>
      </c>
      <c r="F43" s="18">
        <v>111417</v>
      </c>
      <c r="G43" s="14">
        <v>55792</v>
      </c>
      <c r="H43" s="14">
        <v>55625</v>
      </c>
      <c r="I43" s="14">
        <v>172</v>
      </c>
      <c r="J43" s="14">
        <v>85</v>
      </c>
      <c r="K43" s="14">
        <v>87</v>
      </c>
      <c r="L43" s="15" t="s">
        <v>81</v>
      </c>
      <c r="M43" s="14">
        <v>1352910</v>
      </c>
      <c r="N43" s="16">
        <v>0.96061970123659401</v>
      </c>
      <c r="O43" s="19">
        <v>102300</v>
      </c>
      <c r="P43" s="16">
        <v>1.08912023460411</v>
      </c>
      <c r="Q43" s="14">
        <v>200</v>
      </c>
      <c r="R43" s="17">
        <v>0.86</v>
      </c>
    </row>
    <row r="44" spans="1:18" x14ac:dyDescent="0.45">
      <c r="A44" s="4" t="s">
        <v>51</v>
      </c>
      <c r="B44" s="13">
        <v>2005711</v>
      </c>
      <c r="C44" s="13">
        <v>1874926</v>
      </c>
      <c r="D44" s="13">
        <v>940875</v>
      </c>
      <c r="E44" s="14">
        <v>934051</v>
      </c>
      <c r="F44" s="18">
        <v>130731</v>
      </c>
      <c r="G44" s="14">
        <v>65601</v>
      </c>
      <c r="H44" s="14">
        <v>65130</v>
      </c>
      <c r="I44" s="14">
        <v>54</v>
      </c>
      <c r="J44" s="14">
        <v>27</v>
      </c>
      <c r="K44" s="14">
        <v>27</v>
      </c>
      <c r="L44" s="15" t="s">
        <v>81</v>
      </c>
      <c r="M44" s="14">
        <v>1944150</v>
      </c>
      <c r="N44" s="16">
        <v>0.96439369390221996</v>
      </c>
      <c r="O44" s="19">
        <v>128400</v>
      </c>
      <c r="P44" s="16">
        <v>1.0181542056074799</v>
      </c>
      <c r="Q44" s="14">
        <v>100</v>
      </c>
      <c r="R44" s="17">
        <v>0.54</v>
      </c>
    </row>
    <row r="45" spans="1:18" x14ac:dyDescent="0.45">
      <c r="A45" s="4" t="s">
        <v>52</v>
      </c>
      <c r="B45" s="13">
        <v>1015830</v>
      </c>
      <c r="C45" s="13">
        <v>957710</v>
      </c>
      <c r="D45" s="13">
        <v>481279</v>
      </c>
      <c r="E45" s="14">
        <v>476431</v>
      </c>
      <c r="F45" s="18">
        <v>58049</v>
      </c>
      <c r="G45" s="14">
        <v>29165</v>
      </c>
      <c r="H45" s="14">
        <v>28884</v>
      </c>
      <c r="I45" s="14">
        <v>71</v>
      </c>
      <c r="J45" s="14">
        <v>32</v>
      </c>
      <c r="K45" s="14">
        <v>39</v>
      </c>
      <c r="L45" s="15" t="s">
        <v>81</v>
      </c>
      <c r="M45" s="14">
        <v>1002495</v>
      </c>
      <c r="N45" s="16">
        <v>0.95532646048110004</v>
      </c>
      <c r="O45" s="19">
        <v>55600</v>
      </c>
      <c r="P45" s="16">
        <v>1.0440467625899299</v>
      </c>
      <c r="Q45" s="14">
        <v>120</v>
      </c>
      <c r="R45" s="17">
        <v>0.59166666666666701</v>
      </c>
    </row>
    <row r="46" spans="1:18" x14ac:dyDescent="0.45">
      <c r="A46" s="4" t="s">
        <v>53</v>
      </c>
      <c r="B46" s="13">
        <v>7499305</v>
      </c>
      <c r="C46" s="13">
        <v>6536621</v>
      </c>
      <c r="D46" s="13">
        <v>3285066</v>
      </c>
      <c r="E46" s="14">
        <v>3251555</v>
      </c>
      <c r="F46" s="18">
        <v>962498</v>
      </c>
      <c r="G46" s="14">
        <v>486386</v>
      </c>
      <c r="H46" s="14">
        <v>476112</v>
      </c>
      <c r="I46" s="14">
        <v>186</v>
      </c>
      <c r="J46" s="14">
        <v>100</v>
      </c>
      <c r="K46" s="14">
        <v>86</v>
      </c>
      <c r="L46" s="15" t="s">
        <v>81</v>
      </c>
      <c r="M46" s="14">
        <v>6570330</v>
      </c>
      <c r="N46" s="16">
        <v>0.99486951188144301</v>
      </c>
      <c r="O46" s="19">
        <v>1044200</v>
      </c>
      <c r="P46" s="16">
        <v>0.921756368511779</v>
      </c>
      <c r="Q46" s="14">
        <v>700</v>
      </c>
      <c r="R46" s="17">
        <v>0.26571428571428601</v>
      </c>
    </row>
    <row r="47" spans="1:18" x14ac:dyDescent="0.45">
      <c r="A47" s="4" t="s">
        <v>54</v>
      </c>
      <c r="B47" s="13">
        <v>1162525</v>
      </c>
      <c r="C47" s="13">
        <v>1079728</v>
      </c>
      <c r="D47" s="13">
        <v>542221</v>
      </c>
      <c r="E47" s="14">
        <v>537507</v>
      </c>
      <c r="F47" s="18">
        <v>82781</v>
      </c>
      <c r="G47" s="14">
        <v>41703</v>
      </c>
      <c r="H47" s="14">
        <v>41078</v>
      </c>
      <c r="I47" s="14">
        <v>16</v>
      </c>
      <c r="J47" s="14">
        <v>5</v>
      </c>
      <c r="K47" s="14">
        <v>11</v>
      </c>
      <c r="L47" s="15" t="s">
        <v>81</v>
      </c>
      <c r="M47" s="14">
        <v>1146405</v>
      </c>
      <c r="N47" s="16">
        <v>0.94183818109655804</v>
      </c>
      <c r="O47" s="19">
        <v>74400</v>
      </c>
      <c r="P47" s="16">
        <v>1.1126478494623699</v>
      </c>
      <c r="Q47" s="14">
        <v>120</v>
      </c>
      <c r="R47" s="17">
        <v>0.133333333333333</v>
      </c>
    </row>
    <row r="48" spans="1:18" x14ac:dyDescent="0.45">
      <c r="A48" s="4" t="s">
        <v>55</v>
      </c>
      <c r="B48" s="13">
        <v>1983447</v>
      </c>
      <c r="C48" s="13">
        <v>1700818</v>
      </c>
      <c r="D48" s="13">
        <v>854289</v>
      </c>
      <c r="E48" s="14">
        <v>846529</v>
      </c>
      <c r="F48" s="18">
        <v>282600</v>
      </c>
      <c r="G48" s="14">
        <v>141609</v>
      </c>
      <c r="H48" s="14">
        <v>140991</v>
      </c>
      <c r="I48" s="14">
        <v>29</v>
      </c>
      <c r="J48" s="14">
        <v>12</v>
      </c>
      <c r="K48" s="14">
        <v>17</v>
      </c>
      <c r="L48" s="15" t="s">
        <v>81</v>
      </c>
      <c r="M48" s="14">
        <v>1756950</v>
      </c>
      <c r="N48" s="16">
        <v>0.96805145280172999</v>
      </c>
      <c r="O48" s="19">
        <v>288800</v>
      </c>
      <c r="P48" s="16">
        <v>0.97853185595567904</v>
      </c>
      <c r="Q48" s="14">
        <v>160</v>
      </c>
      <c r="R48" s="17">
        <v>0.18124999999999999</v>
      </c>
    </row>
    <row r="49" spans="1:18" x14ac:dyDescent="0.45">
      <c r="A49" s="4" t="s">
        <v>56</v>
      </c>
      <c r="B49" s="13">
        <v>2605119</v>
      </c>
      <c r="C49" s="13">
        <v>2238838</v>
      </c>
      <c r="D49" s="13">
        <v>1124053</v>
      </c>
      <c r="E49" s="14">
        <v>1114785</v>
      </c>
      <c r="F49" s="18">
        <v>366035</v>
      </c>
      <c r="G49" s="14">
        <v>183551</v>
      </c>
      <c r="H49" s="14">
        <v>182484</v>
      </c>
      <c r="I49" s="14">
        <v>246</v>
      </c>
      <c r="J49" s="14">
        <v>123</v>
      </c>
      <c r="K49" s="14">
        <v>123</v>
      </c>
      <c r="L49" s="15" t="s">
        <v>81</v>
      </c>
      <c r="M49" s="14">
        <v>2318355</v>
      </c>
      <c r="N49" s="16">
        <v>0.96570111134834802</v>
      </c>
      <c r="O49" s="19">
        <v>349700</v>
      </c>
      <c r="P49" s="16">
        <v>1.0467114669716899</v>
      </c>
      <c r="Q49" s="14">
        <v>680</v>
      </c>
      <c r="R49" s="17">
        <v>0.36176470588235299</v>
      </c>
    </row>
    <row r="50" spans="1:18" x14ac:dyDescent="0.45">
      <c r="A50" s="4" t="s">
        <v>57</v>
      </c>
      <c r="B50" s="13">
        <v>1655138</v>
      </c>
      <c r="C50" s="13">
        <v>1520147</v>
      </c>
      <c r="D50" s="13">
        <v>763599</v>
      </c>
      <c r="E50" s="14">
        <v>756548</v>
      </c>
      <c r="F50" s="18">
        <v>134900</v>
      </c>
      <c r="G50" s="14">
        <v>67678</v>
      </c>
      <c r="H50" s="14">
        <v>67222</v>
      </c>
      <c r="I50" s="14">
        <v>91</v>
      </c>
      <c r="J50" s="14">
        <v>39</v>
      </c>
      <c r="K50" s="14">
        <v>52</v>
      </c>
      <c r="L50" s="15" t="s">
        <v>81</v>
      </c>
      <c r="M50" s="14">
        <v>1559025</v>
      </c>
      <c r="N50" s="16">
        <v>0.97506261926524596</v>
      </c>
      <c r="O50" s="19">
        <v>125500</v>
      </c>
      <c r="P50" s="16">
        <v>1.0749003984063701</v>
      </c>
      <c r="Q50" s="14">
        <v>300</v>
      </c>
      <c r="R50" s="17">
        <v>0.30333333333333301</v>
      </c>
    </row>
    <row r="51" spans="1:18" x14ac:dyDescent="0.45">
      <c r="A51" s="4" t="s">
        <v>58</v>
      </c>
      <c r="B51" s="13">
        <v>1569219</v>
      </c>
      <c r="C51" s="13">
        <v>1507026</v>
      </c>
      <c r="D51" s="13">
        <v>757045</v>
      </c>
      <c r="E51" s="14">
        <v>749981</v>
      </c>
      <c r="F51" s="18">
        <v>62168</v>
      </c>
      <c r="G51" s="14">
        <v>31191</v>
      </c>
      <c r="H51" s="14">
        <v>30977</v>
      </c>
      <c r="I51" s="14">
        <v>25</v>
      </c>
      <c r="J51" s="14">
        <v>10</v>
      </c>
      <c r="K51" s="14">
        <v>15</v>
      </c>
      <c r="L51" s="15" t="s">
        <v>81</v>
      </c>
      <c r="M51" s="14">
        <v>1567995</v>
      </c>
      <c r="N51" s="16">
        <v>0.96111658519319199</v>
      </c>
      <c r="O51" s="19">
        <v>55600</v>
      </c>
      <c r="P51" s="16">
        <v>1.1181294964028801</v>
      </c>
      <c r="Q51" s="14">
        <v>180</v>
      </c>
      <c r="R51" s="17">
        <v>0.13888888888888901</v>
      </c>
    </row>
    <row r="52" spans="1:18" x14ac:dyDescent="0.45">
      <c r="A52" s="4" t="s">
        <v>59</v>
      </c>
      <c r="B52" s="13">
        <v>2349031</v>
      </c>
      <c r="C52" s="13">
        <v>2153615</v>
      </c>
      <c r="D52" s="13">
        <v>1081395</v>
      </c>
      <c r="E52" s="14">
        <v>1072220</v>
      </c>
      <c r="F52" s="18">
        <v>195182</v>
      </c>
      <c r="G52" s="14">
        <v>97971</v>
      </c>
      <c r="H52" s="14">
        <v>97211</v>
      </c>
      <c r="I52" s="14">
        <v>234</v>
      </c>
      <c r="J52" s="14">
        <v>115</v>
      </c>
      <c r="K52" s="14">
        <v>119</v>
      </c>
      <c r="L52" s="15" t="s">
        <v>81</v>
      </c>
      <c r="M52" s="14">
        <v>2222610</v>
      </c>
      <c r="N52" s="16">
        <v>0.96895766688712803</v>
      </c>
      <c r="O52" s="19">
        <v>197100</v>
      </c>
      <c r="P52" s="16">
        <v>0.990268899036022</v>
      </c>
      <c r="Q52" s="14">
        <v>340</v>
      </c>
      <c r="R52" s="17">
        <v>0.68823529411764695</v>
      </c>
    </row>
    <row r="53" spans="1:18" x14ac:dyDescent="0.45">
      <c r="A53" s="4" t="s">
        <v>60</v>
      </c>
      <c r="B53" s="13">
        <v>1927189</v>
      </c>
      <c r="C53" s="13">
        <v>1649294</v>
      </c>
      <c r="D53" s="13">
        <v>829781</v>
      </c>
      <c r="E53" s="14">
        <v>819513</v>
      </c>
      <c r="F53" s="18">
        <v>277417</v>
      </c>
      <c r="G53" s="14">
        <v>139506</v>
      </c>
      <c r="H53" s="14">
        <v>137911</v>
      </c>
      <c r="I53" s="14">
        <v>478</v>
      </c>
      <c r="J53" s="14">
        <v>242</v>
      </c>
      <c r="K53" s="14">
        <v>236</v>
      </c>
      <c r="L53" s="15" t="s">
        <v>81</v>
      </c>
      <c r="M53" s="14">
        <v>1835925</v>
      </c>
      <c r="N53" s="16">
        <v>0.89834497596579399</v>
      </c>
      <c r="O53" s="19">
        <v>305500</v>
      </c>
      <c r="P53" s="16">
        <v>0.908075286415712</v>
      </c>
      <c r="Q53" s="14">
        <v>1080</v>
      </c>
      <c r="R53" s="17">
        <v>0.44259259259259298</v>
      </c>
    </row>
    <row r="55" spans="1:18" x14ac:dyDescent="0.45">
      <c r="A55" s="95" t="s">
        <v>82</v>
      </c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</row>
    <row r="56" spans="1:18" x14ac:dyDescent="0.45">
      <c r="A56" s="106" t="s">
        <v>83</v>
      </c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</row>
    <row r="57" spans="1:18" x14ac:dyDescent="0.45">
      <c r="A57" s="106" t="s">
        <v>84</v>
      </c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</row>
    <row r="58" spans="1:18" x14ac:dyDescent="0.45">
      <c r="A58" s="106" t="s">
        <v>85</v>
      </c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</row>
    <row r="59" spans="1:18" ht="18" customHeight="1" x14ac:dyDescent="0.45">
      <c r="A59" s="95" t="s">
        <v>86</v>
      </c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</row>
    <row r="60" spans="1:18" x14ac:dyDescent="0.45">
      <c r="A60" s="1" t="s">
        <v>87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I11" sqref="I11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88</v>
      </c>
    </row>
    <row r="2" spans="1:6" x14ac:dyDescent="0.45">
      <c r="D2" s="3" t="s">
        <v>89</v>
      </c>
    </row>
    <row r="3" spans="1:6" ht="36" x14ac:dyDescent="0.45">
      <c r="A3" s="4" t="s">
        <v>2</v>
      </c>
      <c r="B3" s="12" t="s">
        <v>90</v>
      </c>
      <c r="C3" s="5" t="s">
        <v>4</v>
      </c>
      <c r="D3" s="5" t="s">
        <v>5</v>
      </c>
      <c r="E3" s="9"/>
    </row>
    <row r="4" spans="1:6" x14ac:dyDescent="0.45">
      <c r="A4" s="7" t="s">
        <v>13</v>
      </c>
      <c r="B4" s="10">
        <f>SUM(B5:B51)</f>
        <v>12294115</v>
      </c>
      <c r="C4" s="10">
        <f t="shared" ref="C4:D4" si="0">SUM(C5:C51)</f>
        <v>6532164</v>
      </c>
      <c r="D4" s="10">
        <f t="shared" si="0"/>
        <v>5761951</v>
      </c>
      <c r="E4" s="20"/>
    </row>
    <row r="5" spans="1:6" x14ac:dyDescent="0.45">
      <c r="A5" s="4" t="s">
        <v>14</v>
      </c>
      <c r="B5" s="10">
        <f>SUM(C5:D5)</f>
        <v>622010</v>
      </c>
      <c r="C5" s="10">
        <v>329121</v>
      </c>
      <c r="D5" s="10">
        <v>292889</v>
      </c>
      <c r="E5" s="20"/>
    </row>
    <row r="6" spans="1:6" x14ac:dyDescent="0.45">
      <c r="A6" s="4" t="s">
        <v>15</v>
      </c>
      <c r="B6" s="10">
        <f t="shared" ref="B6:B51" si="1">SUM(C6:D6)</f>
        <v>127635</v>
      </c>
      <c r="C6" s="10">
        <v>67672</v>
      </c>
      <c r="D6" s="10">
        <v>59963</v>
      </c>
      <c r="E6" s="20"/>
    </row>
    <row r="7" spans="1:6" x14ac:dyDescent="0.45">
      <c r="A7" s="4" t="s">
        <v>16</v>
      </c>
      <c r="B7" s="10">
        <f t="shared" si="1"/>
        <v>136340</v>
      </c>
      <c r="C7" s="10">
        <v>72438</v>
      </c>
      <c r="D7" s="10">
        <v>63902</v>
      </c>
      <c r="E7" s="20"/>
    </row>
    <row r="8" spans="1:6" x14ac:dyDescent="0.45">
      <c r="A8" s="4" t="s">
        <v>17</v>
      </c>
      <c r="B8" s="10">
        <f t="shared" si="1"/>
        <v>279258</v>
      </c>
      <c r="C8" s="10">
        <v>151012</v>
      </c>
      <c r="D8" s="10">
        <v>128246</v>
      </c>
      <c r="E8" s="20"/>
    </row>
    <row r="9" spans="1:6" x14ac:dyDescent="0.45">
      <c r="A9" s="4" t="s">
        <v>18</v>
      </c>
      <c r="B9" s="10">
        <f t="shared" si="1"/>
        <v>109968</v>
      </c>
      <c r="C9" s="10">
        <v>57783</v>
      </c>
      <c r="D9" s="10">
        <v>52185</v>
      </c>
      <c r="E9" s="20"/>
    </row>
    <row r="10" spans="1:6" x14ac:dyDescent="0.45">
      <c r="A10" s="4" t="s">
        <v>19</v>
      </c>
      <c r="B10" s="10">
        <f t="shared" si="1"/>
        <v>114558</v>
      </c>
      <c r="C10" s="10">
        <v>59511</v>
      </c>
      <c r="D10" s="10">
        <v>55047</v>
      </c>
      <c r="E10" s="20"/>
    </row>
    <row r="11" spans="1:6" x14ac:dyDescent="0.45">
      <c r="A11" s="4" t="s">
        <v>20</v>
      </c>
      <c r="B11" s="10">
        <f t="shared" si="1"/>
        <v>202123</v>
      </c>
      <c r="C11" s="10">
        <v>105214</v>
      </c>
      <c r="D11" s="10">
        <v>96909</v>
      </c>
      <c r="E11" s="20"/>
    </row>
    <row r="12" spans="1:6" x14ac:dyDescent="0.45">
      <c r="A12" s="4" t="s">
        <v>21</v>
      </c>
      <c r="B12" s="10">
        <f t="shared" si="1"/>
        <v>272373</v>
      </c>
      <c r="C12" s="10">
        <v>145190</v>
      </c>
      <c r="D12" s="10">
        <v>127183</v>
      </c>
      <c r="E12" s="20"/>
      <c r="F12" s="21"/>
    </row>
    <row r="13" spans="1:6" x14ac:dyDescent="0.45">
      <c r="A13" s="6" t="s">
        <v>22</v>
      </c>
      <c r="B13" s="10">
        <f t="shared" si="1"/>
        <v>160736</v>
      </c>
      <c r="C13" s="10">
        <v>85170</v>
      </c>
      <c r="D13" s="10">
        <v>75566</v>
      </c>
      <c r="E13" s="9"/>
    </row>
    <row r="14" spans="1:6" x14ac:dyDescent="0.45">
      <c r="A14" s="4" t="s">
        <v>23</v>
      </c>
      <c r="B14" s="10">
        <f t="shared" si="1"/>
        <v>193603</v>
      </c>
      <c r="C14" s="10">
        <v>104105</v>
      </c>
      <c r="D14" s="10">
        <v>89498</v>
      </c>
    </row>
    <row r="15" spans="1:6" x14ac:dyDescent="0.45">
      <c r="A15" s="4" t="s">
        <v>24</v>
      </c>
      <c r="B15" s="10">
        <f t="shared" si="1"/>
        <v>594185</v>
      </c>
      <c r="C15" s="10">
        <v>316629</v>
      </c>
      <c r="D15" s="10">
        <v>277556</v>
      </c>
    </row>
    <row r="16" spans="1:6" x14ac:dyDescent="0.45">
      <c r="A16" s="4" t="s">
        <v>25</v>
      </c>
      <c r="B16" s="10">
        <f t="shared" si="1"/>
        <v>510380</v>
      </c>
      <c r="C16" s="10">
        <v>270761</v>
      </c>
      <c r="D16" s="10">
        <v>239619</v>
      </c>
    </row>
    <row r="17" spans="1:4" x14ac:dyDescent="0.45">
      <c r="A17" s="4" t="s">
        <v>26</v>
      </c>
      <c r="B17" s="10">
        <f t="shared" si="1"/>
        <v>1156429</v>
      </c>
      <c r="C17" s="10">
        <v>610484</v>
      </c>
      <c r="D17" s="10">
        <v>545945</v>
      </c>
    </row>
    <row r="18" spans="1:4" x14ac:dyDescent="0.45">
      <c r="A18" s="4" t="s">
        <v>27</v>
      </c>
      <c r="B18" s="10">
        <f t="shared" si="1"/>
        <v>744461</v>
      </c>
      <c r="C18" s="10">
        <v>396406</v>
      </c>
      <c r="D18" s="10">
        <v>348055</v>
      </c>
    </row>
    <row r="19" spans="1:4" x14ac:dyDescent="0.45">
      <c r="A19" s="4" t="s">
        <v>28</v>
      </c>
      <c r="B19" s="10">
        <f t="shared" si="1"/>
        <v>219377</v>
      </c>
      <c r="C19" s="10">
        <v>120665</v>
      </c>
      <c r="D19" s="10">
        <v>98712</v>
      </c>
    </row>
    <row r="20" spans="1:4" x14ac:dyDescent="0.45">
      <c r="A20" s="4" t="s">
        <v>29</v>
      </c>
      <c r="B20" s="10">
        <f t="shared" si="1"/>
        <v>108367</v>
      </c>
      <c r="C20" s="10">
        <v>56053</v>
      </c>
      <c r="D20" s="10">
        <v>52314</v>
      </c>
    </row>
    <row r="21" spans="1:4" x14ac:dyDescent="0.45">
      <c r="A21" s="4" t="s">
        <v>30</v>
      </c>
      <c r="B21" s="10">
        <f t="shared" si="1"/>
        <v>127843</v>
      </c>
      <c r="C21" s="10">
        <v>66996</v>
      </c>
      <c r="D21" s="10">
        <v>60847</v>
      </c>
    </row>
    <row r="22" spans="1:4" x14ac:dyDescent="0.45">
      <c r="A22" s="4" t="s">
        <v>31</v>
      </c>
      <c r="B22" s="10">
        <f t="shared" si="1"/>
        <v>94396</v>
      </c>
      <c r="C22" s="10">
        <v>48565</v>
      </c>
      <c r="D22" s="10">
        <v>45831</v>
      </c>
    </row>
    <row r="23" spans="1:4" x14ac:dyDescent="0.45">
      <c r="A23" s="4" t="s">
        <v>32</v>
      </c>
      <c r="B23" s="10">
        <f t="shared" si="1"/>
        <v>80670</v>
      </c>
      <c r="C23" s="10">
        <v>42589</v>
      </c>
      <c r="D23" s="10">
        <v>38081</v>
      </c>
    </row>
    <row r="24" spans="1:4" x14ac:dyDescent="0.45">
      <c r="A24" s="4" t="s">
        <v>33</v>
      </c>
      <c r="B24" s="10">
        <f t="shared" si="1"/>
        <v>196409</v>
      </c>
      <c r="C24" s="10">
        <v>104803</v>
      </c>
      <c r="D24" s="10">
        <v>91606</v>
      </c>
    </row>
    <row r="25" spans="1:4" x14ac:dyDescent="0.45">
      <c r="A25" s="4" t="s">
        <v>34</v>
      </c>
      <c r="B25" s="10">
        <f t="shared" si="1"/>
        <v>202127</v>
      </c>
      <c r="C25" s="10">
        <v>104076</v>
      </c>
      <c r="D25" s="10">
        <v>98051</v>
      </c>
    </row>
    <row r="26" spans="1:4" x14ac:dyDescent="0.45">
      <c r="A26" s="4" t="s">
        <v>35</v>
      </c>
      <c r="B26" s="10">
        <f t="shared" si="1"/>
        <v>311028</v>
      </c>
      <c r="C26" s="10">
        <v>163684</v>
      </c>
      <c r="D26" s="10">
        <v>147344</v>
      </c>
    </row>
    <row r="27" spans="1:4" x14ac:dyDescent="0.45">
      <c r="A27" s="4" t="s">
        <v>36</v>
      </c>
      <c r="B27" s="10">
        <f t="shared" si="1"/>
        <v>683602</v>
      </c>
      <c r="C27" s="10">
        <v>377735</v>
      </c>
      <c r="D27" s="10">
        <v>305867</v>
      </c>
    </row>
    <row r="28" spans="1:4" x14ac:dyDescent="0.45">
      <c r="A28" s="4" t="s">
        <v>37</v>
      </c>
      <c r="B28" s="10">
        <f t="shared" si="1"/>
        <v>170728</v>
      </c>
      <c r="C28" s="10">
        <v>89383</v>
      </c>
      <c r="D28" s="10">
        <v>81345</v>
      </c>
    </row>
    <row r="29" spans="1:4" x14ac:dyDescent="0.45">
      <c r="A29" s="4" t="s">
        <v>38</v>
      </c>
      <c r="B29" s="10">
        <f t="shared" si="1"/>
        <v>121154</v>
      </c>
      <c r="C29" s="10">
        <v>63126</v>
      </c>
      <c r="D29" s="10">
        <v>58028</v>
      </c>
    </row>
    <row r="30" spans="1:4" x14ac:dyDescent="0.45">
      <c r="A30" s="4" t="s">
        <v>39</v>
      </c>
      <c r="B30" s="10">
        <f t="shared" si="1"/>
        <v>262814</v>
      </c>
      <c r="C30" s="10">
        <v>141663</v>
      </c>
      <c r="D30" s="10">
        <v>121151</v>
      </c>
    </row>
    <row r="31" spans="1:4" x14ac:dyDescent="0.45">
      <c r="A31" s="4" t="s">
        <v>40</v>
      </c>
      <c r="B31" s="10">
        <f t="shared" si="1"/>
        <v>788849</v>
      </c>
      <c r="C31" s="10">
        <v>419978</v>
      </c>
      <c r="D31" s="10">
        <v>368871</v>
      </c>
    </row>
    <row r="32" spans="1:4" x14ac:dyDescent="0.45">
      <c r="A32" s="4" t="s">
        <v>41</v>
      </c>
      <c r="B32" s="10">
        <f t="shared" si="1"/>
        <v>503825</v>
      </c>
      <c r="C32" s="10">
        <v>265713</v>
      </c>
      <c r="D32" s="10">
        <v>238112</v>
      </c>
    </row>
    <row r="33" spans="1:4" x14ac:dyDescent="0.45">
      <c r="A33" s="4" t="s">
        <v>42</v>
      </c>
      <c r="B33" s="10">
        <f t="shared" si="1"/>
        <v>138127</v>
      </c>
      <c r="C33" s="10">
        <v>71939</v>
      </c>
      <c r="D33" s="10">
        <v>66188</v>
      </c>
    </row>
    <row r="34" spans="1:4" x14ac:dyDescent="0.45">
      <c r="A34" s="4" t="s">
        <v>43</v>
      </c>
      <c r="B34" s="10">
        <f t="shared" si="1"/>
        <v>101989</v>
      </c>
      <c r="C34" s="10">
        <v>53764</v>
      </c>
      <c r="D34" s="10">
        <v>48225</v>
      </c>
    </row>
    <row r="35" spans="1:4" x14ac:dyDescent="0.45">
      <c r="A35" s="4" t="s">
        <v>44</v>
      </c>
      <c r="B35" s="10">
        <f t="shared" si="1"/>
        <v>64807</v>
      </c>
      <c r="C35" s="10">
        <v>33734</v>
      </c>
      <c r="D35" s="10">
        <v>31073</v>
      </c>
    </row>
    <row r="36" spans="1:4" x14ac:dyDescent="0.45">
      <c r="A36" s="4" t="s">
        <v>45</v>
      </c>
      <c r="B36" s="10">
        <f t="shared" si="1"/>
        <v>75967</v>
      </c>
      <c r="C36" s="10">
        <v>40916</v>
      </c>
      <c r="D36" s="10">
        <v>35051</v>
      </c>
    </row>
    <row r="37" spans="1:4" x14ac:dyDescent="0.45">
      <c r="A37" s="4" t="s">
        <v>46</v>
      </c>
      <c r="B37" s="10">
        <f t="shared" si="1"/>
        <v>245459</v>
      </c>
      <c r="C37" s="10">
        <v>132914</v>
      </c>
      <c r="D37" s="10">
        <v>112545</v>
      </c>
    </row>
    <row r="38" spans="1:4" x14ac:dyDescent="0.45">
      <c r="A38" s="4" t="s">
        <v>47</v>
      </c>
      <c r="B38" s="10">
        <f t="shared" si="1"/>
        <v>317115</v>
      </c>
      <c r="C38" s="10">
        <v>166219</v>
      </c>
      <c r="D38" s="10">
        <v>150896</v>
      </c>
    </row>
    <row r="39" spans="1:4" x14ac:dyDescent="0.45">
      <c r="A39" s="4" t="s">
        <v>48</v>
      </c>
      <c r="B39" s="10">
        <f t="shared" si="1"/>
        <v>185631</v>
      </c>
      <c r="C39" s="10">
        <v>101685</v>
      </c>
      <c r="D39" s="10">
        <v>83946</v>
      </c>
    </row>
    <row r="40" spans="1:4" x14ac:dyDescent="0.45">
      <c r="A40" s="4" t="s">
        <v>49</v>
      </c>
      <c r="B40" s="10">
        <f t="shared" si="1"/>
        <v>98243</v>
      </c>
      <c r="C40" s="10">
        <v>51317</v>
      </c>
      <c r="D40" s="10">
        <v>46926</v>
      </c>
    </row>
    <row r="41" spans="1:4" x14ac:dyDescent="0.45">
      <c r="A41" s="4" t="s">
        <v>50</v>
      </c>
      <c r="B41" s="10">
        <f t="shared" si="1"/>
        <v>104837</v>
      </c>
      <c r="C41" s="10">
        <v>54695</v>
      </c>
      <c r="D41" s="10">
        <v>50142</v>
      </c>
    </row>
    <row r="42" spans="1:4" x14ac:dyDescent="0.45">
      <c r="A42" s="4" t="s">
        <v>51</v>
      </c>
      <c r="B42" s="10">
        <f t="shared" si="1"/>
        <v>158805</v>
      </c>
      <c r="C42" s="10">
        <v>81880</v>
      </c>
      <c r="D42" s="10">
        <v>76925</v>
      </c>
    </row>
    <row r="43" spans="1:4" x14ac:dyDescent="0.45">
      <c r="A43" s="4" t="s">
        <v>52</v>
      </c>
      <c r="B43" s="10">
        <f t="shared" si="1"/>
        <v>86080</v>
      </c>
      <c r="C43" s="10">
        <v>44293</v>
      </c>
      <c r="D43" s="10">
        <v>41787</v>
      </c>
    </row>
    <row r="44" spans="1:4" x14ac:dyDescent="0.45">
      <c r="A44" s="4" t="s">
        <v>53</v>
      </c>
      <c r="B44" s="10">
        <f t="shared" si="1"/>
        <v>524934</v>
      </c>
      <c r="C44" s="10">
        <v>284356</v>
      </c>
      <c r="D44" s="10">
        <v>240578</v>
      </c>
    </row>
    <row r="45" spans="1:4" x14ac:dyDescent="0.45">
      <c r="A45" s="4" t="s">
        <v>54</v>
      </c>
      <c r="B45" s="10">
        <f t="shared" si="1"/>
        <v>116046</v>
      </c>
      <c r="C45" s="10">
        <v>60085</v>
      </c>
      <c r="D45" s="10">
        <v>55961</v>
      </c>
    </row>
    <row r="46" spans="1:4" x14ac:dyDescent="0.45">
      <c r="A46" s="4" t="s">
        <v>55</v>
      </c>
      <c r="B46" s="10">
        <f t="shared" si="1"/>
        <v>151179</v>
      </c>
      <c r="C46" s="10">
        <v>80004</v>
      </c>
      <c r="D46" s="10">
        <v>71175</v>
      </c>
    </row>
    <row r="47" spans="1:4" x14ac:dyDescent="0.45">
      <c r="A47" s="4" t="s">
        <v>56</v>
      </c>
      <c r="B47" s="10">
        <f t="shared" si="1"/>
        <v>234197</v>
      </c>
      <c r="C47" s="10">
        <v>121032</v>
      </c>
      <c r="D47" s="10">
        <v>113165</v>
      </c>
    </row>
    <row r="48" spans="1:4" x14ac:dyDescent="0.45">
      <c r="A48" s="4" t="s">
        <v>57</v>
      </c>
      <c r="B48" s="10">
        <f t="shared" si="1"/>
        <v>139125</v>
      </c>
      <c r="C48" s="10">
        <v>73914</v>
      </c>
      <c r="D48" s="10">
        <v>65211</v>
      </c>
    </row>
    <row r="49" spans="1:4" x14ac:dyDescent="0.45">
      <c r="A49" s="4" t="s">
        <v>58</v>
      </c>
      <c r="B49" s="10">
        <f t="shared" si="1"/>
        <v>117802</v>
      </c>
      <c r="C49" s="10">
        <v>61886</v>
      </c>
      <c r="D49" s="10">
        <v>55916</v>
      </c>
    </row>
    <row r="50" spans="1:4" x14ac:dyDescent="0.45">
      <c r="A50" s="4" t="s">
        <v>59</v>
      </c>
      <c r="B50" s="10">
        <f t="shared" si="1"/>
        <v>204871</v>
      </c>
      <c r="C50" s="10">
        <v>109133</v>
      </c>
      <c r="D50" s="10">
        <v>95738</v>
      </c>
    </row>
    <row r="51" spans="1:4" x14ac:dyDescent="0.45">
      <c r="A51" s="4" t="s">
        <v>60</v>
      </c>
      <c r="B51" s="10">
        <f t="shared" si="1"/>
        <v>133653</v>
      </c>
      <c r="C51" s="10">
        <v>71873</v>
      </c>
      <c r="D51" s="10">
        <v>61780</v>
      </c>
    </row>
    <row r="53" spans="1:4" x14ac:dyDescent="0.45">
      <c r="A53" s="9" t="s">
        <v>91</v>
      </c>
    </row>
    <row r="54" spans="1:4" x14ac:dyDescent="0.45">
      <c r="A54" t="s">
        <v>92</v>
      </c>
    </row>
    <row r="55" spans="1:4" x14ac:dyDescent="0.45">
      <c r="A55" t="s">
        <v>93</v>
      </c>
    </row>
    <row r="56" spans="1:4" x14ac:dyDescent="0.45">
      <c r="A56" t="s">
        <v>94</v>
      </c>
    </row>
    <row r="57" spans="1:4" x14ac:dyDescent="0.45">
      <c r="A57" s="1" t="s">
        <v>95</v>
      </c>
    </row>
    <row r="58" spans="1:4" x14ac:dyDescent="0.45">
      <c r="A58" t="s">
        <v>96</v>
      </c>
    </row>
    <row r="59" spans="1:4" x14ac:dyDescent="0.45">
      <c r="A59" t="s">
        <v>97</v>
      </c>
    </row>
  </sheetData>
  <phoneticPr fontId="2"/>
  <pageMargins left="0.7" right="0.7" top="0.75" bottom="0.75" header="0.3" footer="0.3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2022-02-15T04:00:18Z</dcterms:modified>
  <cp:category/>
  <cp:contentStatus/>
</cp:coreProperties>
</file>