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D30" i="11" s="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<sst xmlns="http://schemas.openxmlformats.org/spreadsheetml/2006/main" count="336" uniqueCount="144">
  <si>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</si>
  <si>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（5月12日公表時点）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</si>
  <si>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</si>
  <si>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</si>
  <si>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</si>
  <si>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</si>
  <si>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直近10日間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</si>
  <si>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</si>
  <si>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</si>
  <si>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</si>
  <si>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</si>
  <si>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</si>
  <si>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</si>
  <si>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</si>
  <si>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</si>
  <si>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</si>
  <si>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</si>
  <si>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</si>
  <si>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</si>
  <si>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</si>
  <si>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</si>
  <si>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</si>
  <si>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</si>
  <si>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</si>
  <si>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</si>
  <si>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</si>
  <si>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</si>
  <si>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</si>
  <si>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</si>
  <si>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</si>
  <si>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</si>
  <si>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</si>
  <si>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</si>
  <si>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</si>
  <si>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</si>
  <si>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</si>
  <si>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</si>
  <si>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</si>
  <si>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</si>
  <si>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</si>
  <si>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</si>
  <si>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</si>
  <si>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</si>
  <si>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</si>
  <si>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</si>
  <si>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</si>
  <si>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</si>
  <si>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</si>
  <si>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</si>
  <si>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</si>
  <si>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</si>
  <si>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</si>
  <si>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</si>
  <si>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</si>
  <si>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</si>
  <si>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</si>
  <si>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</si>
  <si>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</si>
  <si>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</si>
  <si>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</si>
  <si>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</si>
  <si>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</si>
  <si>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</si>
  <si>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</si>
  <si>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</si>
  <si>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</si>
  <si>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</si>
  <si>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</si>
  <si>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</si>
  <si>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</si>
  <si>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</si>
  <si>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</si>
  <si>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</si>
  <si>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</si>
  <si>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</si>
  <si>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</si>
  <si>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</si>
  <si>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</si>
  <si>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</si>
  <si>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</si>
  <si>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</si>
  <si>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</si>
  <si>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</si>
  <si>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</si>
  <si>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</si>
  <si>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</si>
  <si>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</si>
  <si>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</si>
  <si>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</si>
  <si>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</si>
  <si>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</si>
  <si>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</si>
  <si>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</si>
  <si>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</si>
  <si>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</si>
  <si>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接種回数（5月11日まで）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</si>
  <si>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</si>
  <si>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</si>
  <si>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</si>
  <si>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</si>
  <si>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</si>
  <si>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</si>
  <si>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</si>
  <si>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</si>
  <si>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</si>
  <si>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</si>
  <si>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</si>
  <si>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</si>
  <si>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</si>
  <si>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</si>
  <si>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</si>
  <si>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</si>
  <si>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</si>
  <si>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</si>
  <si>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（5月11日まで）</t>
  </si>
  <si>
    <t>ワクチン供給量
（5月11日まで）※4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</si>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</sst>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D4" sqref="D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44692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69632784</v>
      </c>
      <c r="D10" s="11">
        <f>C10/$B10</f>
        <v>0.54982644600528119</v>
      </c>
      <c r="E10" s="21">
        <f>SUM(E11:E57)</f>
        <v>2460616</v>
      </c>
      <c r="F10" s="11">
        <f>E10/$B10</f>
        <v>1.9429235376596906E-2</v>
      </c>
      <c r="G10" s="21">
        <f>SUM(G11:G57)</f>
        <v>309398</v>
      </c>
      <c r="H10" s="11">
        <f>G10/$B10</f>
        <v>2.4430331945530423E-3</v>
      </c>
    </row>
    <row r="11" spans="1:8" x14ac:dyDescent="0.45">
      <c r="A11" s="12" t="s">
        <v>14</v>
      </c>
      <c r="B11" s="20">
        <v>5226603</v>
      </c>
      <c r="C11" s="21">
        <v>2953624</v>
      </c>
      <c r="D11" s="11">
        <f t="shared" ref="D11:D57" si="0">C11/$B11</f>
        <v>0.56511351637000173</v>
      </c>
      <c r="E11" s="21">
        <v>117149</v>
      </c>
      <c r="F11" s="11">
        <f t="shared" ref="F11:F57" si="1">E11/$B11</f>
        <v>2.2413984762186836E-2</v>
      </c>
      <c r="G11" s="21">
        <v>17405</v>
      </c>
      <c r="H11" s="11">
        <f t="shared" ref="H11:H57" si="2">G11/$B11</f>
        <v>3.3300788294041081E-3</v>
      </c>
    </row>
    <row r="12" spans="1:8" x14ac:dyDescent="0.45">
      <c r="A12" s="12" t="s">
        <v>15</v>
      </c>
      <c r="B12" s="20">
        <v>1259615</v>
      </c>
      <c r="C12" s="21">
        <v>736623</v>
      </c>
      <c r="D12" s="11">
        <f t="shared" si="0"/>
        <v>0.58480011749621907</v>
      </c>
      <c r="E12" s="21">
        <v>32877</v>
      </c>
      <c r="F12" s="11">
        <f t="shared" si="1"/>
        <v>2.6100832397200732E-2</v>
      </c>
      <c r="G12" s="21">
        <v>4077</v>
      </c>
      <c r="H12" s="11">
        <f t="shared" si="2"/>
        <v>3.2367032783826803E-3</v>
      </c>
    </row>
    <row r="13" spans="1:8" x14ac:dyDescent="0.45">
      <c r="A13" s="12" t="s">
        <v>16</v>
      </c>
      <c r="B13" s="20">
        <v>1220823</v>
      </c>
      <c r="C13" s="21">
        <v>712520</v>
      </c>
      <c r="D13" s="11">
        <f t="shared" si="0"/>
        <v>0.58363906970953205</v>
      </c>
      <c r="E13" s="21">
        <v>30289</v>
      </c>
      <c r="F13" s="11">
        <f t="shared" si="1"/>
        <v>2.4810312387627036E-2</v>
      </c>
      <c r="G13" s="21">
        <v>6497</v>
      </c>
      <c r="H13" s="11">
        <f t="shared" si="2"/>
        <v>5.32181978878183E-3</v>
      </c>
    </row>
    <row r="14" spans="1:8" x14ac:dyDescent="0.45">
      <c r="A14" s="12" t="s">
        <v>17</v>
      </c>
      <c r="B14" s="20">
        <v>2281989</v>
      </c>
      <c r="C14" s="21">
        <v>1285476</v>
      </c>
      <c r="D14" s="11">
        <f t="shared" si="0"/>
        <v>0.56331384594754841</v>
      </c>
      <c r="E14" s="21">
        <v>65632</v>
      </c>
      <c r="F14" s="11">
        <f t="shared" si="1"/>
        <v>2.8760874833314271E-2</v>
      </c>
      <c r="G14" s="21">
        <v>9712</v>
      </c>
      <c r="H14" s="11">
        <f t="shared" si="2"/>
        <v>4.2559363783085721E-3</v>
      </c>
    </row>
    <row r="15" spans="1:8" x14ac:dyDescent="0.45">
      <c r="A15" s="12" t="s">
        <v>18</v>
      </c>
      <c r="B15" s="20">
        <v>971288</v>
      </c>
      <c r="C15" s="21">
        <v>598738</v>
      </c>
      <c r="D15" s="11">
        <f t="shared" si="0"/>
        <v>0.61643714325720078</v>
      </c>
      <c r="E15" s="21">
        <v>31289</v>
      </c>
      <c r="F15" s="11">
        <f t="shared" si="1"/>
        <v>3.2213926250504482E-2</v>
      </c>
      <c r="G15" s="21">
        <v>2621</v>
      </c>
      <c r="H15" s="11">
        <f t="shared" si="2"/>
        <v>2.6984787210384562E-3</v>
      </c>
    </row>
    <row r="16" spans="1:8" x14ac:dyDescent="0.45">
      <c r="A16" s="12" t="s">
        <v>19</v>
      </c>
      <c r="B16" s="20">
        <v>1069562</v>
      </c>
      <c r="C16" s="21">
        <v>660259</v>
      </c>
      <c r="D16" s="11">
        <f t="shared" si="0"/>
        <v>0.6173171821736374</v>
      </c>
      <c r="E16" s="21">
        <v>22683</v>
      </c>
      <c r="F16" s="11">
        <f t="shared" si="1"/>
        <v>2.120774672249014E-2</v>
      </c>
      <c r="G16" s="21">
        <v>3657</v>
      </c>
      <c r="H16" s="11">
        <f t="shared" si="2"/>
        <v>3.4191566267313162E-3</v>
      </c>
    </row>
    <row r="17" spans="1:8" x14ac:dyDescent="0.45">
      <c r="A17" s="12" t="s">
        <v>20</v>
      </c>
      <c r="B17" s="20">
        <v>1862059.0000000002</v>
      </c>
      <c r="C17" s="21">
        <v>1119164</v>
      </c>
      <c r="D17" s="11">
        <f t="shared" si="0"/>
        <v>0.60103573517273079</v>
      </c>
      <c r="E17" s="21">
        <v>42080</v>
      </c>
      <c r="F17" s="11">
        <f t="shared" si="1"/>
        <v>2.2598639463088977E-2</v>
      </c>
      <c r="G17" s="21">
        <v>5259</v>
      </c>
      <c r="H17" s="11">
        <f t="shared" si="2"/>
        <v>2.824292892974927E-3</v>
      </c>
    </row>
    <row r="18" spans="1:8" x14ac:dyDescent="0.45">
      <c r="A18" s="12" t="s">
        <v>21</v>
      </c>
      <c r="B18" s="20">
        <v>2907675</v>
      </c>
      <c r="C18" s="21">
        <v>1691294</v>
      </c>
      <c r="D18" s="11">
        <f t="shared" si="0"/>
        <v>0.58166541996612409</v>
      </c>
      <c r="E18" s="21">
        <v>55211</v>
      </c>
      <c r="F18" s="11">
        <f t="shared" si="1"/>
        <v>1.8988023076856941E-2</v>
      </c>
      <c r="G18" s="21">
        <v>7437</v>
      </c>
      <c r="H18" s="11">
        <f t="shared" si="2"/>
        <v>2.5577136371843483E-3</v>
      </c>
    </row>
    <row r="19" spans="1:8" x14ac:dyDescent="0.45">
      <c r="A19" s="12" t="s">
        <v>22</v>
      </c>
      <c r="B19" s="20">
        <v>1955401</v>
      </c>
      <c r="C19" s="21">
        <v>1079712</v>
      </c>
      <c r="D19" s="11">
        <f t="shared" si="0"/>
        <v>0.55216909472788445</v>
      </c>
      <c r="E19" s="21">
        <v>44131</v>
      </c>
      <c r="F19" s="11">
        <f t="shared" si="1"/>
        <v>2.2568772338768365E-2</v>
      </c>
      <c r="G19" s="21">
        <v>9201</v>
      </c>
      <c r="H19" s="11">
        <f t="shared" si="2"/>
        <v>4.7054287074620501E-3</v>
      </c>
    </row>
    <row r="20" spans="1:8" x14ac:dyDescent="0.45">
      <c r="A20" s="12" t="s">
        <v>23</v>
      </c>
      <c r="B20" s="20">
        <v>1958101</v>
      </c>
      <c r="C20" s="21">
        <v>1161241</v>
      </c>
      <c r="D20" s="11">
        <f t="shared" si="0"/>
        <v>0.59304448544789057</v>
      </c>
      <c r="E20" s="21">
        <v>23990</v>
      </c>
      <c r="F20" s="11">
        <f t="shared" si="1"/>
        <v>1.2251666282791337E-2</v>
      </c>
      <c r="G20" s="21">
        <v>2855</v>
      </c>
      <c r="H20" s="11">
        <f t="shared" si="2"/>
        <v>1.4580453204405697E-3</v>
      </c>
    </row>
    <row r="21" spans="1:8" x14ac:dyDescent="0.45">
      <c r="A21" s="12" t="s">
        <v>24</v>
      </c>
      <c r="B21" s="20">
        <v>7393799</v>
      </c>
      <c r="C21" s="21">
        <v>3992305</v>
      </c>
      <c r="D21" s="11">
        <f t="shared" si="0"/>
        <v>0.53995314181518861</v>
      </c>
      <c r="E21" s="21">
        <v>188886</v>
      </c>
      <c r="F21" s="11">
        <f t="shared" si="1"/>
        <v>2.5546542447258846E-2</v>
      </c>
      <c r="G21" s="21">
        <v>27561</v>
      </c>
      <c r="H21" s="11">
        <f t="shared" si="2"/>
        <v>3.7275830733294211E-3</v>
      </c>
    </row>
    <row r="22" spans="1:8" x14ac:dyDescent="0.45">
      <c r="A22" s="12" t="s">
        <v>25</v>
      </c>
      <c r="B22" s="20">
        <v>6322892.0000000009</v>
      </c>
      <c r="C22" s="21">
        <v>3496722</v>
      </c>
      <c r="D22" s="11">
        <f t="shared" si="0"/>
        <v>0.55302573569183211</v>
      </c>
      <c r="E22" s="21">
        <v>135679</v>
      </c>
      <c r="F22" s="11">
        <f t="shared" si="1"/>
        <v>2.1458376957885723E-2</v>
      </c>
      <c r="G22" s="21">
        <v>23969</v>
      </c>
      <c r="H22" s="11">
        <f t="shared" si="2"/>
        <v>3.7908286271535236E-3</v>
      </c>
    </row>
    <row r="23" spans="1:8" x14ac:dyDescent="0.45">
      <c r="A23" s="12" t="s">
        <v>26</v>
      </c>
      <c r="B23" s="20">
        <v>13843329.000000002</v>
      </c>
      <c r="C23" s="21">
        <v>7589642</v>
      </c>
      <c r="D23" s="11">
        <f t="shared" si="0"/>
        <v>0.54825266379206905</v>
      </c>
      <c r="E23" s="21">
        <v>226540</v>
      </c>
      <c r="F23" s="11">
        <f t="shared" si="1"/>
        <v>1.636456086538144E-2</v>
      </c>
      <c r="G23" s="21">
        <v>27601</v>
      </c>
      <c r="H23" s="11">
        <f t="shared" si="2"/>
        <v>1.9938123265003669E-3</v>
      </c>
    </row>
    <row r="24" spans="1:8" x14ac:dyDescent="0.45">
      <c r="A24" s="12" t="s">
        <v>27</v>
      </c>
      <c r="B24" s="20">
        <v>9220206</v>
      </c>
      <c r="C24" s="21">
        <v>5040242</v>
      </c>
      <c r="D24" s="11">
        <f t="shared" si="0"/>
        <v>0.54665177762839567</v>
      </c>
      <c r="E24" s="21">
        <v>175016</v>
      </c>
      <c r="F24" s="11">
        <f t="shared" si="1"/>
        <v>1.8981788476309533E-2</v>
      </c>
      <c r="G24" s="21">
        <v>16228</v>
      </c>
      <c r="H24" s="11">
        <f t="shared" si="2"/>
        <v>1.7600474436254461E-3</v>
      </c>
    </row>
    <row r="25" spans="1:8" x14ac:dyDescent="0.45">
      <c r="A25" s="12" t="s">
        <v>28</v>
      </c>
      <c r="B25" s="20">
        <v>2213174</v>
      </c>
      <c r="C25" s="21">
        <v>1381938</v>
      </c>
      <c r="D25" s="11">
        <f t="shared" si="0"/>
        <v>0.62441452863624824</v>
      </c>
      <c r="E25" s="21">
        <v>49631</v>
      </c>
      <c r="F25" s="11">
        <f t="shared" si="1"/>
        <v>2.2425258926772138E-2</v>
      </c>
      <c r="G25" s="21">
        <v>5193</v>
      </c>
      <c r="H25" s="11">
        <f t="shared" si="2"/>
        <v>2.3464038525664952E-3</v>
      </c>
    </row>
    <row r="26" spans="1:8" x14ac:dyDescent="0.45">
      <c r="A26" s="12" t="s">
        <v>29</v>
      </c>
      <c r="B26" s="20">
        <v>1047674</v>
      </c>
      <c r="C26" s="21">
        <v>622790</v>
      </c>
      <c r="D26" s="11">
        <f t="shared" si="0"/>
        <v>0.59445018202227029</v>
      </c>
      <c r="E26" s="21">
        <v>27043</v>
      </c>
      <c r="F26" s="11">
        <f t="shared" si="1"/>
        <v>2.5812418748580188E-2</v>
      </c>
      <c r="G26" s="21">
        <v>1833</v>
      </c>
      <c r="H26" s="11">
        <f t="shared" si="2"/>
        <v>1.7495900442313162E-3</v>
      </c>
    </row>
    <row r="27" spans="1:8" x14ac:dyDescent="0.45">
      <c r="A27" s="12" t="s">
        <v>30</v>
      </c>
      <c r="B27" s="20">
        <v>1132656</v>
      </c>
      <c r="C27" s="21">
        <v>630407</v>
      </c>
      <c r="D27" s="11">
        <f t="shared" si="0"/>
        <v>0.55657410546538399</v>
      </c>
      <c r="E27" s="21">
        <v>22708</v>
      </c>
      <c r="F27" s="11">
        <f t="shared" si="1"/>
        <v>2.0048452486898051E-2</v>
      </c>
      <c r="G27" s="21">
        <v>1712</v>
      </c>
      <c r="H27" s="11">
        <f t="shared" si="2"/>
        <v>1.5114915737876283E-3</v>
      </c>
    </row>
    <row r="28" spans="1:8" x14ac:dyDescent="0.45">
      <c r="A28" s="12" t="s">
        <v>31</v>
      </c>
      <c r="B28" s="20">
        <v>774582.99999999988</v>
      </c>
      <c r="C28" s="21">
        <v>452095</v>
      </c>
      <c r="D28" s="11">
        <f t="shared" si="0"/>
        <v>0.58366243514252192</v>
      </c>
      <c r="E28" s="21">
        <v>14215</v>
      </c>
      <c r="F28" s="11">
        <f t="shared" si="1"/>
        <v>1.8351809941607292E-2</v>
      </c>
      <c r="G28" s="21">
        <v>989</v>
      </c>
      <c r="H28" s="11">
        <f t="shared" si="2"/>
        <v>1.2768160416637084E-3</v>
      </c>
    </row>
    <row r="29" spans="1:8" x14ac:dyDescent="0.45">
      <c r="A29" s="12" t="s">
        <v>32</v>
      </c>
      <c r="B29" s="20">
        <v>820997</v>
      </c>
      <c r="C29" s="21">
        <v>476770</v>
      </c>
      <c r="D29" s="11">
        <f t="shared" si="0"/>
        <v>0.58072075781032084</v>
      </c>
      <c r="E29" s="21">
        <v>11028</v>
      </c>
      <c r="F29" s="11">
        <f t="shared" si="1"/>
        <v>1.3432448596036282E-2</v>
      </c>
      <c r="G29" s="21">
        <v>1538</v>
      </c>
      <c r="H29" s="11">
        <f t="shared" si="2"/>
        <v>1.8733320584606277E-3</v>
      </c>
    </row>
    <row r="30" spans="1:8" x14ac:dyDescent="0.45">
      <c r="A30" s="12" t="s">
        <v>33</v>
      </c>
      <c r="B30" s="20">
        <v>2071737</v>
      </c>
      <c r="C30" s="21">
        <v>1226239</v>
      </c>
      <c r="D30" s="11">
        <f t="shared" si="0"/>
        <v>0.59188931799740996</v>
      </c>
      <c r="E30" s="21">
        <v>45428</v>
      </c>
      <c r="F30" s="11">
        <f t="shared" si="1"/>
        <v>2.192749369249089E-2</v>
      </c>
      <c r="G30" s="21">
        <v>5473</v>
      </c>
      <c r="H30" s="11">
        <f t="shared" si="2"/>
        <v>2.6417445843753334E-3</v>
      </c>
    </row>
    <row r="31" spans="1:8" x14ac:dyDescent="0.45">
      <c r="A31" s="12" t="s">
        <v>34</v>
      </c>
      <c r="B31" s="20">
        <v>2016791</v>
      </c>
      <c r="C31" s="21">
        <v>1181493</v>
      </c>
      <c r="D31" s="11">
        <f t="shared" si="0"/>
        <v>0.58582817951884947</v>
      </c>
      <c r="E31" s="21">
        <v>31294</v>
      </c>
      <c r="F31" s="11">
        <f t="shared" si="1"/>
        <v>1.5516729299168829E-2</v>
      </c>
      <c r="G31" s="21">
        <v>2556</v>
      </c>
      <c r="H31" s="11">
        <f t="shared" si="2"/>
        <v>1.2673598801263989E-3</v>
      </c>
    </row>
    <row r="32" spans="1:8" x14ac:dyDescent="0.45">
      <c r="A32" s="12" t="s">
        <v>35</v>
      </c>
      <c r="B32" s="20">
        <v>3686259.9999999995</v>
      </c>
      <c r="C32" s="21">
        <v>2055400</v>
      </c>
      <c r="D32" s="11">
        <f t="shared" si="0"/>
        <v>0.55758410963958061</v>
      </c>
      <c r="E32" s="21">
        <v>93237</v>
      </c>
      <c r="F32" s="11">
        <f t="shared" si="1"/>
        <v>2.5293115515454691E-2</v>
      </c>
      <c r="G32" s="21">
        <v>9417</v>
      </c>
      <c r="H32" s="11">
        <f t="shared" si="2"/>
        <v>2.5546217575537268E-3</v>
      </c>
    </row>
    <row r="33" spans="1:8" x14ac:dyDescent="0.45">
      <c r="A33" s="12" t="s">
        <v>36</v>
      </c>
      <c r="B33" s="20">
        <v>7558801.9999999991</v>
      </c>
      <c r="C33" s="21">
        <v>3957557</v>
      </c>
      <c r="D33" s="11">
        <f t="shared" si="0"/>
        <v>0.52356934339595096</v>
      </c>
      <c r="E33" s="21">
        <v>131756</v>
      </c>
      <c r="F33" s="11">
        <f t="shared" si="1"/>
        <v>1.7430804511085224E-2</v>
      </c>
      <c r="G33" s="21">
        <v>14834</v>
      </c>
      <c r="H33" s="11">
        <f t="shared" si="2"/>
        <v>1.9624802978038059E-3</v>
      </c>
    </row>
    <row r="34" spans="1:8" x14ac:dyDescent="0.45">
      <c r="A34" s="12" t="s">
        <v>37</v>
      </c>
      <c r="B34" s="20">
        <v>1800557</v>
      </c>
      <c r="C34" s="21">
        <v>987017</v>
      </c>
      <c r="D34" s="11">
        <f t="shared" si="0"/>
        <v>0.54817314864233679</v>
      </c>
      <c r="E34" s="21">
        <v>38394</v>
      </c>
      <c r="F34" s="11">
        <f t="shared" si="1"/>
        <v>2.1323401591840749E-2</v>
      </c>
      <c r="G34" s="21">
        <v>3900</v>
      </c>
      <c r="H34" s="11">
        <f t="shared" si="2"/>
        <v>2.1659964111105617E-3</v>
      </c>
    </row>
    <row r="35" spans="1:8" x14ac:dyDescent="0.45">
      <c r="A35" s="12" t="s">
        <v>38</v>
      </c>
      <c r="B35" s="20">
        <v>1418843</v>
      </c>
      <c r="C35" s="21">
        <v>765426</v>
      </c>
      <c r="D35" s="11">
        <f t="shared" si="0"/>
        <v>0.53947195003252646</v>
      </c>
      <c r="E35" s="21">
        <v>33102</v>
      </c>
      <c r="F35" s="11">
        <f t="shared" si="1"/>
        <v>2.3330276852336729E-2</v>
      </c>
      <c r="G35" s="21">
        <v>3277</v>
      </c>
      <c r="H35" s="11">
        <f t="shared" si="2"/>
        <v>2.309628338019076E-3</v>
      </c>
    </row>
    <row r="36" spans="1:8" x14ac:dyDescent="0.45">
      <c r="A36" s="12" t="s">
        <v>39</v>
      </c>
      <c r="B36" s="20">
        <v>2530542</v>
      </c>
      <c r="C36" s="21">
        <v>1304143</v>
      </c>
      <c r="D36" s="11">
        <f t="shared" si="0"/>
        <v>0.51536113607282552</v>
      </c>
      <c r="E36" s="21">
        <v>45364</v>
      </c>
      <c r="F36" s="11">
        <f t="shared" si="1"/>
        <v>1.7926594381756953E-2</v>
      </c>
      <c r="G36" s="21">
        <v>6740</v>
      </c>
      <c r="H36" s="11">
        <f t="shared" si="2"/>
        <v>2.663461029297281E-3</v>
      </c>
    </row>
    <row r="37" spans="1:8" x14ac:dyDescent="0.45">
      <c r="A37" s="12" t="s">
        <v>40</v>
      </c>
      <c r="B37" s="20">
        <v>8839511</v>
      </c>
      <c r="C37" s="21">
        <v>4279418</v>
      </c>
      <c r="D37" s="11">
        <f t="shared" si="0"/>
        <v>0.48412383897706557</v>
      </c>
      <c r="E37" s="21">
        <v>146532</v>
      </c>
      <c r="F37" s="11">
        <f t="shared" si="1"/>
        <v>1.657693508158992E-2</v>
      </c>
      <c r="G37" s="21">
        <v>16590</v>
      </c>
      <c r="H37" s="11">
        <f t="shared" si="2"/>
        <v>1.8768006510767395E-3</v>
      </c>
    </row>
    <row r="38" spans="1:8" x14ac:dyDescent="0.45">
      <c r="A38" s="12" t="s">
        <v>41</v>
      </c>
      <c r="B38" s="20">
        <v>5523625</v>
      </c>
      <c r="C38" s="21">
        <v>2905775</v>
      </c>
      <c r="D38" s="11">
        <f t="shared" si="0"/>
        <v>0.52606304736472875</v>
      </c>
      <c r="E38" s="21">
        <v>96957</v>
      </c>
      <c r="F38" s="11">
        <f t="shared" si="1"/>
        <v>1.7553146710719864E-2</v>
      </c>
      <c r="G38" s="21">
        <v>16812</v>
      </c>
      <c r="H38" s="11">
        <f t="shared" si="2"/>
        <v>3.0436533979044558E-3</v>
      </c>
    </row>
    <row r="39" spans="1:8" x14ac:dyDescent="0.45">
      <c r="A39" s="12" t="s">
        <v>42</v>
      </c>
      <c r="B39" s="20">
        <v>1344738.9999999998</v>
      </c>
      <c r="C39" s="21">
        <v>758668</v>
      </c>
      <c r="D39" s="11">
        <f t="shared" si="0"/>
        <v>0.56417490680347648</v>
      </c>
      <c r="E39" s="21">
        <v>25933</v>
      </c>
      <c r="F39" s="11">
        <f t="shared" si="1"/>
        <v>1.9284783143792218E-2</v>
      </c>
      <c r="G39" s="21">
        <v>2997</v>
      </c>
      <c r="H39" s="11">
        <f t="shared" si="2"/>
        <v>2.2286852690373378E-3</v>
      </c>
    </row>
    <row r="40" spans="1:8" x14ac:dyDescent="0.45">
      <c r="A40" s="12" t="s">
        <v>43</v>
      </c>
      <c r="B40" s="20">
        <v>944432</v>
      </c>
      <c r="C40" s="21">
        <v>546851</v>
      </c>
      <c r="D40" s="11">
        <f t="shared" si="0"/>
        <v>0.57902633540583126</v>
      </c>
      <c r="E40" s="21">
        <v>13648</v>
      </c>
      <c r="F40" s="11">
        <f t="shared" si="1"/>
        <v>1.4451013942771951E-2</v>
      </c>
      <c r="G40" s="21">
        <v>1479</v>
      </c>
      <c r="H40" s="11">
        <f t="shared" si="2"/>
        <v>1.5660206346248327E-3</v>
      </c>
    </row>
    <row r="41" spans="1:8" x14ac:dyDescent="0.45">
      <c r="A41" s="12" t="s">
        <v>44</v>
      </c>
      <c r="B41" s="20">
        <v>556788</v>
      </c>
      <c r="C41" s="21">
        <v>311391</v>
      </c>
      <c r="D41" s="11">
        <f t="shared" si="0"/>
        <v>0.55926313067091959</v>
      </c>
      <c r="E41" s="21">
        <v>7404</v>
      </c>
      <c r="F41" s="11">
        <f t="shared" si="1"/>
        <v>1.3297700381473739E-2</v>
      </c>
      <c r="G41" s="21">
        <v>706</v>
      </c>
      <c r="H41" s="11">
        <f t="shared" si="2"/>
        <v>1.2679870974230767E-3</v>
      </c>
    </row>
    <row r="42" spans="1:8" x14ac:dyDescent="0.45">
      <c r="A42" s="12" t="s">
        <v>45</v>
      </c>
      <c r="B42" s="20">
        <v>672814.99999999988</v>
      </c>
      <c r="C42" s="21">
        <v>381138</v>
      </c>
      <c r="D42" s="11">
        <f t="shared" si="0"/>
        <v>0.56648261409154088</v>
      </c>
      <c r="E42" s="21">
        <v>13644</v>
      </c>
      <c r="F42" s="11">
        <f t="shared" si="1"/>
        <v>2.0278977133387339E-2</v>
      </c>
      <c r="G42" s="21">
        <v>2028</v>
      </c>
      <c r="H42" s="11">
        <f t="shared" si="2"/>
        <v>3.0142015264225685E-3</v>
      </c>
    </row>
    <row r="43" spans="1:8" x14ac:dyDescent="0.45">
      <c r="A43" s="12" t="s">
        <v>46</v>
      </c>
      <c r="B43" s="20">
        <v>1893791</v>
      </c>
      <c r="C43" s="21">
        <v>1018382</v>
      </c>
      <c r="D43" s="11">
        <f t="shared" si="0"/>
        <v>0.5377478296179462</v>
      </c>
      <c r="E43" s="21">
        <v>34123</v>
      </c>
      <c r="F43" s="11">
        <f t="shared" si="1"/>
        <v>1.8018355774211622E-2</v>
      </c>
      <c r="G43" s="21">
        <v>4311</v>
      </c>
      <c r="H43" s="11">
        <f t="shared" si="2"/>
        <v>2.2763863594240335E-3</v>
      </c>
    </row>
    <row r="44" spans="1:8" x14ac:dyDescent="0.45">
      <c r="A44" s="12" t="s">
        <v>47</v>
      </c>
      <c r="B44" s="20">
        <v>2812432.9999999995</v>
      </c>
      <c r="C44" s="21">
        <v>1534992</v>
      </c>
      <c r="D44" s="11">
        <f t="shared" si="0"/>
        <v>0.54578793521481228</v>
      </c>
      <c r="E44" s="21">
        <v>36030</v>
      </c>
      <c r="F44" s="11">
        <f t="shared" si="1"/>
        <v>1.2810971852485021E-2</v>
      </c>
      <c r="G44" s="21">
        <v>3346</v>
      </c>
      <c r="H44" s="11">
        <f t="shared" si="2"/>
        <v>1.189717230597138E-3</v>
      </c>
    </row>
    <row r="45" spans="1:8" x14ac:dyDescent="0.45">
      <c r="A45" s="12" t="s">
        <v>48</v>
      </c>
      <c r="B45" s="20">
        <v>1356110</v>
      </c>
      <c r="C45" s="21">
        <v>830211</v>
      </c>
      <c r="D45" s="11">
        <f t="shared" si="0"/>
        <v>0.61220033773071503</v>
      </c>
      <c r="E45" s="21">
        <v>16530</v>
      </c>
      <c r="F45" s="11">
        <f t="shared" si="1"/>
        <v>1.2189276681095191E-2</v>
      </c>
      <c r="G45" s="21">
        <v>1766</v>
      </c>
      <c r="H45" s="11">
        <f t="shared" si="2"/>
        <v>1.3022542419125292E-3</v>
      </c>
    </row>
    <row r="46" spans="1:8" x14ac:dyDescent="0.45">
      <c r="A46" s="12" t="s">
        <v>49</v>
      </c>
      <c r="B46" s="20">
        <v>734949</v>
      </c>
      <c r="C46" s="21">
        <v>427040</v>
      </c>
      <c r="D46" s="11">
        <f t="shared" si="0"/>
        <v>0.58104712027637295</v>
      </c>
      <c r="E46" s="21">
        <v>12739</v>
      </c>
      <c r="F46" s="11">
        <f t="shared" si="1"/>
        <v>1.733317549925233E-2</v>
      </c>
      <c r="G46" s="21">
        <v>978</v>
      </c>
      <c r="H46" s="11">
        <f t="shared" si="2"/>
        <v>1.3307045795014347E-3</v>
      </c>
    </row>
    <row r="47" spans="1:8" x14ac:dyDescent="0.45">
      <c r="A47" s="12" t="s">
        <v>50</v>
      </c>
      <c r="B47" s="20">
        <v>973896</v>
      </c>
      <c r="C47" s="21">
        <v>534180</v>
      </c>
      <c r="D47" s="11">
        <f t="shared" si="0"/>
        <v>0.54849799157199541</v>
      </c>
      <c r="E47" s="21">
        <v>29227</v>
      </c>
      <c r="F47" s="11">
        <f t="shared" si="1"/>
        <v>3.0010391253275502E-2</v>
      </c>
      <c r="G47" s="21">
        <v>9042</v>
      </c>
      <c r="H47" s="11">
        <f t="shared" si="2"/>
        <v>9.2843589048522638E-3</v>
      </c>
    </row>
    <row r="48" spans="1:8" x14ac:dyDescent="0.45">
      <c r="A48" s="12" t="s">
        <v>51</v>
      </c>
      <c r="B48" s="20">
        <v>1356219</v>
      </c>
      <c r="C48" s="21">
        <v>774177</v>
      </c>
      <c r="D48" s="11">
        <f t="shared" si="0"/>
        <v>0.57083479880461785</v>
      </c>
      <c r="E48" s="21">
        <v>27068</v>
      </c>
      <c r="F48" s="11">
        <f t="shared" si="1"/>
        <v>1.9958428542882822E-2</v>
      </c>
      <c r="G48" s="21">
        <v>1150</v>
      </c>
      <c r="H48" s="11">
        <f t="shared" si="2"/>
        <v>8.4794564889593786E-4</v>
      </c>
    </row>
    <row r="49" spans="1:8" x14ac:dyDescent="0.45">
      <c r="A49" s="12" t="s">
        <v>52</v>
      </c>
      <c r="B49" s="20">
        <v>701167</v>
      </c>
      <c r="C49" s="21">
        <v>389687</v>
      </c>
      <c r="D49" s="11">
        <f t="shared" si="0"/>
        <v>0.55576916768758367</v>
      </c>
      <c r="E49" s="21">
        <v>16180</v>
      </c>
      <c r="F49" s="11">
        <f t="shared" si="1"/>
        <v>2.3075815034078899E-2</v>
      </c>
      <c r="G49" s="21">
        <v>1890</v>
      </c>
      <c r="H49" s="11">
        <f t="shared" si="2"/>
        <v>2.695506206082146E-3</v>
      </c>
    </row>
    <row r="50" spans="1:8" x14ac:dyDescent="0.45">
      <c r="A50" s="12" t="s">
        <v>53</v>
      </c>
      <c r="B50" s="20">
        <v>5124170</v>
      </c>
      <c r="C50" s="21">
        <v>2739748</v>
      </c>
      <c r="D50" s="11">
        <f t="shared" si="0"/>
        <v>0.53467156632196045</v>
      </c>
      <c r="E50" s="21">
        <v>88208</v>
      </c>
      <c r="F50" s="11">
        <f t="shared" si="1"/>
        <v>1.7214104918455087E-2</v>
      </c>
      <c r="G50" s="21">
        <v>5709</v>
      </c>
      <c r="H50" s="11">
        <f t="shared" si="2"/>
        <v>1.1141316544923373E-3</v>
      </c>
    </row>
    <row r="51" spans="1:8" x14ac:dyDescent="0.45">
      <c r="A51" s="12" t="s">
        <v>54</v>
      </c>
      <c r="B51" s="20">
        <v>818222</v>
      </c>
      <c r="C51" s="21">
        <v>445717</v>
      </c>
      <c r="D51" s="11">
        <f t="shared" si="0"/>
        <v>0.54473846951071958</v>
      </c>
      <c r="E51" s="21">
        <v>12144</v>
      </c>
      <c r="F51" s="11">
        <f t="shared" si="1"/>
        <v>1.4841937762612103E-2</v>
      </c>
      <c r="G51" s="21">
        <v>1193</v>
      </c>
      <c r="H51" s="11">
        <f t="shared" si="2"/>
        <v>1.4580395051709684E-3</v>
      </c>
    </row>
    <row r="52" spans="1:8" x14ac:dyDescent="0.45">
      <c r="A52" s="12" t="s">
        <v>55</v>
      </c>
      <c r="B52" s="20">
        <v>1335937.9999999998</v>
      </c>
      <c r="C52" s="21">
        <v>795312</v>
      </c>
      <c r="D52" s="11">
        <f t="shared" si="0"/>
        <v>0.59532104034768096</v>
      </c>
      <c r="E52" s="21">
        <v>21056</v>
      </c>
      <c r="F52" s="11">
        <f t="shared" si="1"/>
        <v>1.5761210475336435E-2</v>
      </c>
      <c r="G52" s="21">
        <v>2185</v>
      </c>
      <c r="H52" s="11">
        <f t="shared" si="2"/>
        <v>1.6355549434180331E-3</v>
      </c>
    </row>
    <row r="53" spans="1:8" x14ac:dyDescent="0.45">
      <c r="A53" s="12" t="s">
        <v>56</v>
      </c>
      <c r="B53" s="20">
        <v>1758645</v>
      </c>
      <c r="C53" s="21">
        <v>1055796</v>
      </c>
      <c r="D53" s="11">
        <f t="shared" si="0"/>
        <v>0.60034628933070633</v>
      </c>
      <c r="E53" s="21">
        <v>29215</v>
      </c>
      <c r="F53" s="11">
        <f t="shared" si="1"/>
        <v>1.6612221340861856E-2</v>
      </c>
      <c r="G53" s="21">
        <v>3998</v>
      </c>
      <c r="H53" s="11">
        <f t="shared" si="2"/>
        <v>2.2733411234217254E-3</v>
      </c>
    </row>
    <row r="54" spans="1:8" x14ac:dyDescent="0.45">
      <c r="A54" s="12" t="s">
        <v>57</v>
      </c>
      <c r="B54" s="20">
        <v>1141741</v>
      </c>
      <c r="C54" s="21">
        <v>632286</v>
      </c>
      <c r="D54" s="11">
        <f t="shared" si="0"/>
        <v>0.55379109622935496</v>
      </c>
      <c r="E54" s="21">
        <v>24737</v>
      </c>
      <c r="F54" s="11">
        <f t="shared" si="1"/>
        <v>2.1666034591032467E-2</v>
      </c>
      <c r="G54" s="21">
        <v>2399</v>
      </c>
      <c r="H54" s="11">
        <f t="shared" si="2"/>
        <v>2.101177062048223E-3</v>
      </c>
    </row>
    <row r="55" spans="1:8" x14ac:dyDescent="0.45">
      <c r="A55" s="12" t="s">
        <v>58</v>
      </c>
      <c r="B55" s="20">
        <v>1087241</v>
      </c>
      <c r="C55" s="21">
        <v>593812</v>
      </c>
      <c r="D55" s="11">
        <f t="shared" si="0"/>
        <v>0.54616409793228915</v>
      </c>
      <c r="E55" s="21">
        <v>19642</v>
      </c>
      <c r="F55" s="11">
        <f t="shared" si="1"/>
        <v>1.8065911789566434E-2</v>
      </c>
      <c r="G55" s="21">
        <v>2468</v>
      </c>
      <c r="H55" s="11">
        <f t="shared" si="2"/>
        <v>2.2699659045234679E-3</v>
      </c>
    </row>
    <row r="56" spans="1:8" x14ac:dyDescent="0.45">
      <c r="A56" s="12" t="s">
        <v>59</v>
      </c>
      <c r="B56" s="20">
        <v>1617517</v>
      </c>
      <c r="C56" s="21">
        <v>915816</v>
      </c>
      <c r="D56" s="11">
        <f t="shared" si="0"/>
        <v>0.56618632138023894</v>
      </c>
      <c r="E56" s="21">
        <v>37467</v>
      </c>
      <c r="F56" s="11">
        <f t="shared" si="1"/>
        <v>2.3163280509571151E-2</v>
      </c>
      <c r="G56" s="21">
        <v>4941</v>
      </c>
      <c r="H56" s="11">
        <f t="shared" si="2"/>
        <v>3.054681960065953E-3</v>
      </c>
    </row>
    <row r="57" spans="1:8" x14ac:dyDescent="0.45">
      <c r="A57" s="12" t="s">
        <v>60</v>
      </c>
      <c r="B57" s="20">
        <v>1485118</v>
      </c>
      <c r="C57" s="21">
        <v>603550</v>
      </c>
      <c r="D57" s="11">
        <f t="shared" si="0"/>
        <v>0.4063986834716164</v>
      </c>
      <c r="E57" s="21">
        <v>17480</v>
      </c>
      <c r="F57" s="11">
        <f t="shared" si="1"/>
        <v>1.1770108503162712E-2</v>
      </c>
      <c r="G57" s="21">
        <v>1868</v>
      </c>
      <c r="H57" s="11">
        <f t="shared" si="2"/>
        <v>1.2578125105210496E-3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（5月12日公表時点）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直近10日間</v>
      </c>
      <c r="F5" s="84"/>
      <c r="G5" s="85">
        <f>'進捗状況 (都道府県別)'!G5:H5</f>
        <v>44692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14337009</v>
      </c>
      <c r="D10" s="11">
        <f>C10/$B10</f>
        <v>0.52041788618924989</v>
      </c>
      <c r="E10" s="21">
        <f>SUM(E11:E30)</f>
        <v>540425</v>
      </c>
      <c r="F10" s="11">
        <f>E10/$B10</f>
        <v>1.9616841709719602E-2</v>
      </c>
      <c r="G10" s="21">
        <f>SUM(G11:G30)</f>
        <v>58110</v>
      </c>
      <c r="H10" s="11">
        <f>G10/$B10</f>
        <v>2.1093300120309131E-3</v>
      </c>
    </row>
    <row r="11" spans="1:8" x14ac:dyDescent="0.45">
      <c r="A11" s="12" t="s">
        <v>70</v>
      </c>
      <c r="B11" s="20">
        <v>1961575</v>
      </c>
      <c r="C11" s="21">
        <v>1015167</v>
      </c>
      <c r="D11" s="11">
        <f t="shared" ref="D11:D30" si="0">C11/$B11</f>
        <v>0.51752647744796909</v>
      </c>
      <c r="E11" s="21">
        <v>50459</v>
      </c>
      <c r="F11" s="11">
        <f t="shared" ref="F11:F30" si="1">E11/$B11</f>
        <v>2.5723716911155575E-2</v>
      </c>
      <c r="G11" s="21">
        <v>6076</v>
      </c>
      <c r="H11" s="11">
        <f t="shared" ref="H11:H30" si="2">G11/$B11</f>
        <v>3.0975109287179944E-3</v>
      </c>
    </row>
    <row r="12" spans="1:8" x14ac:dyDescent="0.45">
      <c r="A12" s="12" t="s">
        <v>71</v>
      </c>
      <c r="B12" s="20">
        <v>1065932</v>
      </c>
      <c r="C12" s="21">
        <v>552386</v>
      </c>
      <c r="D12" s="11">
        <f t="shared" si="0"/>
        <v>0.51821879819725836</v>
      </c>
      <c r="E12" s="21">
        <v>30458</v>
      </c>
      <c r="F12" s="11">
        <f t="shared" si="1"/>
        <v>2.8574055380643417E-2</v>
      </c>
      <c r="G12" s="21">
        <v>5535</v>
      </c>
      <c r="H12" s="11">
        <f t="shared" si="2"/>
        <v>5.1926389300630807E-3</v>
      </c>
    </row>
    <row r="13" spans="1:8" x14ac:dyDescent="0.45">
      <c r="A13" s="12" t="s">
        <v>72</v>
      </c>
      <c r="B13" s="20">
        <v>1324589</v>
      </c>
      <c r="C13" s="21">
        <v>682894</v>
      </c>
      <c r="D13" s="11">
        <f t="shared" si="0"/>
        <v>0.51555161638817781</v>
      </c>
      <c r="E13" s="21">
        <v>38710</v>
      </c>
      <c r="F13" s="11">
        <f t="shared" si="1"/>
        <v>2.9224159343011303E-2</v>
      </c>
      <c r="G13" s="21">
        <v>4032</v>
      </c>
      <c r="H13" s="11">
        <f t="shared" si="2"/>
        <v>3.043963070809134E-3</v>
      </c>
    </row>
    <row r="14" spans="1:8" x14ac:dyDescent="0.45">
      <c r="A14" s="12" t="s">
        <v>73</v>
      </c>
      <c r="B14" s="20">
        <v>974726</v>
      </c>
      <c r="C14" s="21">
        <v>545430</v>
      </c>
      <c r="D14" s="11">
        <f t="shared" si="0"/>
        <v>0.55957263887492481</v>
      </c>
      <c r="E14" s="21">
        <v>19139</v>
      </c>
      <c r="F14" s="11">
        <f t="shared" si="1"/>
        <v>1.963526160172192E-2</v>
      </c>
      <c r="G14" s="21">
        <v>1951</v>
      </c>
      <c r="H14" s="11">
        <f t="shared" si="2"/>
        <v>2.0015881386153647E-3</v>
      </c>
    </row>
    <row r="15" spans="1:8" x14ac:dyDescent="0.45">
      <c r="A15" s="12" t="s">
        <v>74</v>
      </c>
      <c r="B15" s="20">
        <v>3759920</v>
      </c>
      <c r="C15" s="21">
        <v>2068512</v>
      </c>
      <c r="D15" s="11">
        <f t="shared" si="0"/>
        <v>0.55014787548671251</v>
      </c>
      <c r="E15" s="21">
        <v>72871</v>
      </c>
      <c r="F15" s="11">
        <f t="shared" si="1"/>
        <v>1.9380997468031236E-2</v>
      </c>
      <c r="G15" s="21">
        <v>7444</v>
      </c>
      <c r="H15" s="11">
        <f t="shared" si="2"/>
        <v>1.9798293580714482E-3</v>
      </c>
    </row>
    <row r="16" spans="1:8" x14ac:dyDescent="0.45">
      <c r="A16" s="12" t="s">
        <v>75</v>
      </c>
      <c r="B16" s="20">
        <v>1521562.0000000002</v>
      </c>
      <c r="C16" s="21">
        <v>798944</v>
      </c>
      <c r="D16" s="11">
        <f t="shared" si="0"/>
        <v>0.52508146233935904</v>
      </c>
      <c r="E16" s="21">
        <v>26233</v>
      </c>
      <c r="F16" s="11">
        <f t="shared" si="1"/>
        <v>1.7240835404669672E-2</v>
      </c>
      <c r="G16" s="21">
        <v>2929</v>
      </c>
      <c r="H16" s="11">
        <f t="shared" si="2"/>
        <v>1.9249954980474009E-3</v>
      </c>
    </row>
    <row r="17" spans="1:8" x14ac:dyDescent="0.45">
      <c r="A17" s="12" t="s">
        <v>76</v>
      </c>
      <c r="B17" s="20">
        <v>718601</v>
      </c>
      <c r="C17" s="21">
        <v>406280</v>
      </c>
      <c r="D17" s="11">
        <f t="shared" si="0"/>
        <v>0.5653763354072705</v>
      </c>
      <c r="E17" s="21">
        <v>9996</v>
      </c>
      <c r="F17" s="11">
        <f t="shared" si="1"/>
        <v>1.3910361939379433E-2</v>
      </c>
      <c r="G17" s="21">
        <v>816</v>
      </c>
      <c r="H17" s="11">
        <f t="shared" si="2"/>
        <v>1.1355397501534232E-3</v>
      </c>
    </row>
    <row r="18" spans="1:8" x14ac:dyDescent="0.45">
      <c r="A18" s="12" t="s">
        <v>77</v>
      </c>
      <c r="B18" s="20">
        <v>784774</v>
      </c>
      <c r="C18" s="21">
        <v>451706</v>
      </c>
      <c r="D18" s="11">
        <f t="shared" si="0"/>
        <v>0.57558736655393783</v>
      </c>
      <c r="E18" s="21">
        <v>10558</v>
      </c>
      <c r="F18" s="11">
        <f t="shared" si="1"/>
        <v>1.345355478137655E-2</v>
      </c>
      <c r="G18" s="21">
        <v>1731</v>
      </c>
      <c r="H18" s="11">
        <f t="shared" si="2"/>
        <v>2.2057305670167464E-3</v>
      </c>
    </row>
    <row r="19" spans="1:8" x14ac:dyDescent="0.45">
      <c r="A19" s="12" t="s">
        <v>78</v>
      </c>
      <c r="B19" s="20">
        <v>694295.99999999988</v>
      </c>
      <c r="C19" s="21">
        <v>374683</v>
      </c>
      <c r="D19" s="11">
        <f t="shared" si="0"/>
        <v>0.53965887748165053</v>
      </c>
      <c r="E19" s="21">
        <v>22859</v>
      </c>
      <c r="F19" s="11">
        <f t="shared" si="1"/>
        <v>3.2923997833776954E-2</v>
      </c>
      <c r="G19" s="21">
        <v>2617</v>
      </c>
      <c r="H19" s="11">
        <f t="shared" si="2"/>
        <v>3.7692857225160455E-3</v>
      </c>
    </row>
    <row r="20" spans="1:8" x14ac:dyDescent="0.45">
      <c r="A20" s="12" t="s">
        <v>79</v>
      </c>
      <c r="B20" s="20">
        <v>799966</v>
      </c>
      <c r="C20" s="21">
        <v>464659</v>
      </c>
      <c r="D20" s="11">
        <f t="shared" si="0"/>
        <v>0.58084843605853254</v>
      </c>
      <c r="E20" s="21">
        <v>17207</v>
      </c>
      <c r="F20" s="11">
        <f t="shared" si="1"/>
        <v>2.1509664160726832E-2</v>
      </c>
      <c r="G20" s="21">
        <v>1012</v>
      </c>
      <c r="H20" s="11">
        <f t="shared" si="2"/>
        <v>1.2650537647850033E-3</v>
      </c>
    </row>
    <row r="21" spans="1:8" x14ac:dyDescent="0.45">
      <c r="A21" s="12" t="s">
        <v>80</v>
      </c>
      <c r="B21" s="20">
        <v>2300944</v>
      </c>
      <c r="C21" s="21">
        <v>1166169</v>
      </c>
      <c r="D21" s="11">
        <f t="shared" si="0"/>
        <v>0.5068219826297381</v>
      </c>
      <c r="E21" s="21">
        <v>40489</v>
      </c>
      <c r="F21" s="11">
        <f t="shared" si="1"/>
        <v>1.7596690749535841E-2</v>
      </c>
      <c r="G21" s="21">
        <v>4013</v>
      </c>
      <c r="H21" s="11">
        <f t="shared" si="2"/>
        <v>1.7440667830247063E-3</v>
      </c>
    </row>
    <row r="22" spans="1:8" x14ac:dyDescent="0.45">
      <c r="A22" s="12" t="s">
        <v>81</v>
      </c>
      <c r="B22" s="20">
        <v>1400720</v>
      </c>
      <c r="C22" s="21">
        <v>703473</v>
      </c>
      <c r="D22" s="11">
        <f t="shared" si="0"/>
        <v>0.50222242846536069</v>
      </c>
      <c r="E22" s="21">
        <v>24372</v>
      </c>
      <c r="F22" s="11">
        <f t="shared" si="1"/>
        <v>1.7399623051002341E-2</v>
      </c>
      <c r="G22" s="21">
        <v>2704</v>
      </c>
      <c r="H22" s="11">
        <f t="shared" si="2"/>
        <v>1.9304357758866868E-3</v>
      </c>
    </row>
    <row r="23" spans="1:8" x14ac:dyDescent="0.45">
      <c r="A23" s="12" t="s">
        <v>82</v>
      </c>
      <c r="B23" s="20">
        <v>2739963</v>
      </c>
      <c r="C23" s="21">
        <v>1208058</v>
      </c>
      <c r="D23" s="11">
        <f t="shared" si="0"/>
        <v>0.44090303409206621</v>
      </c>
      <c r="E23" s="21">
        <v>50071</v>
      </c>
      <c r="F23" s="11">
        <f t="shared" si="1"/>
        <v>1.8274334361449405E-2</v>
      </c>
      <c r="G23" s="21">
        <v>6931</v>
      </c>
      <c r="H23" s="11">
        <f t="shared" si="2"/>
        <v>2.5295962025764581E-3</v>
      </c>
    </row>
    <row r="24" spans="1:8" x14ac:dyDescent="0.45">
      <c r="A24" s="12" t="s">
        <v>83</v>
      </c>
      <c r="B24" s="20">
        <v>831479.00000000012</v>
      </c>
      <c r="C24" s="21">
        <v>424667</v>
      </c>
      <c r="D24" s="11">
        <f t="shared" si="0"/>
        <v>0.51073689173148085</v>
      </c>
      <c r="E24" s="21">
        <v>13396</v>
      </c>
      <c r="F24" s="11">
        <f t="shared" si="1"/>
        <v>1.6111050309147914E-2</v>
      </c>
      <c r="G24" s="21">
        <v>1098</v>
      </c>
      <c r="H24" s="11">
        <f t="shared" si="2"/>
        <v>1.3205384621860561E-3</v>
      </c>
    </row>
    <row r="25" spans="1:8" x14ac:dyDescent="0.45">
      <c r="A25" s="12" t="s">
        <v>84</v>
      </c>
      <c r="B25" s="20">
        <v>1526835</v>
      </c>
      <c r="C25" s="21">
        <v>763011</v>
      </c>
      <c r="D25" s="11">
        <f t="shared" si="0"/>
        <v>0.49973376298028271</v>
      </c>
      <c r="E25" s="21">
        <v>21712</v>
      </c>
      <c r="F25" s="11">
        <f t="shared" si="1"/>
        <v>1.4220266106029793E-2</v>
      </c>
      <c r="G25" s="21">
        <v>2139</v>
      </c>
      <c r="H25" s="11">
        <f t="shared" si="2"/>
        <v>1.4009372329033588E-3</v>
      </c>
    </row>
    <row r="26" spans="1:8" x14ac:dyDescent="0.45">
      <c r="A26" s="12" t="s">
        <v>85</v>
      </c>
      <c r="B26" s="20">
        <v>708155</v>
      </c>
      <c r="C26" s="21">
        <v>356161</v>
      </c>
      <c r="D26" s="11">
        <f t="shared" si="0"/>
        <v>0.5029421524948634</v>
      </c>
      <c r="E26" s="21">
        <v>11934</v>
      </c>
      <c r="F26" s="11">
        <f t="shared" si="1"/>
        <v>1.6852242799951987E-2</v>
      </c>
      <c r="G26" s="21">
        <v>1102</v>
      </c>
      <c r="H26" s="11">
        <f t="shared" si="2"/>
        <v>1.5561564911636577E-3</v>
      </c>
    </row>
    <row r="27" spans="1:8" x14ac:dyDescent="0.45">
      <c r="A27" s="12" t="s">
        <v>86</v>
      </c>
      <c r="B27" s="20">
        <v>1194817</v>
      </c>
      <c r="C27" s="21">
        <v>614098</v>
      </c>
      <c r="D27" s="11">
        <f t="shared" si="0"/>
        <v>0.51396824785720319</v>
      </c>
      <c r="E27" s="21">
        <v>15017</v>
      </c>
      <c r="F27" s="11">
        <f t="shared" si="1"/>
        <v>1.2568451905187154E-2</v>
      </c>
      <c r="G27" s="21">
        <v>1916</v>
      </c>
      <c r="H27" s="11">
        <f t="shared" si="2"/>
        <v>1.6035928514575872E-3</v>
      </c>
    </row>
    <row r="28" spans="1:8" x14ac:dyDescent="0.45">
      <c r="A28" s="12" t="s">
        <v>87</v>
      </c>
      <c r="B28" s="20">
        <v>944709</v>
      </c>
      <c r="C28" s="21">
        <v>513858</v>
      </c>
      <c r="D28" s="11">
        <f t="shared" si="0"/>
        <v>0.54393257606310519</v>
      </c>
      <c r="E28" s="21">
        <v>22881</v>
      </c>
      <c r="F28" s="11">
        <f t="shared" si="1"/>
        <v>2.4220156683169104E-2</v>
      </c>
      <c r="G28" s="21">
        <v>1196</v>
      </c>
      <c r="H28" s="11">
        <f t="shared" si="2"/>
        <v>1.2659983127079344E-3</v>
      </c>
    </row>
    <row r="29" spans="1:8" x14ac:dyDescent="0.45">
      <c r="A29" s="12" t="s">
        <v>88</v>
      </c>
      <c r="B29" s="20">
        <v>1562767</v>
      </c>
      <c r="C29" s="21">
        <v>809894</v>
      </c>
      <c r="D29" s="11">
        <f t="shared" si="0"/>
        <v>0.51824360253319912</v>
      </c>
      <c r="E29" s="21">
        <v>28294</v>
      </c>
      <c r="F29" s="11">
        <f t="shared" si="1"/>
        <v>1.8105066206286671E-2</v>
      </c>
      <c r="G29" s="21">
        <v>1403</v>
      </c>
      <c r="H29" s="11">
        <f t="shared" si="2"/>
        <v>8.977665896451614E-4</v>
      </c>
    </row>
    <row r="30" spans="1:8" x14ac:dyDescent="0.45">
      <c r="A30" s="12" t="s">
        <v>89</v>
      </c>
      <c r="B30" s="20">
        <v>732702</v>
      </c>
      <c r="C30" s="21">
        <v>416959</v>
      </c>
      <c r="D30" s="11">
        <f t="shared" si="0"/>
        <v>0.56907037240242286</v>
      </c>
      <c r="E30" s="21">
        <v>13769</v>
      </c>
      <c r="F30" s="11">
        <f t="shared" si="1"/>
        <v>1.8792087369762879E-2</v>
      </c>
      <c r="G30" s="21">
        <v>1465</v>
      </c>
      <c r="H30" s="11">
        <f t="shared" si="2"/>
        <v>1.9994486162177804E-3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直近10日間</v>
      </c>
      <c r="F34" s="84"/>
      <c r="G34" s="83">
        <f>'進捗状況 (都道府県別)'!G5:H5</f>
        <v>44692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5179476</v>
      </c>
      <c r="D39" s="11">
        <f>C39/$B39</f>
        <v>0.54106384959076081</v>
      </c>
      <c r="E39" s="21">
        <v>154878</v>
      </c>
      <c r="F39" s="11">
        <f>E39/$B39</f>
        <v>1.6179027935821665E-2</v>
      </c>
      <c r="G39" s="21">
        <v>18827</v>
      </c>
      <c r="H39" s="11">
        <f>G39/$B39</f>
        <v>1.9667258031980943E-3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（5月12日公表時点）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274565414</v>
      </c>
      <c r="C7" s="32">
        <f t="shared" ref="C7:J7" si="0">SUM(C8:C54)</f>
        <v>103296056</v>
      </c>
      <c r="D7" s="33">
        <f t="shared" ref="D7:D54" si="1">C7/P7</f>
        <v>0.81563453440038403</v>
      </c>
      <c r="E7" s="32">
        <f t="shared" si="0"/>
        <v>101636574</v>
      </c>
      <c r="F7" s="34">
        <f t="shared" ref="F7:F54" si="2">E7/P7</f>
        <v>0.80253112192918752</v>
      </c>
      <c r="G7" s="35">
        <f t="shared" si="0"/>
        <v>69632784</v>
      </c>
      <c r="H7" s="34">
        <f t="shared" ref="H7:H54" si="3">G7/P7</f>
        <v>0.5498264460052813</v>
      </c>
      <c r="I7" s="35">
        <f t="shared" si="0"/>
        <v>1016451</v>
      </c>
      <c r="J7" s="35">
        <f t="shared" si="0"/>
        <v>5192475</v>
      </c>
      <c r="K7" s="35">
        <f>SUM(K8:K54)</f>
        <v>23077697</v>
      </c>
      <c r="L7" s="35">
        <f>SUM(L8:L54)</f>
        <v>25268576</v>
      </c>
      <c r="M7" s="35">
        <f>SUM(M8:M54)</f>
        <v>13433952</v>
      </c>
      <c r="N7" s="35">
        <f>SUM(N8:N54)</f>
        <v>1643633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11476854</v>
      </c>
      <c r="C8" s="37">
        <f>SUM(一般接種!D7+一般接種!G7+一般接種!J7+医療従事者等!C5)</f>
        <v>4299376</v>
      </c>
      <c r="D8" s="33">
        <f t="shared" si="1"/>
        <v>0.82259471400448825</v>
      </c>
      <c r="E8" s="37">
        <f>SUM(一般接種!E7+一般接種!H7+一般接種!K7+医療従事者等!D5)</f>
        <v>4223854</v>
      </c>
      <c r="F8" s="34">
        <f t="shared" si="2"/>
        <v>0.80814517574799538</v>
      </c>
      <c r="G8" s="32">
        <f>SUM(I8:N8)</f>
        <v>2953624</v>
      </c>
      <c r="H8" s="34">
        <f t="shared" si="3"/>
        <v>0.56511351637000173</v>
      </c>
      <c r="I8" s="38">
        <v>41753</v>
      </c>
      <c r="J8" s="38">
        <v>227732</v>
      </c>
      <c r="K8" s="38">
        <v>917048</v>
      </c>
      <c r="L8" s="38">
        <v>1068655</v>
      </c>
      <c r="M8" s="38">
        <v>644388</v>
      </c>
      <c r="N8" s="38">
        <v>54048</v>
      </c>
      <c r="P8" s="1">
        <v>5226603</v>
      </c>
    </row>
    <row r="9" spans="1:16" x14ac:dyDescent="0.45">
      <c r="A9" s="36" t="s">
        <v>15</v>
      </c>
      <c r="B9" s="32">
        <f t="shared" si="4"/>
        <v>2888430</v>
      </c>
      <c r="C9" s="37">
        <f>SUM(一般接種!D8+一般接種!G8+一般接種!J8+医療従事者等!C6)</f>
        <v>1085207</v>
      </c>
      <c r="D9" s="33">
        <f t="shared" si="1"/>
        <v>0.86153864474462438</v>
      </c>
      <c r="E9" s="37">
        <f>SUM(一般接種!E8+一般接種!H8+一般接種!K8+医療従事者等!D6)</f>
        <v>1066600</v>
      </c>
      <c r="F9" s="34">
        <f t="shared" si="2"/>
        <v>0.84676667076844914</v>
      </c>
      <c r="G9" s="32">
        <f t="shared" ref="G9:G54" si="5">SUM(I9:N9)</f>
        <v>736623</v>
      </c>
      <c r="H9" s="34">
        <f t="shared" si="3"/>
        <v>0.58480011749621907</v>
      </c>
      <c r="I9" s="38">
        <v>10610</v>
      </c>
      <c r="J9" s="38">
        <v>43609</v>
      </c>
      <c r="K9" s="38">
        <v>226978</v>
      </c>
      <c r="L9" s="38">
        <v>262569</v>
      </c>
      <c r="M9" s="38">
        <v>177268</v>
      </c>
      <c r="N9" s="38">
        <v>15589</v>
      </c>
      <c r="P9" s="1">
        <v>1259615</v>
      </c>
    </row>
    <row r="10" spans="1:16" x14ac:dyDescent="0.45">
      <c r="A10" s="36" t="s">
        <v>16</v>
      </c>
      <c r="B10" s="32">
        <f t="shared" si="4"/>
        <v>2796019</v>
      </c>
      <c r="C10" s="37">
        <f>SUM(一般接種!D9+一般接種!G9+一般接種!J9+医療従事者等!C7)</f>
        <v>1051519</v>
      </c>
      <c r="D10" s="33">
        <f t="shared" si="1"/>
        <v>0.86131978181931368</v>
      </c>
      <c r="E10" s="37">
        <f>SUM(一般接種!E9+一般接種!H9+一般接種!K9+医療従事者等!D7)</f>
        <v>1031980</v>
      </c>
      <c r="F10" s="34">
        <f t="shared" si="2"/>
        <v>0.84531500471403309</v>
      </c>
      <c r="G10" s="32">
        <f t="shared" si="5"/>
        <v>712520</v>
      </c>
      <c r="H10" s="34">
        <f t="shared" si="3"/>
        <v>0.58363906970953205</v>
      </c>
      <c r="I10" s="38">
        <v>10306</v>
      </c>
      <c r="J10" s="38">
        <v>47472</v>
      </c>
      <c r="K10" s="38">
        <v>219332</v>
      </c>
      <c r="L10" s="38">
        <v>255465</v>
      </c>
      <c r="M10" s="38">
        <v>161888</v>
      </c>
      <c r="N10" s="38">
        <v>18057</v>
      </c>
      <c r="P10" s="1">
        <v>1220823</v>
      </c>
    </row>
    <row r="11" spans="1:16" x14ac:dyDescent="0.45">
      <c r="A11" s="36" t="s">
        <v>17</v>
      </c>
      <c r="B11" s="32">
        <f t="shared" si="4"/>
        <v>5087757</v>
      </c>
      <c r="C11" s="37">
        <f>SUM(一般接種!D10+一般接種!G10+一般接種!J10+医療従事者等!C8)</f>
        <v>1921207</v>
      </c>
      <c r="D11" s="33">
        <f t="shared" si="1"/>
        <v>0.84190020197292803</v>
      </c>
      <c r="E11" s="37">
        <f>SUM(一般接種!E10+一般接種!H10+一般接種!K10+医療従事者等!D8)</f>
        <v>1881074</v>
      </c>
      <c r="F11" s="34">
        <f t="shared" si="2"/>
        <v>0.82431335120370874</v>
      </c>
      <c r="G11" s="32">
        <f t="shared" si="5"/>
        <v>1285476</v>
      </c>
      <c r="H11" s="34">
        <f t="shared" si="3"/>
        <v>0.56331384594754841</v>
      </c>
      <c r="I11" s="38">
        <v>18563</v>
      </c>
      <c r="J11" s="38">
        <v>121459</v>
      </c>
      <c r="K11" s="38">
        <v>457429</v>
      </c>
      <c r="L11" s="38">
        <v>391238</v>
      </c>
      <c r="M11" s="38">
        <v>264953</v>
      </c>
      <c r="N11" s="38">
        <v>31834</v>
      </c>
      <c r="P11" s="1">
        <v>2281989</v>
      </c>
    </row>
    <row r="12" spans="1:16" x14ac:dyDescent="0.45">
      <c r="A12" s="36" t="s">
        <v>18</v>
      </c>
      <c r="B12" s="32">
        <f t="shared" si="4"/>
        <v>2279592</v>
      </c>
      <c r="C12" s="37">
        <f>SUM(一般接種!D11+一般接種!G11+一般接種!J11+医療従事者等!C9)</f>
        <v>847396</v>
      </c>
      <c r="D12" s="33">
        <f t="shared" si="1"/>
        <v>0.87244565978370991</v>
      </c>
      <c r="E12" s="37">
        <f>SUM(一般接種!E11+一般接種!H11+一般接種!K11+医療従事者等!D9)</f>
        <v>833458</v>
      </c>
      <c r="F12" s="34">
        <f t="shared" si="2"/>
        <v>0.85809564207526501</v>
      </c>
      <c r="G12" s="32">
        <f t="shared" si="5"/>
        <v>598738</v>
      </c>
      <c r="H12" s="34">
        <f t="shared" si="3"/>
        <v>0.61643714325720078</v>
      </c>
      <c r="I12" s="38">
        <v>4866</v>
      </c>
      <c r="J12" s="38">
        <v>29504</v>
      </c>
      <c r="K12" s="38">
        <v>127095</v>
      </c>
      <c r="L12" s="38">
        <v>228467</v>
      </c>
      <c r="M12" s="38">
        <v>188241</v>
      </c>
      <c r="N12" s="38">
        <v>20565</v>
      </c>
      <c r="P12" s="1">
        <v>971288</v>
      </c>
    </row>
    <row r="13" spans="1:16" x14ac:dyDescent="0.45">
      <c r="A13" s="36" t="s">
        <v>19</v>
      </c>
      <c r="B13" s="32">
        <f t="shared" si="4"/>
        <v>2499099</v>
      </c>
      <c r="C13" s="37">
        <f>SUM(一般接種!D12+一般接種!G12+一般接種!J12+医療従事者等!C10)</f>
        <v>928393</v>
      </c>
      <c r="D13" s="33">
        <f t="shared" si="1"/>
        <v>0.86801232654114491</v>
      </c>
      <c r="E13" s="37">
        <f>SUM(一般接種!E12+一般接種!H12+一般接種!K12+医療従事者等!D10)</f>
        <v>910447</v>
      </c>
      <c r="F13" s="34">
        <f t="shared" si="2"/>
        <v>0.85123349558043382</v>
      </c>
      <c r="G13" s="32">
        <f t="shared" si="5"/>
        <v>660259</v>
      </c>
      <c r="H13" s="34">
        <f t="shared" si="3"/>
        <v>0.6173171821736374</v>
      </c>
      <c r="I13" s="38">
        <v>9632</v>
      </c>
      <c r="J13" s="38">
        <v>34598</v>
      </c>
      <c r="K13" s="38">
        <v>192426</v>
      </c>
      <c r="L13" s="38">
        <v>270008</v>
      </c>
      <c r="M13" s="38">
        <v>140370</v>
      </c>
      <c r="N13" s="38">
        <v>13225</v>
      </c>
      <c r="P13" s="1">
        <v>1069562</v>
      </c>
    </row>
    <row r="14" spans="1:16" x14ac:dyDescent="0.45">
      <c r="A14" s="36" t="s">
        <v>20</v>
      </c>
      <c r="B14" s="32">
        <f t="shared" si="4"/>
        <v>4259905</v>
      </c>
      <c r="C14" s="37">
        <f>SUM(一般接種!D13+一般接種!G13+一般接種!J13+医療従事者等!C11)</f>
        <v>1584142</v>
      </c>
      <c r="D14" s="33">
        <f t="shared" si="1"/>
        <v>0.85074747900039682</v>
      </c>
      <c r="E14" s="37">
        <f>SUM(一般接種!E13+一般接種!H13+一般接種!K13+医療従事者等!D11)</f>
        <v>1556599</v>
      </c>
      <c r="F14" s="34">
        <f t="shared" si="2"/>
        <v>0.83595578872635079</v>
      </c>
      <c r="G14" s="32">
        <f t="shared" si="5"/>
        <v>1119164</v>
      </c>
      <c r="H14" s="34">
        <f t="shared" si="3"/>
        <v>0.60103573517273079</v>
      </c>
      <c r="I14" s="38">
        <v>18805</v>
      </c>
      <c r="J14" s="38">
        <v>73973</v>
      </c>
      <c r="K14" s="38">
        <v>344546</v>
      </c>
      <c r="L14" s="38">
        <v>416131</v>
      </c>
      <c r="M14" s="38">
        <v>232283</v>
      </c>
      <c r="N14" s="38">
        <v>33426</v>
      </c>
      <c r="P14" s="1">
        <v>1862059</v>
      </c>
    </row>
    <row r="15" spans="1:16" x14ac:dyDescent="0.45">
      <c r="A15" s="36" t="s">
        <v>21</v>
      </c>
      <c r="B15" s="32">
        <f t="shared" si="4"/>
        <v>6568153</v>
      </c>
      <c r="C15" s="37">
        <f>SUM(一般接種!D14+一般接種!G14+一般接種!J14+医療従事者等!C12)</f>
        <v>2459439</v>
      </c>
      <c r="D15" s="33">
        <f t="shared" si="1"/>
        <v>0.84584384430859705</v>
      </c>
      <c r="E15" s="37">
        <f>SUM(一般接種!E14+一般接種!H14+一般接種!K14+医療従事者等!D12)</f>
        <v>2417420</v>
      </c>
      <c r="F15" s="34">
        <f t="shared" si="2"/>
        <v>0.83139277945437506</v>
      </c>
      <c r="G15" s="32">
        <f t="shared" si="5"/>
        <v>1691294</v>
      </c>
      <c r="H15" s="34">
        <f t="shared" si="3"/>
        <v>0.58166541996612409</v>
      </c>
      <c r="I15" s="38">
        <v>21065</v>
      </c>
      <c r="J15" s="38">
        <v>138787</v>
      </c>
      <c r="K15" s="38">
        <v>551892</v>
      </c>
      <c r="L15" s="38">
        <v>590295</v>
      </c>
      <c r="M15" s="38">
        <v>343374</v>
      </c>
      <c r="N15" s="38">
        <v>45881</v>
      </c>
      <c r="P15" s="1">
        <v>2907675</v>
      </c>
    </row>
    <row r="16" spans="1:16" x14ac:dyDescent="0.45">
      <c r="A16" s="39" t="s">
        <v>22</v>
      </c>
      <c r="B16" s="32">
        <f t="shared" si="4"/>
        <v>4295846</v>
      </c>
      <c r="C16" s="37">
        <f>SUM(一般接種!D15+一般接種!G15+一般接種!J15+医療従事者等!C13)</f>
        <v>1620937</v>
      </c>
      <c r="D16" s="33">
        <f t="shared" si="1"/>
        <v>0.82895375424273587</v>
      </c>
      <c r="E16" s="37">
        <f>SUM(一般接種!E15+一般接種!H15+一般接種!K15+医療従事者等!D13)</f>
        <v>1595197</v>
      </c>
      <c r="F16" s="34">
        <f t="shared" si="2"/>
        <v>0.81579021387428974</v>
      </c>
      <c r="G16" s="32">
        <f t="shared" si="5"/>
        <v>1079712</v>
      </c>
      <c r="H16" s="34">
        <f t="shared" si="3"/>
        <v>0.55216909472788445</v>
      </c>
      <c r="I16" s="38">
        <v>14712</v>
      </c>
      <c r="J16" s="38">
        <v>71812</v>
      </c>
      <c r="K16" s="38">
        <v>365499</v>
      </c>
      <c r="L16" s="38">
        <v>345617</v>
      </c>
      <c r="M16" s="38">
        <v>247868</v>
      </c>
      <c r="N16" s="38">
        <v>34204</v>
      </c>
      <c r="P16" s="1">
        <v>1955401</v>
      </c>
    </row>
    <row r="17" spans="1:16" x14ac:dyDescent="0.45">
      <c r="A17" s="36" t="s">
        <v>23</v>
      </c>
      <c r="B17" s="32">
        <f t="shared" si="4"/>
        <v>4346732</v>
      </c>
      <c r="C17" s="37">
        <f>SUM(一般接種!D16+一般接種!G16+一般接種!J16+医療従事者等!C14)</f>
        <v>1606867</v>
      </c>
      <c r="D17" s="33">
        <f t="shared" si="1"/>
        <v>0.82062518736265389</v>
      </c>
      <c r="E17" s="37">
        <f>SUM(一般接種!E16+一般接種!H16+一般接種!K16+医療従事者等!D14)</f>
        <v>1578624</v>
      </c>
      <c r="F17" s="34">
        <f t="shared" si="2"/>
        <v>0.80620151871634815</v>
      </c>
      <c r="G17" s="32">
        <f t="shared" si="5"/>
        <v>1161241</v>
      </c>
      <c r="H17" s="34">
        <f t="shared" si="3"/>
        <v>0.59304448544789057</v>
      </c>
      <c r="I17" s="38">
        <v>16162</v>
      </c>
      <c r="J17" s="38">
        <v>71515</v>
      </c>
      <c r="K17" s="38">
        <v>401608</v>
      </c>
      <c r="L17" s="38">
        <v>434730</v>
      </c>
      <c r="M17" s="38">
        <v>215093</v>
      </c>
      <c r="N17" s="38">
        <v>22133</v>
      </c>
      <c r="P17" s="1">
        <v>1958101</v>
      </c>
    </row>
    <row r="18" spans="1:16" x14ac:dyDescent="0.45">
      <c r="A18" s="36" t="s">
        <v>24</v>
      </c>
      <c r="B18" s="32">
        <f t="shared" si="4"/>
        <v>16091185</v>
      </c>
      <c r="C18" s="37">
        <f>SUM(一般接種!D17+一般接種!G17+一般接種!J17+医療従事者等!C15)</f>
        <v>6101391</v>
      </c>
      <c r="D18" s="33">
        <f t="shared" si="1"/>
        <v>0.82520379577535174</v>
      </c>
      <c r="E18" s="37">
        <f>SUM(一般接種!E17+一般接種!H17+一般接種!K17+医療従事者等!D15)</f>
        <v>5997489</v>
      </c>
      <c r="F18" s="34">
        <f t="shared" si="2"/>
        <v>0.8111512092768548</v>
      </c>
      <c r="G18" s="32">
        <f t="shared" si="5"/>
        <v>3992305</v>
      </c>
      <c r="H18" s="34">
        <f t="shared" si="3"/>
        <v>0.53995314181518861</v>
      </c>
      <c r="I18" s="38">
        <v>48810</v>
      </c>
      <c r="J18" s="38">
        <v>265577</v>
      </c>
      <c r="K18" s="38">
        <v>1305285</v>
      </c>
      <c r="L18" s="38">
        <v>1406394</v>
      </c>
      <c r="M18" s="38">
        <v>824279</v>
      </c>
      <c r="N18" s="38">
        <v>141960</v>
      </c>
      <c r="P18" s="1">
        <v>7393799</v>
      </c>
    </row>
    <row r="19" spans="1:16" x14ac:dyDescent="0.45">
      <c r="A19" s="36" t="s">
        <v>25</v>
      </c>
      <c r="B19" s="32">
        <f t="shared" si="4"/>
        <v>13832144</v>
      </c>
      <c r="C19" s="37">
        <f>SUM(一般接種!D18+一般接種!G18+一般接種!J18+医療従事者等!C16)</f>
        <v>5206778</v>
      </c>
      <c r="D19" s="33">
        <f t="shared" si="1"/>
        <v>0.82348045799295644</v>
      </c>
      <c r="E19" s="37">
        <f>SUM(一般接種!E18+一般接種!H18+一般接種!K18+医療従事者等!D16)</f>
        <v>5128644</v>
      </c>
      <c r="F19" s="34">
        <f t="shared" si="2"/>
        <v>0.81112313795649205</v>
      </c>
      <c r="G19" s="32">
        <f t="shared" si="5"/>
        <v>3496722</v>
      </c>
      <c r="H19" s="34">
        <f t="shared" si="3"/>
        <v>0.55302573569183211</v>
      </c>
      <c r="I19" s="38">
        <v>42692</v>
      </c>
      <c r="J19" s="38">
        <v>209079</v>
      </c>
      <c r="K19" s="38">
        <v>1079312</v>
      </c>
      <c r="L19" s="38">
        <v>1313139</v>
      </c>
      <c r="M19" s="38">
        <v>740393</v>
      </c>
      <c r="N19" s="38">
        <v>112107</v>
      </c>
      <c r="P19" s="1">
        <v>6322892</v>
      </c>
    </row>
    <row r="20" spans="1:16" x14ac:dyDescent="0.45">
      <c r="A20" s="36" t="s">
        <v>26</v>
      </c>
      <c r="B20" s="32">
        <f t="shared" si="4"/>
        <v>29935084</v>
      </c>
      <c r="C20" s="37">
        <f>SUM(一般接種!D19+一般接種!G19+一般接種!J19+医療従事者等!C17)</f>
        <v>11256047</v>
      </c>
      <c r="D20" s="33">
        <f t="shared" si="1"/>
        <v>0.81310261426279762</v>
      </c>
      <c r="E20" s="37">
        <f>SUM(一般接種!E19+一般接種!H19+一般接種!K19+医療従事者等!D17)</f>
        <v>11089395</v>
      </c>
      <c r="F20" s="34">
        <f t="shared" si="2"/>
        <v>0.80106418044388028</v>
      </c>
      <c r="G20" s="32">
        <f t="shared" si="5"/>
        <v>7589642</v>
      </c>
      <c r="H20" s="34">
        <f t="shared" si="3"/>
        <v>0.54825266379206905</v>
      </c>
      <c r="I20" s="38">
        <v>98809</v>
      </c>
      <c r="J20" s="38">
        <v>595683</v>
      </c>
      <c r="K20" s="38">
        <v>2605390</v>
      </c>
      <c r="L20" s="38">
        <v>2909604</v>
      </c>
      <c r="M20" s="38">
        <v>1219825</v>
      </c>
      <c r="N20" s="38">
        <v>160331</v>
      </c>
      <c r="P20" s="1">
        <v>13843329</v>
      </c>
    </row>
    <row r="21" spans="1:16" x14ac:dyDescent="0.45">
      <c r="A21" s="36" t="s">
        <v>27</v>
      </c>
      <c r="B21" s="32">
        <f t="shared" si="4"/>
        <v>20092045</v>
      </c>
      <c r="C21" s="37">
        <f>SUM(一般接種!D20+一般接種!G20+一般接種!J20+医療従事者等!C18)</f>
        <v>7577753</v>
      </c>
      <c r="D21" s="33">
        <f t="shared" si="1"/>
        <v>0.82186374143918262</v>
      </c>
      <c r="E21" s="37">
        <f>SUM(一般接種!E20+一般接種!H20+一般接種!K20+医療従事者等!D18)</f>
        <v>7474050</v>
      </c>
      <c r="F21" s="34">
        <f t="shared" si="2"/>
        <v>0.81061637885314064</v>
      </c>
      <c r="G21" s="32">
        <f t="shared" si="5"/>
        <v>5040242</v>
      </c>
      <c r="H21" s="34">
        <f t="shared" si="3"/>
        <v>0.54665177762839567</v>
      </c>
      <c r="I21" s="38">
        <v>49689</v>
      </c>
      <c r="J21" s="38">
        <v>295124</v>
      </c>
      <c r="K21" s="38">
        <v>1437005</v>
      </c>
      <c r="L21" s="38">
        <v>2030031</v>
      </c>
      <c r="M21" s="38">
        <v>1084574</v>
      </c>
      <c r="N21" s="38">
        <v>143819</v>
      </c>
      <c r="P21" s="1">
        <v>9220206</v>
      </c>
    </row>
    <row r="22" spans="1:16" x14ac:dyDescent="0.45">
      <c r="A22" s="36" t="s">
        <v>28</v>
      </c>
      <c r="B22" s="32">
        <f t="shared" si="4"/>
        <v>5120886</v>
      </c>
      <c r="C22" s="37">
        <f>SUM(一般接種!D21+一般接種!G21+一般接種!J21+医療従事者等!C19)</f>
        <v>1888870</v>
      </c>
      <c r="D22" s="33">
        <f t="shared" si="1"/>
        <v>0.8534665597915031</v>
      </c>
      <c r="E22" s="37">
        <f>SUM(一般接種!E21+一般接種!H21+一般接種!K21+医療従事者等!D19)</f>
        <v>1850078</v>
      </c>
      <c r="F22" s="34">
        <f t="shared" si="2"/>
        <v>0.8359387919793021</v>
      </c>
      <c r="G22" s="32">
        <f t="shared" si="5"/>
        <v>1381938</v>
      </c>
      <c r="H22" s="34">
        <f t="shared" si="3"/>
        <v>0.62441452863624824</v>
      </c>
      <c r="I22" s="38">
        <v>16788</v>
      </c>
      <c r="J22" s="38">
        <v>64379</v>
      </c>
      <c r="K22" s="38">
        <v>343330</v>
      </c>
      <c r="L22" s="38">
        <v>565037</v>
      </c>
      <c r="M22" s="38">
        <v>353979</v>
      </c>
      <c r="N22" s="38">
        <v>38425</v>
      </c>
      <c r="P22" s="1">
        <v>2213174</v>
      </c>
    </row>
    <row r="23" spans="1:16" x14ac:dyDescent="0.45">
      <c r="A23" s="36" t="s">
        <v>29</v>
      </c>
      <c r="B23" s="32">
        <f t="shared" si="4"/>
        <v>2400653</v>
      </c>
      <c r="C23" s="37">
        <f>SUM(一般接種!D22+一般接種!G22+一般接種!J22+医療従事者等!C20)</f>
        <v>893982</v>
      </c>
      <c r="D23" s="33">
        <f t="shared" si="1"/>
        <v>0.85330169499290809</v>
      </c>
      <c r="E23" s="37">
        <f>SUM(一般接種!E22+一般接種!H22+一般接種!K22+医療従事者等!D20)</f>
        <v>883881</v>
      </c>
      <c r="F23" s="34">
        <f t="shared" si="2"/>
        <v>0.84366033708959087</v>
      </c>
      <c r="G23" s="32">
        <f t="shared" si="5"/>
        <v>622790</v>
      </c>
      <c r="H23" s="34">
        <f t="shared" si="3"/>
        <v>0.59445018202227029</v>
      </c>
      <c r="I23" s="38">
        <v>10193</v>
      </c>
      <c r="J23" s="38">
        <v>38888</v>
      </c>
      <c r="K23" s="38">
        <v>212219</v>
      </c>
      <c r="L23" s="38">
        <v>218727</v>
      </c>
      <c r="M23" s="38">
        <v>124978</v>
      </c>
      <c r="N23" s="38">
        <v>17785</v>
      </c>
      <c r="P23" s="1">
        <v>1047674</v>
      </c>
    </row>
    <row r="24" spans="1:16" x14ac:dyDescent="0.45">
      <c r="A24" s="36" t="s">
        <v>30</v>
      </c>
      <c r="B24" s="32">
        <f t="shared" si="4"/>
        <v>2483502</v>
      </c>
      <c r="C24" s="37">
        <f>SUM(一般接種!D23+一般接種!G23+一般接種!J23+医療従事者等!C21)</f>
        <v>933557</v>
      </c>
      <c r="D24" s="33">
        <f t="shared" si="1"/>
        <v>0.82421935698040716</v>
      </c>
      <c r="E24" s="37">
        <f>SUM(一般接種!E23+一般接種!H23+一般接種!K23+医療従事者等!D21)</f>
        <v>919538</v>
      </c>
      <c r="F24" s="34">
        <f t="shared" si="2"/>
        <v>0.81184225395883658</v>
      </c>
      <c r="G24" s="32">
        <f t="shared" si="5"/>
        <v>630407</v>
      </c>
      <c r="H24" s="34">
        <f t="shared" si="3"/>
        <v>0.55657410546538399</v>
      </c>
      <c r="I24" s="38">
        <v>9268</v>
      </c>
      <c r="J24" s="38">
        <v>55124</v>
      </c>
      <c r="K24" s="38">
        <v>203105</v>
      </c>
      <c r="L24" s="38">
        <v>214848</v>
      </c>
      <c r="M24" s="38">
        <v>130259</v>
      </c>
      <c r="N24" s="38">
        <v>17803</v>
      </c>
      <c r="P24" s="1">
        <v>1132656</v>
      </c>
    </row>
    <row r="25" spans="1:16" x14ac:dyDescent="0.45">
      <c r="A25" s="36" t="s">
        <v>31</v>
      </c>
      <c r="B25" s="32">
        <f t="shared" si="4"/>
        <v>1735919</v>
      </c>
      <c r="C25" s="37">
        <f>SUM(一般接種!D24+一般接種!G24+一般接種!J24+医療従事者等!C22)</f>
        <v>646011</v>
      </c>
      <c r="D25" s="33">
        <f t="shared" si="1"/>
        <v>0.83401133254925552</v>
      </c>
      <c r="E25" s="37">
        <f>SUM(一般接種!E24+一般接種!H24+一般接種!K24+医療従事者等!D22)</f>
        <v>637813</v>
      </c>
      <c r="F25" s="34">
        <f t="shared" si="2"/>
        <v>0.82342757328782068</v>
      </c>
      <c r="G25" s="32">
        <f t="shared" si="5"/>
        <v>452095</v>
      </c>
      <c r="H25" s="34">
        <f t="shared" si="3"/>
        <v>0.58366243514252181</v>
      </c>
      <c r="I25" s="38">
        <v>7595</v>
      </c>
      <c r="J25" s="38">
        <v>32257</v>
      </c>
      <c r="K25" s="38">
        <v>143628</v>
      </c>
      <c r="L25" s="38">
        <v>171801</v>
      </c>
      <c r="M25" s="38">
        <v>89432</v>
      </c>
      <c r="N25" s="38">
        <v>7382</v>
      </c>
      <c r="P25" s="1">
        <v>774583</v>
      </c>
    </row>
    <row r="26" spans="1:16" x14ac:dyDescent="0.45">
      <c r="A26" s="36" t="s">
        <v>32</v>
      </c>
      <c r="B26" s="32">
        <f t="shared" si="4"/>
        <v>1825996</v>
      </c>
      <c r="C26" s="37">
        <f>SUM(一般接種!D25+一般接種!G25+一般接種!J25+医療従事者等!C23)</f>
        <v>679563</v>
      </c>
      <c r="D26" s="33">
        <f t="shared" si="1"/>
        <v>0.82772896855895939</v>
      </c>
      <c r="E26" s="37">
        <f>SUM(一般接種!E25+一般接種!H25+一般接種!K25+医療従事者等!D23)</f>
        <v>669663</v>
      </c>
      <c r="F26" s="34">
        <f t="shared" si="2"/>
        <v>0.81567045920996062</v>
      </c>
      <c r="G26" s="32">
        <f t="shared" si="5"/>
        <v>476770</v>
      </c>
      <c r="H26" s="34">
        <f t="shared" si="3"/>
        <v>0.58072075781032084</v>
      </c>
      <c r="I26" s="38">
        <v>6259</v>
      </c>
      <c r="J26" s="38">
        <v>37580</v>
      </c>
      <c r="K26" s="38">
        <v>168157</v>
      </c>
      <c r="L26" s="38">
        <v>164296</v>
      </c>
      <c r="M26" s="38">
        <v>93920</v>
      </c>
      <c r="N26" s="38">
        <v>6558</v>
      </c>
      <c r="P26" s="1">
        <v>820997</v>
      </c>
    </row>
    <row r="27" spans="1:16" x14ac:dyDescent="0.45">
      <c r="A27" s="36" t="s">
        <v>33</v>
      </c>
      <c r="B27" s="32">
        <f t="shared" si="4"/>
        <v>4638833</v>
      </c>
      <c r="C27" s="37">
        <f>SUM(一般接種!D26+一般接種!G26+一般接種!J26+医療従事者等!C24)</f>
        <v>1719790</v>
      </c>
      <c r="D27" s="33">
        <f t="shared" si="1"/>
        <v>0.83011984629323121</v>
      </c>
      <c r="E27" s="37">
        <f>SUM(一般接種!E26+一般接種!H26+一般接種!K26+医療従事者等!D24)</f>
        <v>1692804</v>
      </c>
      <c r="F27" s="34">
        <f t="shared" si="2"/>
        <v>0.8170940616497171</v>
      </c>
      <c r="G27" s="32">
        <f t="shared" si="5"/>
        <v>1226239</v>
      </c>
      <c r="H27" s="34">
        <f t="shared" si="3"/>
        <v>0.59188931799740996</v>
      </c>
      <c r="I27" s="38">
        <v>14293</v>
      </c>
      <c r="J27" s="38">
        <v>68999</v>
      </c>
      <c r="K27" s="38">
        <v>455676</v>
      </c>
      <c r="L27" s="38">
        <v>431333</v>
      </c>
      <c r="M27" s="38">
        <v>230949</v>
      </c>
      <c r="N27" s="38">
        <v>24989</v>
      </c>
      <c r="P27" s="1">
        <v>2071737</v>
      </c>
    </row>
    <row r="28" spans="1:16" x14ac:dyDescent="0.45">
      <c r="A28" s="36" t="s">
        <v>34</v>
      </c>
      <c r="B28" s="32">
        <f t="shared" si="4"/>
        <v>4492028</v>
      </c>
      <c r="C28" s="37">
        <f>SUM(一般接種!D27+一般接種!G27+一般接種!J27+医療従事者等!C25)</f>
        <v>1664266</v>
      </c>
      <c r="D28" s="33">
        <f t="shared" si="1"/>
        <v>0.82520499149391291</v>
      </c>
      <c r="E28" s="37">
        <f>SUM(一般接種!E27+一般接種!H27+一般接種!K27+医療従事者等!D25)</f>
        <v>1646269</v>
      </c>
      <c r="F28" s="34">
        <f t="shared" si="2"/>
        <v>0.81628140942715433</v>
      </c>
      <c r="G28" s="32">
        <f t="shared" si="5"/>
        <v>1181493</v>
      </c>
      <c r="H28" s="34">
        <f t="shared" si="3"/>
        <v>0.58582817951884947</v>
      </c>
      <c r="I28" s="38">
        <v>15416</v>
      </c>
      <c r="J28" s="38">
        <v>84754</v>
      </c>
      <c r="K28" s="38">
        <v>465424</v>
      </c>
      <c r="L28" s="38">
        <v>402180</v>
      </c>
      <c r="M28" s="38">
        <v>189787</v>
      </c>
      <c r="N28" s="38">
        <v>23932</v>
      </c>
      <c r="P28" s="1">
        <v>2016791</v>
      </c>
    </row>
    <row r="29" spans="1:16" x14ac:dyDescent="0.45">
      <c r="A29" s="36" t="s">
        <v>35</v>
      </c>
      <c r="B29" s="32">
        <f t="shared" si="4"/>
        <v>8261199</v>
      </c>
      <c r="C29" s="37">
        <f>SUM(一般接種!D28+一般接種!G28+一般接種!J28+医療従事者等!C26)</f>
        <v>3124537</v>
      </c>
      <c r="D29" s="33">
        <f t="shared" si="1"/>
        <v>0.84761709700346688</v>
      </c>
      <c r="E29" s="37">
        <f>SUM(一般接種!E28+一般接種!H28+一般接種!K28+医療従事者等!D26)</f>
        <v>3081262</v>
      </c>
      <c r="F29" s="34">
        <f t="shared" si="2"/>
        <v>0.83587755611378467</v>
      </c>
      <c r="G29" s="32">
        <f t="shared" si="5"/>
        <v>2055400</v>
      </c>
      <c r="H29" s="34">
        <f t="shared" si="3"/>
        <v>0.55758410963958049</v>
      </c>
      <c r="I29" s="38">
        <v>23359</v>
      </c>
      <c r="J29" s="38">
        <v>112903</v>
      </c>
      <c r="K29" s="38">
        <v>651578</v>
      </c>
      <c r="L29" s="38">
        <v>748856</v>
      </c>
      <c r="M29" s="38">
        <v>446549</v>
      </c>
      <c r="N29" s="38">
        <v>72155</v>
      </c>
      <c r="P29" s="1">
        <v>3686260</v>
      </c>
    </row>
    <row r="30" spans="1:16" x14ac:dyDescent="0.45">
      <c r="A30" s="36" t="s">
        <v>36</v>
      </c>
      <c r="B30" s="32">
        <f t="shared" si="4"/>
        <v>15827562</v>
      </c>
      <c r="C30" s="37">
        <f>SUM(一般接種!D29+一般接種!G29+一般接種!J29+医療従事者等!C27)</f>
        <v>5993215</v>
      </c>
      <c r="D30" s="33">
        <f t="shared" si="1"/>
        <v>0.79287895092370453</v>
      </c>
      <c r="E30" s="37">
        <f>SUM(一般接種!E29+一般接種!H29+一般接種!K29+医療従事者等!D27)</f>
        <v>5876790</v>
      </c>
      <c r="F30" s="34">
        <f t="shared" si="2"/>
        <v>0.77747637787046153</v>
      </c>
      <c r="G30" s="32">
        <f t="shared" si="5"/>
        <v>3957557</v>
      </c>
      <c r="H30" s="34">
        <f t="shared" si="3"/>
        <v>0.52356934339595085</v>
      </c>
      <c r="I30" s="38">
        <v>42876</v>
      </c>
      <c r="J30" s="38">
        <v>370118</v>
      </c>
      <c r="K30" s="38">
        <v>1344415</v>
      </c>
      <c r="L30" s="38">
        <v>1354167</v>
      </c>
      <c r="M30" s="38">
        <v>744241</v>
      </c>
      <c r="N30" s="38">
        <v>101740</v>
      </c>
      <c r="P30" s="1">
        <v>7558802</v>
      </c>
    </row>
    <row r="31" spans="1:16" x14ac:dyDescent="0.45">
      <c r="A31" s="36" t="s">
        <v>37</v>
      </c>
      <c r="B31" s="32">
        <f t="shared" si="4"/>
        <v>3917478</v>
      </c>
      <c r="C31" s="37">
        <f>SUM(一般接種!D30+一般接種!G30+一般接種!J30+医療従事者等!C28)</f>
        <v>1474659</v>
      </c>
      <c r="D31" s="33">
        <f t="shared" si="1"/>
        <v>0.81900156451586925</v>
      </c>
      <c r="E31" s="37">
        <f>SUM(一般接種!E30+一般接種!H30+一般接種!K30+医療従事者等!D28)</f>
        <v>1455802</v>
      </c>
      <c r="F31" s="34">
        <f t="shared" si="2"/>
        <v>0.80852869417630213</v>
      </c>
      <c r="G31" s="32">
        <f t="shared" si="5"/>
        <v>987017</v>
      </c>
      <c r="H31" s="34">
        <f t="shared" si="3"/>
        <v>0.54817314864233679</v>
      </c>
      <c r="I31" s="38">
        <v>16773</v>
      </c>
      <c r="J31" s="38">
        <v>67095</v>
      </c>
      <c r="K31" s="38">
        <v>345794</v>
      </c>
      <c r="L31" s="38">
        <v>352251</v>
      </c>
      <c r="M31" s="38">
        <v>189168</v>
      </c>
      <c r="N31" s="38">
        <v>15936</v>
      </c>
      <c r="P31" s="1">
        <v>1800557</v>
      </c>
    </row>
    <row r="32" spans="1:16" x14ac:dyDescent="0.45">
      <c r="A32" s="36" t="s">
        <v>38</v>
      </c>
      <c r="B32" s="32">
        <f t="shared" si="4"/>
        <v>3059907</v>
      </c>
      <c r="C32" s="37">
        <f>SUM(一般接種!D31+一般接種!G31+一般接種!J31+医療従事者等!C29)</f>
        <v>1154324</v>
      </c>
      <c r="D32" s="33">
        <f t="shared" si="1"/>
        <v>0.81356711066693077</v>
      </c>
      <c r="E32" s="37">
        <f>SUM(一般接種!E31+一般接種!H31+一般接種!K31+医療従事者等!D29)</f>
        <v>1140157</v>
      </c>
      <c r="F32" s="34">
        <f t="shared" si="2"/>
        <v>0.80358221452267797</v>
      </c>
      <c r="G32" s="32">
        <f t="shared" si="5"/>
        <v>765426</v>
      </c>
      <c r="H32" s="34">
        <f t="shared" si="3"/>
        <v>0.53947195003252646</v>
      </c>
      <c r="I32" s="38">
        <v>8682</v>
      </c>
      <c r="J32" s="38">
        <v>52439</v>
      </c>
      <c r="K32" s="38">
        <v>238214</v>
      </c>
      <c r="L32" s="38">
        <v>284959</v>
      </c>
      <c r="M32" s="38">
        <v>158122</v>
      </c>
      <c r="N32" s="38">
        <v>23010</v>
      </c>
      <c r="P32" s="1">
        <v>1418843</v>
      </c>
    </row>
    <row r="33" spans="1:16" x14ac:dyDescent="0.45">
      <c r="A33" s="36" t="s">
        <v>39</v>
      </c>
      <c r="B33" s="32">
        <f t="shared" si="4"/>
        <v>5315866</v>
      </c>
      <c r="C33" s="37">
        <f>SUM(一般接種!D32+一般接種!G32+一般接種!J32+医療従事者等!C30)</f>
        <v>2023490</v>
      </c>
      <c r="D33" s="33">
        <f t="shared" si="1"/>
        <v>0.79962711545589837</v>
      </c>
      <c r="E33" s="37">
        <f>SUM(一般接種!E32+一般接種!H32+一般接種!K32+医療従事者等!D30)</f>
        <v>1988233</v>
      </c>
      <c r="F33" s="34">
        <f t="shared" si="2"/>
        <v>0.78569452710130872</v>
      </c>
      <c r="G33" s="32">
        <f t="shared" si="5"/>
        <v>1304143</v>
      </c>
      <c r="H33" s="34">
        <f t="shared" si="3"/>
        <v>0.51536113607282552</v>
      </c>
      <c r="I33" s="38">
        <v>25736</v>
      </c>
      <c r="J33" s="38">
        <v>93492</v>
      </c>
      <c r="K33" s="38">
        <v>446369</v>
      </c>
      <c r="L33" s="38">
        <v>469106</v>
      </c>
      <c r="M33" s="38">
        <v>245153</v>
      </c>
      <c r="N33" s="38">
        <v>24287</v>
      </c>
      <c r="P33" s="1">
        <v>2530542</v>
      </c>
    </row>
    <row r="34" spans="1:16" x14ac:dyDescent="0.45">
      <c r="A34" s="36" t="s">
        <v>40</v>
      </c>
      <c r="B34" s="32">
        <f t="shared" si="4"/>
        <v>17954845</v>
      </c>
      <c r="C34" s="37">
        <f>SUM(一般接種!D33+一般接種!G33+一般接種!J33+医療従事者等!C31)</f>
        <v>6886156</v>
      </c>
      <c r="D34" s="33">
        <f t="shared" si="1"/>
        <v>0.77902001592622039</v>
      </c>
      <c r="E34" s="37">
        <f>SUM(一般接種!E33+一般接種!H33+一般接種!K33+医療従事者等!D31)</f>
        <v>6789271</v>
      </c>
      <c r="F34" s="34">
        <f t="shared" si="2"/>
        <v>0.76805956800099007</v>
      </c>
      <c r="G34" s="32">
        <f t="shared" si="5"/>
        <v>4279418</v>
      </c>
      <c r="H34" s="34">
        <f t="shared" si="3"/>
        <v>0.48412383897706557</v>
      </c>
      <c r="I34" s="38">
        <v>63497</v>
      </c>
      <c r="J34" s="38">
        <v>364220</v>
      </c>
      <c r="K34" s="38">
        <v>1501288</v>
      </c>
      <c r="L34" s="38">
        <v>1532905</v>
      </c>
      <c r="M34" s="38">
        <v>735564</v>
      </c>
      <c r="N34" s="38">
        <v>81944</v>
      </c>
      <c r="P34" s="1">
        <v>8839511</v>
      </c>
    </row>
    <row r="35" spans="1:16" x14ac:dyDescent="0.45">
      <c r="A35" s="36" t="s">
        <v>41</v>
      </c>
      <c r="B35" s="32">
        <f t="shared" si="4"/>
        <v>11694838</v>
      </c>
      <c r="C35" s="37">
        <f>SUM(一般接種!D34+一般接種!G34+一般接種!J34+医療従事者等!C32)</f>
        <v>4423657</v>
      </c>
      <c r="D35" s="33">
        <f t="shared" si="1"/>
        <v>0.80086120980334474</v>
      </c>
      <c r="E35" s="37">
        <f>SUM(一般接種!E34+一般接種!H34+一般接種!K34+医療従事者等!D32)</f>
        <v>4365406</v>
      </c>
      <c r="F35" s="34">
        <f t="shared" si="2"/>
        <v>0.79031541786417436</v>
      </c>
      <c r="G35" s="32">
        <f t="shared" si="5"/>
        <v>2905775</v>
      </c>
      <c r="H35" s="34">
        <f t="shared" si="3"/>
        <v>0.52606304736472875</v>
      </c>
      <c r="I35" s="38">
        <v>43937</v>
      </c>
      <c r="J35" s="38">
        <v>239539</v>
      </c>
      <c r="K35" s="38">
        <v>1002414</v>
      </c>
      <c r="L35" s="38">
        <v>1028494</v>
      </c>
      <c r="M35" s="38">
        <v>530359</v>
      </c>
      <c r="N35" s="38">
        <v>61032</v>
      </c>
      <c r="P35" s="1">
        <v>5523625</v>
      </c>
    </row>
    <row r="36" spans="1:16" x14ac:dyDescent="0.45">
      <c r="A36" s="36" t="s">
        <v>42</v>
      </c>
      <c r="B36" s="32">
        <f t="shared" si="4"/>
        <v>2929631</v>
      </c>
      <c r="C36" s="37">
        <f>SUM(一般接種!D35+一般接種!G35+一般接種!J35+医療従事者等!C33)</f>
        <v>1091739</v>
      </c>
      <c r="D36" s="33">
        <f t="shared" si="1"/>
        <v>0.8118594017128975</v>
      </c>
      <c r="E36" s="37">
        <f>SUM(一般接種!E35+一般接種!H35+一般接種!K35+医療従事者等!D33)</f>
        <v>1079224</v>
      </c>
      <c r="F36" s="34">
        <f t="shared" si="2"/>
        <v>0.80255276302687728</v>
      </c>
      <c r="G36" s="32">
        <f t="shared" si="5"/>
        <v>758668</v>
      </c>
      <c r="H36" s="34">
        <f t="shared" si="3"/>
        <v>0.56417490680347637</v>
      </c>
      <c r="I36" s="38">
        <v>7444</v>
      </c>
      <c r="J36" s="38">
        <v>53377</v>
      </c>
      <c r="K36" s="38">
        <v>306018</v>
      </c>
      <c r="L36" s="38">
        <v>251679</v>
      </c>
      <c r="M36" s="38">
        <v>128160</v>
      </c>
      <c r="N36" s="38">
        <v>11990</v>
      </c>
      <c r="P36" s="1">
        <v>1344739</v>
      </c>
    </row>
    <row r="37" spans="1:16" x14ac:dyDescent="0.45">
      <c r="A37" s="36" t="s">
        <v>43</v>
      </c>
      <c r="B37" s="32">
        <f t="shared" si="4"/>
        <v>2033968</v>
      </c>
      <c r="C37" s="37">
        <f>SUM(一般接種!D36+一般接種!G36+一般接種!J36+医療従事者等!C34)</f>
        <v>748489</v>
      </c>
      <c r="D37" s="33">
        <f t="shared" si="1"/>
        <v>0.7925282074304979</v>
      </c>
      <c r="E37" s="37">
        <f>SUM(一般接種!E36+一般接種!H36+一般接種!K36+医療従事者等!D34)</f>
        <v>738628</v>
      </c>
      <c r="F37" s="34">
        <f t="shared" si="2"/>
        <v>0.78208701102885125</v>
      </c>
      <c r="G37" s="32">
        <f t="shared" si="5"/>
        <v>546851</v>
      </c>
      <c r="H37" s="34">
        <f t="shared" si="3"/>
        <v>0.57902633540583126</v>
      </c>
      <c r="I37" s="38">
        <v>7665</v>
      </c>
      <c r="J37" s="38">
        <v>43934</v>
      </c>
      <c r="K37" s="38">
        <v>210935</v>
      </c>
      <c r="L37" s="38">
        <v>195748</v>
      </c>
      <c r="M37" s="38">
        <v>81570</v>
      </c>
      <c r="N37" s="38">
        <v>6999</v>
      </c>
      <c r="P37" s="1">
        <v>944432</v>
      </c>
    </row>
    <row r="38" spans="1:16" x14ac:dyDescent="0.45">
      <c r="A38" s="36" t="s">
        <v>44</v>
      </c>
      <c r="B38" s="32">
        <f t="shared" si="4"/>
        <v>1188710</v>
      </c>
      <c r="C38" s="37">
        <f>SUM(一般接種!D37+一般接種!G37+一般接種!J37+医療従事者等!C35)</f>
        <v>441868</v>
      </c>
      <c r="D38" s="33">
        <f t="shared" si="1"/>
        <v>0.7936018736035978</v>
      </c>
      <c r="E38" s="37">
        <f>SUM(一般接種!E37+一般接種!H37+一般接種!K37+医療従事者等!D35)</f>
        <v>435451</v>
      </c>
      <c r="F38" s="34">
        <f t="shared" si="2"/>
        <v>0.78207684073651007</v>
      </c>
      <c r="G38" s="32">
        <f t="shared" si="5"/>
        <v>311391</v>
      </c>
      <c r="H38" s="34">
        <f t="shared" si="3"/>
        <v>0.55926313067091959</v>
      </c>
      <c r="I38" s="38">
        <v>4891</v>
      </c>
      <c r="J38" s="38">
        <v>23014</v>
      </c>
      <c r="K38" s="38">
        <v>107791</v>
      </c>
      <c r="L38" s="38">
        <v>110263</v>
      </c>
      <c r="M38" s="38">
        <v>58747</v>
      </c>
      <c r="N38" s="38">
        <v>6685</v>
      </c>
      <c r="P38" s="1">
        <v>556788</v>
      </c>
    </row>
    <row r="39" spans="1:16" x14ac:dyDescent="0.45">
      <c r="A39" s="36" t="s">
        <v>45</v>
      </c>
      <c r="B39" s="32">
        <f t="shared" si="4"/>
        <v>1491569</v>
      </c>
      <c r="C39" s="37">
        <f>SUM(一般接種!D38+一般接種!G38+一般接種!J38+医療従事者等!C36)</f>
        <v>560834</v>
      </c>
      <c r="D39" s="33">
        <f t="shared" si="1"/>
        <v>0.83356346098110179</v>
      </c>
      <c r="E39" s="37">
        <f>SUM(一般接種!E38+一般接種!H38+一般接種!K38+医療従事者等!D36)</f>
        <v>549597</v>
      </c>
      <c r="F39" s="34">
        <f t="shared" si="2"/>
        <v>0.8168619902945089</v>
      </c>
      <c r="G39" s="32">
        <f t="shared" si="5"/>
        <v>381138</v>
      </c>
      <c r="H39" s="34">
        <f t="shared" si="3"/>
        <v>0.56648261409154077</v>
      </c>
      <c r="I39" s="38">
        <v>4861</v>
      </c>
      <c r="J39" s="38">
        <v>30220</v>
      </c>
      <c r="K39" s="38">
        <v>110931</v>
      </c>
      <c r="L39" s="38">
        <v>142096</v>
      </c>
      <c r="M39" s="38">
        <v>81296</v>
      </c>
      <c r="N39" s="38">
        <v>11734</v>
      </c>
      <c r="P39" s="1">
        <v>672815</v>
      </c>
    </row>
    <row r="40" spans="1:16" x14ac:dyDescent="0.45">
      <c r="A40" s="36" t="s">
        <v>46</v>
      </c>
      <c r="B40" s="32">
        <f t="shared" si="4"/>
        <v>4004967</v>
      </c>
      <c r="C40" s="37">
        <f>SUM(一般接種!D39+一般接種!G39+一般接種!J39+医療従事者等!C37)</f>
        <v>1509311</v>
      </c>
      <c r="D40" s="33">
        <f t="shared" si="1"/>
        <v>0.79697865287140979</v>
      </c>
      <c r="E40" s="37">
        <f>SUM(一般接種!E39+一般接種!H39+一般接種!K39+医療従事者等!D37)</f>
        <v>1477274</v>
      </c>
      <c r="F40" s="34">
        <f t="shared" si="2"/>
        <v>0.78006179140147991</v>
      </c>
      <c r="G40" s="32">
        <f t="shared" si="5"/>
        <v>1018382</v>
      </c>
      <c r="H40" s="34">
        <f t="shared" si="3"/>
        <v>0.5377478296179462</v>
      </c>
      <c r="I40" s="38">
        <v>21856</v>
      </c>
      <c r="J40" s="38">
        <v>137428</v>
      </c>
      <c r="K40" s="38">
        <v>361484</v>
      </c>
      <c r="L40" s="38">
        <v>316921</v>
      </c>
      <c r="M40" s="38">
        <v>161362</v>
      </c>
      <c r="N40" s="38">
        <v>19331</v>
      </c>
      <c r="P40" s="1">
        <v>1893791</v>
      </c>
    </row>
    <row r="41" spans="1:16" x14ac:dyDescent="0.45">
      <c r="A41" s="36" t="s">
        <v>47</v>
      </c>
      <c r="B41" s="32">
        <f t="shared" si="4"/>
        <v>5975929</v>
      </c>
      <c r="C41" s="37">
        <f>SUM(一般接種!D40+一般接種!G40+一般接種!J40+医療従事者等!C38)</f>
        <v>2236565</v>
      </c>
      <c r="D41" s="33">
        <f t="shared" si="1"/>
        <v>0.79524205554407879</v>
      </c>
      <c r="E41" s="37">
        <f>SUM(一般接種!E40+一般接種!H40+一般接種!K40+医療従事者等!D38)</f>
        <v>2204372</v>
      </c>
      <c r="F41" s="34">
        <f t="shared" si="2"/>
        <v>0.78379538285889838</v>
      </c>
      <c r="G41" s="32">
        <f t="shared" si="5"/>
        <v>1534992</v>
      </c>
      <c r="H41" s="34">
        <f t="shared" si="3"/>
        <v>0.54578793521481228</v>
      </c>
      <c r="I41" s="38">
        <v>22357</v>
      </c>
      <c r="J41" s="38">
        <v>120800</v>
      </c>
      <c r="K41" s="38">
        <v>543303</v>
      </c>
      <c r="L41" s="38">
        <v>528942</v>
      </c>
      <c r="M41" s="38">
        <v>288885</v>
      </c>
      <c r="N41" s="38">
        <v>30705</v>
      </c>
      <c r="P41" s="1">
        <v>2812433</v>
      </c>
    </row>
    <row r="42" spans="1:16" x14ac:dyDescent="0.45">
      <c r="A42" s="36" t="s">
        <v>48</v>
      </c>
      <c r="B42" s="32">
        <f t="shared" si="4"/>
        <v>3040900</v>
      </c>
      <c r="C42" s="37">
        <f>SUM(一般接種!D41+一般接種!G41+一般接種!J41+医療従事者等!C39)</f>
        <v>1117959</v>
      </c>
      <c r="D42" s="33">
        <f t="shared" si="1"/>
        <v>0.82438666479857825</v>
      </c>
      <c r="E42" s="37">
        <f>SUM(一般接種!E41+一般接種!H41+一般接種!K41+医療従事者等!D39)</f>
        <v>1092730</v>
      </c>
      <c r="F42" s="34">
        <f t="shared" si="2"/>
        <v>0.80578271674126734</v>
      </c>
      <c r="G42" s="32">
        <f t="shared" si="5"/>
        <v>830211</v>
      </c>
      <c r="H42" s="34">
        <f t="shared" si="3"/>
        <v>0.61220033773071503</v>
      </c>
      <c r="I42" s="38">
        <v>44681</v>
      </c>
      <c r="J42" s="38">
        <v>46384</v>
      </c>
      <c r="K42" s="38">
        <v>286536</v>
      </c>
      <c r="L42" s="38">
        <v>309123</v>
      </c>
      <c r="M42" s="38">
        <v>132252</v>
      </c>
      <c r="N42" s="38">
        <v>11235</v>
      </c>
      <c r="P42" s="1">
        <v>1356110</v>
      </c>
    </row>
    <row r="43" spans="1:16" x14ac:dyDescent="0.45">
      <c r="A43" s="36" t="s">
        <v>49</v>
      </c>
      <c r="B43" s="32">
        <f t="shared" si="4"/>
        <v>1615036</v>
      </c>
      <c r="C43" s="37">
        <f>SUM(一般接種!D42+一般接種!G42+一般接種!J42+医療従事者等!C40)</f>
        <v>598299</v>
      </c>
      <c r="D43" s="33">
        <f t="shared" si="1"/>
        <v>0.81406873129972279</v>
      </c>
      <c r="E43" s="37">
        <f>SUM(一般接種!E42+一般接種!H42+一般接種!K42+医療従事者等!D40)</f>
        <v>589697</v>
      </c>
      <c r="F43" s="34">
        <f t="shared" si="2"/>
        <v>0.80236451781007934</v>
      </c>
      <c r="G43" s="32">
        <f t="shared" si="5"/>
        <v>427040</v>
      </c>
      <c r="H43" s="34">
        <f t="shared" si="3"/>
        <v>0.58104712027637295</v>
      </c>
      <c r="I43" s="38">
        <v>7884</v>
      </c>
      <c r="J43" s="38">
        <v>39401</v>
      </c>
      <c r="K43" s="38">
        <v>150109</v>
      </c>
      <c r="L43" s="38">
        <v>158927</v>
      </c>
      <c r="M43" s="38">
        <v>65648</v>
      </c>
      <c r="N43" s="38">
        <v>5071</v>
      </c>
      <c r="P43" s="1">
        <v>734949</v>
      </c>
    </row>
    <row r="44" spans="1:16" x14ac:dyDescent="0.45">
      <c r="A44" s="36" t="s">
        <v>50</v>
      </c>
      <c r="B44" s="32">
        <f t="shared" si="4"/>
        <v>2078552</v>
      </c>
      <c r="C44" s="37">
        <f>SUM(一般接種!D43+一般接種!G43+一般接種!J43+医療従事者等!C41)</f>
        <v>777279</v>
      </c>
      <c r="D44" s="33">
        <f t="shared" si="1"/>
        <v>0.79811294019073908</v>
      </c>
      <c r="E44" s="37">
        <f>SUM(一般接種!E43+一般接種!H43+一般接種!K43+医療従事者等!D41)</f>
        <v>767093</v>
      </c>
      <c r="F44" s="34">
        <f t="shared" si="2"/>
        <v>0.78765391787213423</v>
      </c>
      <c r="G44" s="32">
        <f t="shared" si="5"/>
        <v>534180</v>
      </c>
      <c r="H44" s="34">
        <f t="shared" si="3"/>
        <v>0.54849799157199541</v>
      </c>
      <c r="I44" s="38">
        <v>9367</v>
      </c>
      <c r="J44" s="38">
        <v>47903</v>
      </c>
      <c r="K44" s="38">
        <v>170140</v>
      </c>
      <c r="L44" s="38">
        <v>186492</v>
      </c>
      <c r="M44" s="38">
        <v>110980</v>
      </c>
      <c r="N44" s="38">
        <v>9298</v>
      </c>
      <c r="P44" s="1">
        <v>973896</v>
      </c>
    </row>
    <row r="45" spans="1:16" x14ac:dyDescent="0.45">
      <c r="A45" s="36" t="s">
        <v>51</v>
      </c>
      <c r="B45" s="32">
        <f t="shared" si="4"/>
        <v>2980659</v>
      </c>
      <c r="C45" s="37">
        <f>SUM(一般接種!D44+一般接種!G44+一般接種!J44+医療従事者等!C42)</f>
        <v>1110258</v>
      </c>
      <c r="D45" s="33">
        <f t="shared" si="1"/>
        <v>0.81864212195817931</v>
      </c>
      <c r="E45" s="37">
        <f>SUM(一般接種!E44+一般接種!H44+一般接種!K44+医療従事者等!D42)</f>
        <v>1096224</v>
      </c>
      <c r="F45" s="34">
        <f t="shared" si="2"/>
        <v>0.80829423566547876</v>
      </c>
      <c r="G45" s="32">
        <f t="shared" si="5"/>
        <v>774177</v>
      </c>
      <c r="H45" s="34">
        <f t="shared" si="3"/>
        <v>0.57083479880461785</v>
      </c>
      <c r="I45" s="38">
        <v>12424</v>
      </c>
      <c r="J45" s="38">
        <v>57175</v>
      </c>
      <c r="K45" s="38">
        <v>277167</v>
      </c>
      <c r="L45" s="38">
        <v>269759</v>
      </c>
      <c r="M45" s="38">
        <v>139607</v>
      </c>
      <c r="N45" s="38">
        <v>18045</v>
      </c>
      <c r="P45" s="1">
        <v>1356219</v>
      </c>
    </row>
    <row r="46" spans="1:16" x14ac:dyDescent="0.45">
      <c r="A46" s="36" t="s">
        <v>52</v>
      </c>
      <c r="B46" s="32">
        <f t="shared" si="4"/>
        <v>1509326</v>
      </c>
      <c r="C46" s="37">
        <f>SUM(一般接種!D45+一般接種!G45+一般接種!J45+医療従事者等!C43)</f>
        <v>564010</v>
      </c>
      <c r="D46" s="33">
        <f t="shared" si="1"/>
        <v>0.80438754248274658</v>
      </c>
      <c r="E46" s="37">
        <f>SUM(一般接種!E45+一般接種!H45+一般接種!K45+医療従事者等!D43)</f>
        <v>555629</v>
      </c>
      <c r="F46" s="34">
        <f t="shared" si="2"/>
        <v>0.79243461258159609</v>
      </c>
      <c r="G46" s="32">
        <f t="shared" si="5"/>
        <v>389687</v>
      </c>
      <c r="H46" s="34">
        <f t="shared" si="3"/>
        <v>0.55576916768758367</v>
      </c>
      <c r="I46" s="38">
        <v>10591</v>
      </c>
      <c r="J46" s="38">
        <v>33412</v>
      </c>
      <c r="K46" s="38">
        <v>140551</v>
      </c>
      <c r="L46" s="38">
        <v>124813</v>
      </c>
      <c r="M46" s="38">
        <v>72843</v>
      </c>
      <c r="N46" s="38">
        <v>7477</v>
      </c>
      <c r="P46" s="1">
        <v>701167</v>
      </c>
    </row>
    <row r="47" spans="1:16" x14ac:dyDescent="0.45">
      <c r="A47" s="36" t="s">
        <v>53</v>
      </c>
      <c r="B47" s="32">
        <f t="shared" si="4"/>
        <v>10894734</v>
      </c>
      <c r="C47" s="37">
        <f>SUM(一般接種!D46+一般接種!G46+一般接種!J46+医療従事者等!C44)</f>
        <v>4122950</v>
      </c>
      <c r="D47" s="33">
        <f t="shared" si="1"/>
        <v>0.80460835608498549</v>
      </c>
      <c r="E47" s="37">
        <f>SUM(一般接種!E46+一般接種!H46+一般接種!K46+医療従事者等!D44)</f>
        <v>4032036</v>
      </c>
      <c r="F47" s="34">
        <f t="shared" si="2"/>
        <v>0.78686616564243572</v>
      </c>
      <c r="G47" s="32">
        <f t="shared" si="5"/>
        <v>2739748</v>
      </c>
      <c r="H47" s="34">
        <f t="shared" si="3"/>
        <v>0.53467156632196045</v>
      </c>
      <c r="I47" s="38">
        <v>42880</v>
      </c>
      <c r="J47" s="38">
        <v>227047</v>
      </c>
      <c r="K47" s="38">
        <v>923174</v>
      </c>
      <c r="L47" s="38">
        <v>1015593</v>
      </c>
      <c r="M47" s="38">
        <v>481056</v>
      </c>
      <c r="N47" s="38">
        <v>49998</v>
      </c>
      <c r="P47" s="1">
        <v>5124170</v>
      </c>
    </row>
    <row r="48" spans="1:16" x14ac:dyDescent="0.45">
      <c r="A48" s="36" t="s">
        <v>54</v>
      </c>
      <c r="B48" s="32">
        <f t="shared" si="4"/>
        <v>1747663</v>
      </c>
      <c r="C48" s="37">
        <f>SUM(一般接種!D47+一般接種!G47+一般接種!J47+医療従事者等!C45)</f>
        <v>655691</v>
      </c>
      <c r="D48" s="33">
        <f t="shared" si="1"/>
        <v>0.80136075539401286</v>
      </c>
      <c r="E48" s="37">
        <f>SUM(一般接種!E47+一般接種!H47+一般接種!K47+医療従事者等!D45)</f>
        <v>646255</v>
      </c>
      <c r="F48" s="34">
        <f t="shared" si="2"/>
        <v>0.7898284328702968</v>
      </c>
      <c r="G48" s="32">
        <f t="shared" si="5"/>
        <v>445717</v>
      </c>
      <c r="H48" s="34">
        <f t="shared" si="3"/>
        <v>0.54473846951071958</v>
      </c>
      <c r="I48" s="38">
        <v>8392</v>
      </c>
      <c r="J48" s="38">
        <v>56391</v>
      </c>
      <c r="K48" s="38">
        <v>164956</v>
      </c>
      <c r="L48" s="38">
        <v>145549</v>
      </c>
      <c r="M48" s="38">
        <v>62434</v>
      </c>
      <c r="N48" s="38">
        <v>7995</v>
      </c>
      <c r="P48" s="1">
        <v>818222</v>
      </c>
    </row>
    <row r="49" spans="1:16" x14ac:dyDescent="0.45">
      <c r="A49" s="36" t="s">
        <v>55</v>
      </c>
      <c r="B49" s="32">
        <f t="shared" si="4"/>
        <v>2965086</v>
      </c>
      <c r="C49" s="37">
        <f>SUM(一般接種!D48+一般接種!G48+一般接種!J48+医療従事者等!C46)</f>
        <v>1094075</v>
      </c>
      <c r="D49" s="33">
        <f t="shared" si="1"/>
        <v>0.81895641863619417</v>
      </c>
      <c r="E49" s="37">
        <f>SUM(一般接種!E48+一般接種!H48+一般接種!K48+医療従事者等!D46)</f>
        <v>1075699</v>
      </c>
      <c r="F49" s="34">
        <f t="shared" si="2"/>
        <v>0.80520128928138879</v>
      </c>
      <c r="G49" s="32">
        <f t="shared" si="5"/>
        <v>795312</v>
      </c>
      <c r="H49" s="34">
        <f t="shared" si="3"/>
        <v>0.59532104034768085</v>
      </c>
      <c r="I49" s="38">
        <v>14701</v>
      </c>
      <c r="J49" s="38">
        <v>65564</v>
      </c>
      <c r="K49" s="38">
        <v>275012</v>
      </c>
      <c r="L49" s="38">
        <v>300202</v>
      </c>
      <c r="M49" s="38">
        <v>129665</v>
      </c>
      <c r="N49" s="38">
        <v>10168</v>
      </c>
      <c r="P49" s="1">
        <v>1335938</v>
      </c>
    </row>
    <row r="50" spans="1:16" x14ac:dyDescent="0.45">
      <c r="A50" s="36" t="s">
        <v>56</v>
      </c>
      <c r="B50" s="32">
        <f t="shared" si="4"/>
        <v>3944388</v>
      </c>
      <c r="C50" s="37">
        <f>SUM(一般接種!D49+一般接種!G49+一般接種!J49+医療従事者等!C47)</f>
        <v>1453810</v>
      </c>
      <c r="D50" s="33">
        <f t="shared" si="1"/>
        <v>0.82666484708397658</v>
      </c>
      <c r="E50" s="37">
        <f>SUM(一般接種!E49+一般接種!H49+一般接種!K49+医療従事者等!D47)</f>
        <v>1434782</v>
      </c>
      <c r="F50" s="34">
        <f t="shared" si="2"/>
        <v>0.81584515351307396</v>
      </c>
      <c r="G50" s="32">
        <f t="shared" si="5"/>
        <v>1055796</v>
      </c>
      <c r="H50" s="34">
        <f t="shared" si="3"/>
        <v>0.60034628933070633</v>
      </c>
      <c r="I50" s="38">
        <v>20950</v>
      </c>
      <c r="J50" s="38">
        <v>77525</v>
      </c>
      <c r="K50" s="38">
        <v>343525</v>
      </c>
      <c r="L50" s="38">
        <v>428146</v>
      </c>
      <c r="M50" s="38">
        <v>172397</v>
      </c>
      <c r="N50" s="38">
        <v>13253</v>
      </c>
      <c r="P50" s="1">
        <v>1758645</v>
      </c>
    </row>
    <row r="51" spans="1:16" x14ac:dyDescent="0.45">
      <c r="A51" s="36" t="s">
        <v>57</v>
      </c>
      <c r="B51" s="32">
        <f t="shared" si="4"/>
        <v>2460494</v>
      </c>
      <c r="C51" s="37">
        <f>SUM(一般接種!D50+一般接種!G50+一般接種!J50+医療従事者等!C48)</f>
        <v>922748</v>
      </c>
      <c r="D51" s="33">
        <f t="shared" si="1"/>
        <v>0.80819380227214399</v>
      </c>
      <c r="E51" s="37">
        <f>SUM(一般接種!E50+一般接種!H50+一般接種!K50+医療従事者等!D48)</f>
        <v>905460</v>
      </c>
      <c r="F51" s="34">
        <f t="shared" si="2"/>
        <v>0.79305201442358642</v>
      </c>
      <c r="G51" s="32">
        <f t="shared" si="5"/>
        <v>632286</v>
      </c>
      <c r="H51" s="34">
        <f t="shared" si="3"/>
        <v>0.55379109622935496</v>
      </c>
      <c r="I51" s="38">
        <v>19307</v>
      </c>
      <c r="J51" s="38">
        <v>50694</v>
      </c>
      <c r="K51" s="38">
        <v>216175</v>
      </c>
      <c r="L51" s="38">
        <v>217905</v>
      </c>
      <c r="M51" s="38">
        <v>114964</v>
      </c>
      <c r="N51" s="38">
        <v>13241</v>
      </c>
      <c r="P51" s="1">
        <v>1141741</v>
      </c>
    </row>
    <row r="52" spans="1:16" x14ac:dyDescent="0.45">
      <c r="A52" s="36" t="s">
        <v>58</v>
      </c>
      <c r="B52" s="32">
        <f t="shared" si="4"/>
        <v>2313732</v>
      </c>
      <c r="C52" s="37">
        <f>SUM(一般接種!D51+一般接種!G51+一般接種!J51+医療従事者等!C49)</f>
        <v>866957</v>
      </c>
      <c r="D52" s="33">
        <f t="shared" si="1"/>
        <v>0.79739174663207146</v>
      </c>
      <c r="E52" s="37">
        <f>SUM(一般接種!E51+一般接種!H51+一般接種!K51+医療従事者等!D49)</f>
        <v>852963</v>
      </c>
      <c r="F52" s="34">
        <f t="shared" si="2"/>
        <v>0.7845206352593399</v>
      </c>
      <c r="G52" s="32">
        <f t="shared" si="5"/>
        <v>593812</v>
      </c>
      <c r="H52" s="34">
        <f t="shared" si="3"/>
        <v>0.54616409793228915</v>
      </c>
      <c r="I52" s="38">
        <v>10934</v>
      </c>
      <c r="J52" s="38">
        <v>46143</v>
      </c>
      <c r="K52" s="38">
        <v>186301</v>
      </c>
      <c r="L52" s="38">
        <v>214134</v>
      </c>
      <c r="M52" s="38">
        <v>121155</v>
      </c>
      <c r="N52" s="38">
        <v>15145</v>
      </c>
      <c r="P52" s="1">
        <v>1087241</v>
      </c>
    </row>
    <row r="53" spans="1:16" x14ac:dyDescent="0.45">
      <c r="A53" s="36" t="s">
        <v>59</v>
      </c>
      <c r="B53" s="32">
        <f t="shared" si="4"/>
        <v>3519464</v>
      </c>
      <c r="C53" s="37">
        <f>SUM(一般接種!D52+一般接種!G52+一般接種!J52+医療従事者等!C50)</f>
        <v>1314978</v>
      </c>
      <c r="D53" s="33">
        <f t="shared" si="1"/>
        <v>0.81296085296166898</v>
      </c>
      <c r="E53" s="37">
        <f>SUM(一般接種!E52+一般接種!H52+一般接種!K52+医療従事者等!D50)</f>
        <v>1288670</v>
      </c>
      <c r="F53" s="34">
        <f t="shared" si="2"/>
        <v>0.7966964180283731</v>
      </c>
      <c r="G53" s="32">
        <f t="shared" si="5"/>
        <v>915816</v>
      </c>
      <c r="H53" s="34">
        <f t="shared" si="3"/>
        <v>0.56618632138023894</v>
      </c>
      <c r="I53" s="38">
        <v>17070</v>
      </c>
      <c r="J53" s="38">
        <v>70519</v>
      </c>
      <c r="K53" s="38">
        <v>341512</v>
      </c>
      <c r="L53" s="38">
        <v>301135</v>
      </c>
      <c r="M53" s="38">
        <v>168359</v>
      </c>
      <c r="N53" s="38">
        <v>17221</v>
      </c>
      <c r="P53" s="1">
        <v>1617517</v>
      </c>
    </row>
    <row r="54" spans="1:16" x14ac:dyDescent="0.45">
      <c r="A54" s="36" t="s">
        <v>60</v>
      </c>
      <c r="B54" s="32">
        <f t="shared" si="4"/>
        <v>2692249</v>
      </c>
      <c r="C54" s="37">
        <f>SUM(一般接種!D53+一般接種!G53+一般接種!J53+医療従事者等!C51)</f>
        <v>1055707</v>
      </c>
      <c r="D54" s="40">
        <f t="shared" si="1"/>
        <v>0.71085731908171601</v>
      </c>
      <c r="E54" s="37">
        <f>SUM(一般接種!E53+一般接種!H53+一般接種!K53+医療従事者等!D51)</f>
        <v>1032992</v>
      </c>
      <c r="F54" s="34">
        <f t="shared" si="2"/>
        <v>0.69556223815211993</v>
      </c>
      <c r="G54" s="32">
        <f t="shared" si="5"/>
        <v>603550</v>
      </c>
      <c r="H54" s="34">
        <f t="shared" si="3"/>
        <v>0.4063986834716164</v>
      </c>
      <c r="I54" s="38">
        <v>17050</v>
      </c>
      <c r="J54" s="38">
        <v>57833</v>
      </c>
      <c r="K54" s="38">
        <v>209621</v>
      </c>
      <c r="L54" s="38">
        <v>189846</v>
      </c>
      <c r="M54" s="38">
        <v>115315</v>
      </c>
      <c r="N54" s="38">
        <v>13885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（5月12日公表時点）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192638515</v>
      </c>
      <c r="C6" s="43">
        <f t="shared" ref="C6" si="0">SUM(C7:C53)</f>
        <v>160234494</v>
      </c>
      <c r="D6" s="43">
        <f>SUM(D7:D53)</f>
        <v>80508831</v>
      </c>
      <c r="E6" s="44">
        <f>SUM(E7:E53)</f>
        <v>79725663</v>
      </c>
      <c r="F6" s="44">
        <f t="shared" ref="F6:Q6" si="1">SUM(F7:F53)</f>
        <v>32286911</v>
      </c>
      <c r="G6" s="44">
        <f>SUM(G7:G53)</f>
        <v>16196514</v>
      </c>
      <c r="H6" s="44">
        <f t="shared" ref="H6:K6" si="2">SUM(H7:H53)</f>
        <v>16090397</v>
      </c>
      <c r="I6" s="44">
        <f>SUM(I7:I53)</f>
        <v>117110</v>
      </c>
      <c r="J6" s="44">
        <f t="shared" si="2"/>
        <v>58547</v>
      </c>
      <c r="K6" s="44">
        <f t="shared" si="2"/>
        <v>58563</v>
      </c>
      <c r="L6" s="45"/>
      <c r="M6" s="44">
        <f>SUM(M7:M53)</f>
        <v>175162920</v>
      </c>
      <c r="N6" s="46">
        <f>C6/M6</f>
        <v>0.91477405149446012</v>
      </c>
      <c r="O6" s="44">
        <f t="shared" si="1"/>
        <v>34257250</v>
      </c>
      <c r="P6" s="47">
        <f>F6/O6</f>
        <v>0.94248402892818306</v>
      </c>
      <c r="Q6" s="44">
        <f t="shared" si="1"/>
        <v>198640</v>
      </c>
      <c r="R6" s="47">
        <f>I6/Q6</f>
        <v>0.58955900120821592</v>
      </c>
    </row>
    <row r="7" spans="1:18" x14ac:dyDescent="0.45">
      <c r="A7" s="48" t="s">
        <v>14</v>
      </c>
      <c r="B7" s="43">
        <v>7901220</v>
      </c>
      <c r="C7" s="43">
        <v>6404494</v>
      </c>
      <c r="D7" s="43">
        <v>3219870</v>
      </c>
      <c r="E7" s="44">
        <v>3184624</v>
      </c>
      <c r="F7" s="49">
        <v>1495869</v>
      </c>
      <c r="G7" s="44">
        <v>749964</v>
      </c>
      <c r="H7" s="44">
        <v>745905</v>
      </c>
      <c r="I7" s="44">
        <v>857</v>
      </c>
      <c r="J7" s="44">
        <v>421</v>
      </c>
      <c r="K7" s="44">
        <v>436</v>
      </c>
      <c r="L7" s="45"/>
      <c r="M7" s="44">
        <v>7343260</v>
      </c>
      <c r="N7" s="46">
        <v>0.8721595040894643</v>
      </c>
      <c r="O7" s="50">
        <v>1518200</v>
      </c>
      <c r="P7" s="46">
        <v>0.98529113423791337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2024172</v>
      </c>
      <c r="C8" s="43">
        <v>1833767</v>
      </c>
      <c r="D8" s="43">
        <v>921812</v>
      </c>
      <c r="E8" s="44">
        <v>911955</v>
      </c>
      <c r="F8" s="49">
        <v>187996</v>
      </c>
      <c r="G8" s="44">
        <v>94510</v>
      </c>
      <c r="H8" s="44">
        <v>93486</v>
      </c>
      <c r="I8" s="44">
        <v>2409</v>
      </c>
      <c r="J8" s="44">
        <v>1213</v>
      </c>
      <c r="K8" s="44">
        <v>1196</v>
      </c>
      <c r="L8" s="45"/>
      <c r="M8" s="44">
        <v>1910155</v>
      </c>
      <c r="N8" s="46">
        <v>0.96000952802259498</v>
      </c>
      <c r="O8" s="50">
        <v>186500</v>
      </c>
      <c r="P8" s="46">
        <v>1.0080214477211795</v>
      </c>
      <c r="Q8" s="44">
        <v>3700</v>
      </c>
      <c r="R8" s="47">
        <v>0.65108108108108109</v>
      </c>
    </row>
    <row r="9" spans="1:18" x14ac:dyDescent="0.45">
      <c r="A9" s="48" t="s">
        <v>16</v>
      </c>
      <c r="B9" s="43">
        <v>1947159</v>
      </c>
      <c r="C9" s="43">
        <v>1702887</v>
      </c>
      <c r="D9" s="43">
        <v>856433</v>
      </c>
      <c r="E9" s="44">
        <v>846454</v>
      </c>
      <c r="F9" s="49">
        <v>244178</v>
      </c>
      <c r="G9" s="44">
        <v>122600</v>
      </c>
      <c r="H9" s="44">
        <v>121578</v>
      </c>
      <c r="I9" s="44">
        <v>94</v>
      </c>
      <c r="J9" s="44">
        <v>48</v>
      </c>
      <c r="K9" s="44">
        <v>46</v>
      </c>
      <c r="L9" s="45"/>
      <c r="M9" s="44">
        <v>1846385</v>
      </c>
      <c r="N9" s="46">
        <v>0.92228164765203358</v>
      </c>
      <c r="O9" s="50">
        <v>227500</v>
      </c>
      <c r="P9" s="46">
        <v>1.0733098901098901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3523023</v>
      </c>
      <c r="C10" s="43">
        <v>2781824</v>
      </c>
      <c r="D10" s="43">
        <v>1398634</v>
      </c>
      <c r="E10" s="44">
        <v>1383190</v>
      </c>
      <c r="F10" s="49">
        <v>741149</v>
      </c>
      <c r="G10" s="44">
        <v>371540</v>
      </c>
      <c r="H10" s="44">
        <v>369609</v>
      </c>
      <c r="I10" s="44">
        <v>50</v>
      </c>
      <c r="J10" s="44">
        <v>21</v>
      </c>
      <c r="K10" s="44">
        <v>29</v>
      </c>
      <c r="L10" s="45"/>
      <c r="M10" s="44">
        <v>3108965</v>
      </c>
      <c r="N10" s="46">
        <v>0.89477494921943479</v>
      </c>
      <c r="O10" s="50">
        <v>854400</v>
      </c>
      <c r="P10" s="46">
        <v>0.8674496722846442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1570886</v>
      </c>
      <c r="C11" s="43">
        <v>1474890</v>
      </c>
      <c r="D11" s="43">
        <v>741235</v>
      </c>
      <c r="E11" s="44">
        <v>733655</v>
      </c>
      <c r="F11" s="49">
        <v>95936</v>
      </c>
      <c r="G11" s="44">
        <v>48348</v>
      </c>
      <c r="H11" s="44">
        <v>47588</v>
      </c>
      <c r="I11" s="44">
        <v>60</v>
      </c>
      <c r="J11" s="44">
        <v>30</v>
      </c>
      <c r="K11" s="44">
        <v>30</v>
      </c>
      <c r="L11" s="45"/>
      <c r="M11" s="44">
        <v>1516255</v>
      </c>
      <c r="N11" s="46">
        <v>0.97271896877504116</v>
      </c>
      <c r="O11" s="50">
        <v>87900</v>
      </c>
      <c r="P11" s="46">
        <v>1.0914220705346984</v>
      </c>
      <c r="Q11" s="44">
        <v>140</v>
      </c>
      <c r="R11" s="47">
        <v>0.42857142857142855</v>
      </c>
    </row>
    <row r="12" spans="1:18" x14ac:dyDescent="0.45">
      <c r="A12" s="48" t="s">
        <v>19</v>
      </c>
      <c r="B12" s="43">
        <v>1724282</v>
      </c>
      <c r="C12" s="43">
        <v>1646468</v>
      </c>
      <c r="D12" s="43">
        <v>829877</v>
      </c>
      <c r="E12" s="44">
        <v>816591</v>
      </c>
      <c r="F12" s="49">
        <v>77653</v>
      </c>
      <c r="G12" s="44">
        <v>38925</v>
      </c>
      <c r="H12" s="44">
        <v>38728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0.96284959897543565</v>
      </c>
      <c r="O12" s="50">
        <v>61700</v>
      </c>
      <c r="P12" s="46">
        <v>1.2585575364667747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2938618</v>
      </c>
      <c r="C13" s="43">
        <v>2730785</v>
      </c>
      <c r="D13" s="43">
        <v>1374519</v>
      </c>
      <c r="E13" s="44">
        <v>1356266</v>
      </c>
      <c r="F13" s="49">
        <v>207580</v>
      </c>
      <c r="G13" s="44">
        <v>104282</v>
      </c>
      <c r="H13" s="44">
        <v>103298</v>
      </c>
      <c r="I13" s="44">
        <v>253</v>
      </c>
      <c r="J13" s="44">
        <v>127</v>
      </c>
      <c r="K13" s="44">
        <v>126</v>
      </c>
      <c r="L13" s="45"/>
      <c r="M13" s="44">
        <v>2891840</v>
      </c>
      <c r="N13" s="46">
        <v>0.94430708476264247</v>
      </c>
      <c r="O13" s="50">
        <v>178600</v>
      </c>
      <c r="P13" s="46">
        <v>1.1622620380739082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4604486</v>
      </c>
      <c r="C14" s="43">
        <v>3733898</v>
      </c>
      <c r="D14" s="43">
        <v>1877405</v>
      </c>
      <c r="E14" s="44">
        <v>1856493</v>
      </c>
      <c r="F14" s="49">
        <v>870220</v>
      </c>
      <c r="G14" s="44">
        <v>436667</v>
      </c>
      <c r="H14" s="44">
        <v>433553</v>
      </c>
      <c r="I14" s="44">
        <v>368</v>
      </c>
      <c r="J14" s="44">
        <v>177</v>
      </c>
      <c r="K14" s="44">
        <v>191</v>
      </c>
      <c r="L14" s="45"/>
      <c r="M14" s="44">
        <v>4032105</v>
      </c>
      <c r="N14" s="46">
        <v>0.92604185654887461</v>
      </c>
      <c r="O14" s="50">
        <v>892500</v>
      </c>
      <c r="P14" s="46">
        <v>0.97503641456582635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3055398</v>
      </c>
      <c r="C15" s="43">
        <v>2672620</v>
      </c>
      <c r="D15" s="43">
        <v>1343317</v>
      </c>
      <c r="E15" s="44">
        <v>1329303</v>
      </c>
      <c r="F15" s="49">
        <v>381951</v>
      </c>
      <c r="G15" s="44">
        <v>192034</v>
      </c>
      <c r="H15" s="44">
        <v>189917</v>
      </c>
      <c r="I15" s="44">
        <v>827</v>
      </c>
      <c r="J15" s="44">
        <v>416</v>
      </c>
      <c r="K15" s="44">
        <v>411</v>
      </c>
      <c r="L15" s="45"/>
      <c r="M15" s="44">
        <v>2804850</v>
      </c>
      <c r="N15" s="46">
        <v>0.95285665900137262</v>
      </c>
      <c r="O15" s="50">
        <v>375900</v>
      </c>
      <c r="P15" s="46">
        <v>1.0160973663208299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2991888</v>
      </c>
      <c r="C16" s="43">
        <v>2141619</v>
      </c>
      <c r="D16" s="43">
        <v>1076304</v>
      </c>
      <c r="E16" s="44">
        <v>1065315</v>
      </c>
      <c r="F16" s="49">
        <v>850053</v>
      </c>
      <c r="G16" s="44">
        <v>426363</v>
      </c>
      <c r="H16" s="44">
        <v>423690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0.87785841502380513</v>
      </c>
      <c r="O16" s="50">
        <v>887500</v>
      </c>
      <c r="P16" s="46">
        <v>0.95780619718309856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11504695</v>
      </c>
      <c r="C17" s="43">
        <v>9809946</v>
      </c>
      <c r="D17" s="43">
        <v>4935924</v>
      </c>
      <c r="E17" s="44">
        <v>4874022</v>
      </c>
      <c r="F17" s="49">
        <v>1676684</v>
      </c>
      <c r="G17" s="44">
        <v>839775</v>
      </c>
      <c r="H17" s="44">
        <v>836909</v>
      </c>
      <c r="I17" s="44">
        <v>18065</v>
      </c>
      <c r="J17" s="44">
        <v>9063</v>
      </c>
      <c r="K17" s="44">
        <v>9002</v>
      </c>
      <c r="L17" s="45"/>
      <c r="M17" s="44">
        <v>10649510</v>
      </c>
      <c r="N17" s="46">
        <v>0.92116407233760056</v>
      </c>
      <c r="O17" s="50">
        <v>659400</v>
      </c>
      <c r="P17" s="46">
        <v>2.5427418865635425</v>
      </c>
      <c r="Q17" s="44">
        <v>37520</v>
      </c>
      <c r="R17" s="47">
        <v>0.4814765458422175</v>
      </c>
    </row>
    <row r="18" spans="1:18" x14ac:dyDescent="0.45">
      <c r="A18" s="48" t="s">
        <v>25</v>
      </c>
      <c r="B18" s="43">
        <v>9825042</v>
      </c>
      <c r="C18" s="43">
        <v>8122502</v>
      </c>
      <c r="D18" s="43">
        <v>4082953</v>
      </c>
      <c r="E18" s="44">
        <v>4039549</v>
      </c>
      <c r="F18" s="49">
        <v>1701731</v>
      </c>
      <c r="G18" s="44">
        <v>852694</v>
      </c>
      <c r="H18" s="44">
        <v>849037</v>
      </c>
      <c r="I18" s="44">
        <v>809</v>
      </c>
      <c r="J18" s="44">
        <v>370</v>
      </c>
      <c r="K18" s="44">
        <v>439</v>
      </c>
      <c r="L18" s="45"/>
      <c r="M18" s="44">
        <v>8681145</v>
      </c>
      <c r="N18" s="46">
        <v>0.93564869611093926</v>
      </c>
      <c r="O18" s="50">
        <v>643300</v>
      </c>
      <c r="P18" s="46">
        <v>2.6453147831493862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21189013</v>
      </c>
      <c r="C19" s="43">
        <v>15819489</v>
      </c>
      <c r="D19" s="43">
        <v>7951880</v>
      </c>
      <c r="E19" s="44">
        <v>7867609</v>
      </c>
      <c r="F19" s="49">
        <v>5356045</v>
      </c>
      <c r="G19" s="44">
        <v>2687056</v>
      </c>
      <c r="H19" s="44">
        <v>2668989</v>
      </c>
      <c r="I19" s="44">
        <v>13479</v>
      </c>
      <c r="J19" s="44">
        <v>6627</v>
      </c>
      <c r="K19" s="44">
        <v>6852</v>
      </c>
      <c r="L19" s="45"/>
      <c r="M19" s="44">
        <v>17601290</v>
      </c>
      <c r="N19" s="46">
        <v>0.8987687266103791</v>
      </c>
      <c r="O19" s="50">
        <v>10132950</v>
      </c>
      <c r="P19" s="46">
        <v>0.52857706788250214</v>
      </c>
      <c r="Q19" s="44">
        <v>43540</v>
      </c>
      <c r="R19" s="47">
        <v>0.30957740009186957</v>
      </c>
    </row>
    <row r="20" spans="1:18" x14ac:dyDescent="0.45">
      <c r="A20" s="48" t="s">
        <v>27</v>
      </c>
      <c r="B20" s="43">
        <v>14307342</v>
      </c>
      <c r="C20" s="43">
        <v>10969743</v>
      </c>
      <c r="D20" s="43">
        <v>5509555</v>
      </c>
      <c r="E20" s="44">
        <v>5460188</v>
      </c>
      <c r="F20" s="49">
        <v>3331522</v>
      </c>
      <c r="G20" s="44">
        <v>1668738</v>
      </c>
      <c r="H20" s="44">
        <v>1662784</v>
      </c>
      <c r="I20" s="44">
        <v>6077</v>
      </c>
      <c r="J20" s="44">
        <v>3054</v>
      </c>
      <c r="K20" s="44">
        <v>3023</v>
      </c>
      <c r="L20" s="45"/>
      <c r="M20" s="44">
        <v>11740835</v>
      </c>
      <c r="N20" s="46">
        <v>0.93432392159501432</v>
      </c>
      <c r="O20" s="50">
        <v>1939600</v>
      </c>
      <c r="P20" s="46">
        <v>1.7176335326871519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3519571</v>
      </c>
      <c r="C21" s="43">
        <v>2948484</v>
      </c>
      <c r="D21" s="43">
        <v>1481583</v>
      </c>
      <c r="E21" s="44">
        <v>1466901</v>
      </c>
      <c r="F21" s="49">
        <v>571009</v>
      </c>
      <c r="G21" s="44">
        <v>286587</v>
      </c>
      <c r="H21" s="44">
        <v>284422</v>
      </c>
      <c r="I21" s="44">
        <v>78</v>
      </c>
      <c r="J21" s="44">
        <v>35</v>
      </c>
      <c r="K21" s="44">
        <v>43</v>
      </c>
      <c r="L21" s="45"/>
      <c r="M21" s="44">
        <v>3227505</v>
      </c>
      <c r="N21" s="46">
        <v>0.91354901076837991</v>
      </c>
      <c r="O21" s="50">
        <v>584800</v>
      </c>
      <c r="P21" s="46">
        <v>0.97641757865937073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1669496</v>
      </c>
      <c r="C22" s="43">
        <v>1483372</v>
      </c>
      <c r="D22" s="43">
        <v>744643</v>
      </c>
      <c r="E22" s="44">
        <v>738729</v>
      </c>
      <c r="F22" s="49">
        <v>185909</v>
      </c>
      <c r="G22" s="44">
        <v>93177</v>
      </c>
      <c r="H22" s="44">
        <v>92732</v>
      </c>
      <c r="I22" s="44">
        <v>215</v>
      </c>
      <c r="J22" s="44">
        <v>109</v>
      </c>
      <c r="K22" s="44">
        <v>106</v>
      </c>
      <c r="L22" s="45"/>
      <c r="M22" s="44">
        <v>1580820</v>
      </c>
      <c r="N22" s="46">
        <v>0.93835604306625675</v>
      </c>
      <c r="O22" s="50">
        <v>176600</v>
      </c>
      <c r="P22" s="46">
        <v>1.0527123442808608</v>
      </c>
      <c r="Q22" s="44">
        <v>440</v>
      </c>
      <c r="R22" s="47">
        <v>0.48863636363636365</v>
      </c>
    </row>
    <row r="23" spans="1:18" x14ac:dyDescent="0.45">
      <c r="A23" s="48" t="s">
        <v>30</v>
      </c>
      <c r="B23" s="43">
        <v>1725252</v>
      </c>
      <c r="C23" s="43">
        <v>1518853</v>
      </c>
      <c r="D23" s="43">
        <v>763003</v>
      </c>
      <c r="E23" s="44">
        <v>755850</v>
      </c>
      <c r="F23" s="49">
        <v>205390</v>
      </c>
      <c r="G23" s="44">
        <v>103054</v>
      </c>
      <c r="H23" s="44">
        <v>102336</v>
      </c>
      <c r="I23" s="44">
        <v>1009</v>
      </c>
      <c r="J23" s="44">
        <v>504</v>
      </c>
      <c r="K23" s="44">
        <v>505</v>
      </c>
      <c r="L23" s="45"/>
      <c r="M23" s="44">
        <v>1612630</v>
      </c>
      <c r="N23" s="46">
        <v>0.94184840912050505</v>
      </c>
      <c r="O23" s="50">
        <v>220900</v>
      </c>
      <c r="P23" s="46">
        <v>0.92978723404255315</v>
      </c>
      <c r="Q23" s="44">
        <v>1080</v>
      </c>
      <c r="R23" s="47">
        <v>0.93425925925925923</v>
      </c>
    </row>
    <row r="24" spans="1:18" x14ac:dyDescent="0.45">
      <c r="A24" s="48" t="s">
        <v>31</v>
      </c>
      <c r="B24" s="43">
        <v>1189428</v>
      </c>
      <c r="C24" s="43">
        <v>1046944</v>
      </c>
      <c r="D24" s="43">
        <v>525922</v>
      </c>
      <c r="E24" s="44">
        <v>521022</v>
      </c>
      <c r="F24" s="49">
        <v>142421</v>
      </c>
      <c r="G24" s="44">
        <v>71503</v>
      </c>
      <c r="H24" s="44">
        <v>70918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0.93621755032326714</v>
      </c>
      <c r="O24" s="50">
        <v>145200</v>
      </c>
      <c r="P24" s="46">
        <v>0.98086088154269968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1268556</v>
      </c>
      <c r="C25" s="43">
        <v>1118880</v>
      </c>
      <c r="D25" s="43">
        <v>561854</v>
      </c>
      <c r="E25" s="44">
        <v>557026</v>
      </c>
      <c r="F25" s="49">
        <v>149644</v>
      </c>
      <c r="G25" s="44">
        <v>75108</v>
      </c>
      <c r="H25" s="44">
        <v>74536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0.89403830633884407</v>
      </c>
      <c r="O25" s="50">
        <v>139400</v>
      </c>
      <c r="P25" s="46">
        <v>1.0734863701578192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3216185</v>
      </c>
      <c r="C26" s="43">
        <v>2926302</v>
      </c>
      <c r="D26" s="43">
        <v>1469429</v>
      </c>
      <c r="E26" s="44">
        <v>1456873</v>
      </c>
      <c r="F26" s="49">
        <v>289761</v>
      </c>
      <c r="G26" s="44">
        <v>145503</v>
      </c>
      <c r="H26" s="44">
        <v>144258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0.93008610195564911</v>
      </c>
      <c r="O26" s="50">
        <v>268100</v>
      </c>
      <c r="P26" s="46">
        <v>1.0807944796717643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3108408</v>
      </c>
      <c r="C27" s="43">
        <v>2767632</v>
      </c>
      <c r="D27" s="43">
        <v>1388633</v>
      </c>
      <c r="E27" s="44">
        <v>1378999</v>
      </c>
      <c r="F27" s="49">
        <v>338644</v>
      </c>
      <c r="G27" s="44">
        <v>170492</v>
      </c>
      <c r="H27" s="44">
        <v>168152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0.93235705803582714</v>
      </c>
      <c r="O27" s="50">
        <v>279600</v>
      </c>
      <c r="P27" s="46">
        <v>1.211173104434907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5894771</v>
      </c>
      <c r="C28" s="43">
        <v>5114248</v>
      </c>
      <c r="D28" s="43">
        <v>2569564</v>
      </c>
      <c r="E28" s="44">
        <v>2544684</v>
      </c>
      <c r="F28" s="49">
        <v>780340</v>
      </c>
      <c r="G28" s="44">
        <v>391199</v>
      </c>
      <c r="H28" s="44">
        <v>389141</v>
      </c>
      <c r="I28" s="44">
        <v>183</v>
      </c>
      <c r="J28" s="44">
        <v>90</v>
      </c>
      <c r="K28" s="44">
        <v>93</v>
      </c>
      <c r="L28" s="45"/>
      <c r="M28" s="44">
        <v>5357620</v>
      </c>
      <c r="N28" s="46">
        <v>0.95457460588843557</v>
      </c>
      <c r="O28" s="50">
        <v>752600</v>
      </c>
      <c r="P28" s="46">
        <v>1.0368588891841615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11186403</v>
      </c>
      <c r="C29" s="43">
        <v>8754171</v>
      </c>
      <c r="D29" s="43">
        <v>4395383</v>
      </c>
      <c r="E29" s="44">
        <v>4358788</v>
      </c>
      <c r="F29" s="49">
        <v>2431507</v>
      </c>
      <c r="G29" s="44">
        <v>1219765</v>
      </c>
      <c r="H29" s="44">
        <v>1211742</v>
      </c>
      <c r="I29" s="44">
        <v>725</v>
      </c>
      <c r="J29" s="44">
        <v>332</v>
      </c>
      <c r="K29" s="44">
        <v>393</v>
      </c>
      <c r="L29" s="45"/>
      <c r="M29" s="44">
        <v>9966910</v>
      </c>
      <c r="N29" s="46">
        <v>0.87832347237007258</v>
      </c>
      <c r="O29" s="50">
        <v>2709600</v>
      </c>
      <c r="P29" s="46">
        <v>0.89736750811927957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2759733</v>
      </c>
      <c r="C30" s="43">
        <v>2488098</v>
      </c>
      <c r="D30" s="43">
        <v>1248784</v>
      </c>
      <c r="E30" s="44">
        <v>1239314</v>
      </c>
      <c r="F30" s="49">
        <v>271144</v>
      </c>
      <c r="G30" s="44">
        <v>136247</v>
      </c>
      <c r="H30" s="44">
        <v>134897</v>
      </c>
      <c r="I30" s="44">
        <v>491</v>
      </c>
      <c r="J30" s="44">
        <v>245</v>
      </c>
      <c r="K30" s="44">
        <v>246</v>
      </c>
      <c r="L30" s="45"/>
      <c r="M30" s="44">
        <v>2648215</v>
      </c>
      <c r="N30" s="46">
        <v>0.93953776411658418</v>
      </c>
      <c r="O30" s="50">
        <v>239400</v>
      </c>
      <c r="P30" s="46">
        <v>1.1325981620718464</v>
      </c>
      <c r="Q30" s="44">
        <v>780</v>
      </c>
      <c r="R30" s="47">
        <v>0.62948717948717947</v>
      </c>
    </row>
    <row r="31" spans="1:18" x14ac:dyDescent="0.45">
      <c r="A31" s="48" t="s">
        <v>38</v>
      </c>
      <c r="B31" s="43">
        <v>2173327</v>
      </c>
      <c r="C31" s="43">
        <v>1804629</v>
      </c>
      <c r="D31" s="43">
        <v>906466</v>
      </c>
      <c r="E31" s="44">
        <v>898163</v>
      </c>
      <c r="F31" s="49">
        <v>368604</v>
      </c>
      <c r="G31" s="44">
        <v>184685</v>
      </c>
      <c r="H31" s="44">
        <v>183919</v>
      </c>
      <c r="I31" s="44">
        <v>94</v>
      </c>
      <c r="J31" s="44">
        <v>47</v>
      </c>
      <c r="K31" s="44">
        <v>47</v>
      </c>
      <c r="L31" s="45"/>
      <c r="M31" s="44">
        <v>1896490</v>
      </c>
      <c r="N31" s="46">
        <v>0.95156262358356758</v>
      </c>
      <c r="O31" s="50">
        <v>348300</v>
      </c>
      <c r="P31" s="46">
        <v>1.0582945736434108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3748909</v>
      </c>
      <c r="C32" s="43">
        <v>3097009</v>
      </c>
      <c r="D32" s="43">
        <v>1554638</v>
      </c>
      <c r="E32" s="44">
        <v>1542371</v>
      </c>
      <c r="F32" s="49">
        <v>651395</v>
      </c>
      <c r="G32" s="44">
        <v>326929</v>
      </c>
      <c r="H32" s="44">
        <v>324466</v>
      </c>
      <c r="I32" s="44">
        <v>505</v>
      </c>
      <c r="J32" s="44">
        <v>260</v>
      </c>
      <c r="K32" s="44">
        <v>245</v>
      </c>
      <c r="L32" s="45"/>
      <c r="M32" s="44">
        <v>3370895</v>
      </c>
      <c r="N32" s="46">
        <v>0.91874976823662557</v>
      </c>
      <c r="O32" s="50">
        <v>704200</v>
      </c>
      <c r="P32" s="46">
        <v>0.92501420051121841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12886578</v>
      </c>
      <c r="C33" s="43">
        <v>9950371</v>
      </c>
      <c r="D33" s="43">
        <v>4993937</v>
      </c>
      <c r="E33" s="44">
        <v>4956434</v>
      </c>
      <c r="F33" s="49">
        <v>2872322</v>
      </c>
      <c r="G33" s="44">
        <v>1440083</v>
      </c>
      <c r="H33" s="44">
        <v>1432239</v>
      </c>
      <c r="I33" s="44">
        <v>63885</v>
      </c>
      <c r="J33" s="44">
        <v>32158</v>
      </c>
      <c r="K33" s="44">
        <v>31727</v>
      </c>
      <c r="L33" s="45"/>
      <c r="M33" s="44">
        <v>11472965</v>
      </c>
      <c r="N33" s="46">
        <v>0.86728853439368114</v>
      </c>
      <c r="O33" s="50">
        <v>3481300</v>
      </c>
      <c r="P33" s="46">
        <v>0.82507166862953496</v>
      </c>
      <c r="Q33" s="44">
        <v>72620</v>
      </c>
      <c r="R33" s="47">
        <v>0.8797163315890939</v>
      </c>
    </row>
    <row r="34" spans="1:18" x14ac:dyDescent="0.45">
      <c r="A34" s="48" t="s">
        <v>41</v>
      </c>
      <c r="B34" s="43">
        <v>8285238</v>
      </c>
      <c r="C34" s="43">
        <v>6897850</v>
      </c>
      <c r="D34" s="43">
        <v>3461092</v>
      </c>
      <c r="E34" s="44">
        <v>3436758</v>
      </c>
      <c r="F34" s="49">
        <v>1386267</v>
      </c>
      <c r="G34" s="44">
        <v>696305</v>
      </c>
      <c r="H34" s="44">
        <v>689962</v>
      </c>
      <c r="I34" s="44">
        <v>1121</v>
      </c>
      <c r="J34" s="44">
        <v>547</v>
      </c>
      <c r="K34" s="44">
        <v>574</v>
      </c>
      <c r="L34" s="45"/>
      <c r="M34" s="44">
        <v>7567735</v>
      </c>
      <c r="N34" s="46">
        <v>0.91148144061598346</v>
      </c>
      <c r="O34" s="50">
        <v>1135400</v>
      </c>
      <c r="P34" s="46">
        <v>1.2209503258763432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2032836</v>
      </c>
      <c r="C35" s="43">
        <v>1810727</v>
      </c>
      <c r="D35" s="43">
        <v>908499</v>
      </c>
      <c r="E35" s="44">
        <v>902228</v>
      </c>
      <c r="F35" s="49">
        <v>221915</v>
      </c>
      <c r="G35" s="44">
        <v>111208</v>
      </c>
      <c r="H35" s="44">
        <v>110707</v>
      </c>
      <c r="I35" s="44">
        <v>194</v>
      </c>
      <c r="J35" s="44">
        <v>93</v>
      </c>
      <c r="K35" s="44">
        <v>101</v>
      </c>
      <c r="L35" s="45"/>
      <c r="M35" s="44">
        <v>1960600</v>
      </c>
      <c r="N35" s="46">
        <v>0.92355758441293478</v>
      </c>
      <c r="O35" s="50">
        <v>127300</v>
      </c>
      <c r="P35" s="46">
        <v>1.7432443047918302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1385128</v>
      </c>
      <c r="C36" s="43">
        <v>1322823</v>
      </c>
      <c r="D36" s="43">
        <v>663508</v>
      </c>
      <c r="E36" s="44">
        <v>659315</v>
      </c>
      <c r="F36" s="49">
        <v>62230</v>
      </c>
      <c r="G36" s="44">
        <v>31178</v>
      </c>
      <c r="H36" s="44">
        <v>31052</v>
      </c>
      <c r="I36" s="44">
        <v>75</v>
      </c>
      <c r="J36" s="44">
        <v>39</v>
      </c>
      <c r="K36" s="44">
        <v>36</v>
      </c>
      <c r="L36" s="45"/>
      <c r="M36" s="44">
        <v>1397445</v>
      </c>
      <c r="N36" s="46">
        <v>0.94660111846977879</v>
      </c>
      <c r="O36" s="50">
        <v>48100</v>
      </c>
      <c r="P36" s="46">
        <v>1.2937629937629938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812512</v>
      </c>
      <c r="C37" s="43">
        <v>712645</v>
      </c>
      <c r="D37" s="43">
        <v>358000</v>
      </c>
      <c r="E37" s="44">
        <v>354645</v>
      </c>
      <c r="F37" s="49">
        <v>99804</v>
      </c>
      <c r="G37" s="44">
        <v>50104</v>
      </c>
      <c r="H37" s="44">
        <v>49700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0.87714472097087859</v>
      </c>
      <c r="O37" s="50">
        <v>110800</v>
      </c>
      <c r="P37" s="46">
        <v>0.90075812274368228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1034464</v>
      </c>
      <c r="C38" s="43">
        <v>978996</v>
      </c>
      <c r="D38" s="43">
        <v>492108</v>
      </c>
      <c r="E38" s="44">
        <v>486888</v>
      </c>
      <c r="F38" s="49">
        <v>55358</v>
      </c>
      <c r="G38" s="44">
        <v>27758</v>
      </c>
      <c r="H38" s="44">
        <v>27600</v>
      </c>
      <c r="I38" s="44">
        <v>110</v>
      </c>
      <c r="J38" s="44">
        <v>52</v>
      </c>
      <c r="K38" s="44">
        <v>58</v>
      </c>
      <c r="L38" s="45"/>
      <c r="M38" s="44">
        <v>1058800</v>
      </c>
      <c r="N38" s="46">
        <v>0.92462788061956935</v>
      </c>
      <c r="O38" s="50">
        <v>47400</v>
      </c>
      <c r="P38" s="46">
        <v>1.1678902953586499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2741126</v>
      </c>
      <c r="C39" s="43">
        <v>2407990</v>
      </c>
      <c r="D39" s="43">
        <v>1209166</v>
      </c>
      <c r="E39" s="44">
        <v>1198824</v>
      </c>
      <c r="F39" s="49">
        <v>332821</v>
      </c>
      <c r="G39" s="44">
        <v>167076</v>
      </c>
      <c r="H39" s="44">
        <v>165745</v>
      </c>
      <c r="I39" s="44">
        <v>315</v>
      </c>
      <c r="J39" s="44">
        <v>155</v>
      </c>
      <c r="K39" s="44">
        <v>160</v>
      </c>
      <c r="L39" s="45"/>
      <c r="M39" s="44">
        <v>2778030</v>
      </c>
      <c r="N39" s="46">
        <v>0.8667976947693149</v>
      </c>
      <c r="O39" s="50">
        <v>385900</v>
      </c>
      <c r="P39" s="46">
        <v>0.86245400362788283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4123822</v>
      </c>
      <c r="C40" s="43">
        <v>3529536</v>
      </c>
      <c r="D40" s="43">
        <v>1772011</v>
      </c>
      <c r="E40" s="44">
        <v>1757525</v>
      </c>
      <c r="F40" s="49">
        <v>594166</v>
      </c>
      <c r="G40" s="44">
        <v>298277</v>
      </c>
      <c r="H40" s="44">
        <v>295889</v>
      </c>
      <c r="I40" s="44">
        <v>120</v>
      </c>
      <c r="J40" s="44">
        <v>58</v>
      </c>
      <c r="K40" s="44">
        <v>62</v>
      </c>
      <c r="L40" s="45"/>
      <c r="M40" s="44">
        <v>3930630</v>
      </c>
      <c r="N40" s="46">
        <v>0.897956816082918</v>
      </c>
      <c r="O40" s="50">
        <v>616200</v>
      </c>
      <c r="P40" s="46">
        <v>0.964242129178838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2025058</v>
      </c>
      <c r="C41" s="43">
        <v>1812391</v>
      </c>
      <c r="D41" s="43">
        <v>909482</v>
      </c>
      <c r="E41" s="44">
        <v>902909</v>
      </c>
      <c r="F41" s="49">
        <v>212613</v>
      </c>
      <c r="G41" s="44">
        <v>106763</v>
      </c>
      <c r="H41" s="44">
        <v>105850</v>
      </c>
      <c r="I41" s="44">
        <v>54</v>
      </c>
      <c r="J41" s="44">
        <v>29</v>
      </c>
      <c r="K41" s="44">
        <v>25</v>
      </c>
      <c r="L41" s="45"/>
      <c r="M41" s="44">
        <v>1998075</v>
      </c>
      <c r="N41" s="46">
        <v>0.90706855348272708</v>
      </c>
      <c r="O41" s="50">
        <v>210200</v>
      </c>
      <c r="P41" s="46">
        <v>1.0114795432921027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1089753</v>
      </c>
      <c r="C42" s="43">
        <v>937711</v>
      </c>
      <c r="D42" s="43">
        <v>470739</v>
      </c>
      <c r="E42" s="44">
        <v>466972</v>
      </c>
      <c r="F42" s="49">
        <v>151877</v>
      </c>
      <c r="G42" s="44">
        <v>76164</v>
      </c>
      <c r="H42" s="44">
        <v>75713</v>
      </c>
      <c r="I42" s="44">
        <v>165</v>
      </c>
      <c r="J42" s="44">
        <v>79</v>
      </c>
      <c r="K42" s="44">
        <v>86</v>
      </c>
      <c r="L42" s="45"/>
      <c r="M42" s="44">
        <v>1008205</v>
      </c>
      <c r="N42" s="46">
        <v>0.93007969609355245</v>
      </c>
      <c r="O42" s="50">
        <v>152900</v>
      </c>
      <c r="P42" s="46">
        <v>0.99330935251798558</v>
      </c>
      <c r="Q42" s="44">
        <v>660</v>
      </c>
      <c r="R42" s="47">
        <v>0.25</v>
      </c>
    </row>
    <row r="43" spans="1:18" x14ac:dyDescent="0.45">
      <c r="A43" s="48" t="s">
        <v>50</v>
      </c>
      <c r="B43" s="43">
        <v>1439535</v>
      </c>
      <c r="C43" s="43">
        <v>1327270</v>
      </c>
      <c r="D43" s="43">
        <v>666365</v>
      </c>
      <c r="E43" s="44">
        <v>660905</v>
      </c>
      <c r="F43" s="49">
        <v>112092</v>
      </c>
      <c r="G43" s="44">
        <v>56134</v>
      </c>
      <c r="H43" s="44">
        <v>55958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0.92260584870117679</v>
      </c>
      <c r="O43" s="50">
        <v>102300</v>
      </c>
      <c r="P43" s="46">
        <v>1.0957184750733138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2047677</v>
      </c>
      <c r="C44" s="43">
        <v>1914979</v>
      </c>
      <c r="D44" s="43">
        <v>961747</v>
      </c>
      <c r="E44" s="44">
        <v>953232</v>
      </c>
      <c r="F44" s="49">
        <v>132642</v>
      </c>
      <c r="G44" s="44">
        <v>66605</v>
      </c>
      <c r="H44" s="44">
        <v>66037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0.92607249075126341</v>
      </c>
      <c r="O44" s="50">
        <v>128400</v>
      </c>
      <c r="P44" s="46">
        <v>1.0330373831775701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1033559</v>
      </c>
      <c r="C45" s="43">
        <v>974795</v>
      </c>
      <c r="D45" s="43">
        <v>490160</v>
      </c>
      <c r="E45" s="44">
        <v>484635</v>
      </c>
      <c r="F45" s="49">
        <v>58690</v>
      </c>
      <c r="G45" s="44">
        <v>29524</v>
      </c>
      <c r="H45" s="44">
        <v>29166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0.92953146529734576</v>
      </c>
      <c r="O45" s="50">
        <v>55600</v>
      </c>
      <c r="P45" s="46">
        <v>1.0555755395683453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7630052</v>
      </c>
      <c r="C46" s="43">
        <v>6652389</v>
      </c>
      <c r="D46" s="43">
        <v>3345838</v>
      </c>
      <c r="E46" s="44">
        <v>3306551</v>
      </c>
      <c r="F46" s="49">
        <v>977469</v>
      </c>
      <c r="G46" s="44">
        <v>492659</v>
      </c>
      <c r="H46" s="44">
        <v>484810</v>
      </c>
      <c r="I46" s="44">
        <v>194</v>
      </c>
      <c r="J46" s="44">
        <v>97</v>
      </c>
      <c r="K46" s="44">
        <v>97</v>
      </c>
      <c r="L46" s="45"/>
      <c r="M46" s="44">
        <v>7044230</v>
      </c>
      <c r="N46" s="46">
        <v>0.94437418993985145</v>
      </c>
      <c r="O46" s="50">
        <v>1044200</v>
      </c>
      <c r="P46" s="46">
        <v>0.93609366021834894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1185900</v>
      </c>
      <c r="C47" s="43">
        <v>1102381</v>
      </c>
      <c r="D47" s="43">
        <v>553538</v>
      </c>
      <c r="E47" s="44">
        <v>548843</v>
      </c>
      <c r="F47" s="49">
        <v>83503</v>
      </c>
      <c r="G47" s="44">
        <v>42063</v>
      </c>
      <c r="H47" s="44">
        <v>41440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0.91060337599795149</v>
      </c>
      <c r="O47" s="50">
        <v>74400</v>
      </c>
      <c r="P47" s="46">
        <v>1.1223521505376344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2018595</v>
      </c>
      <c r="C48" s="43">
        <v>1734192</v>
      </c>
      <c r="D48" s="43">
        <v>871535</v>
      </c>
      <c r="E48" s="44">
        <v>862657</v>
      </c>
      <c r="F48" s="49">
        <v>284374</v>
      </c>
      <c r="G48" s="44">
        <v>142524</v>
      </c>
      <c r="H48" s="44">
        <v>141850</v>
      </c>
      <c r="I48" s="44">
        <v>29</v>
      </c>
      <c r="J48" s="44">
        <v>12</v>
      </c>
      <c r="K48" s="44">
        <v>17</v>
      </c>
      <c r="L48" s="45"/>
      <c r="M48" s="44">
        <v>1879450</v>
      </c>
      <c r="N48" s="46">
        <v>0.92271249567692681</v>
      </c>
      <c r="O48" s="50">
        <v>288800</v>
      </c>
      <c r="P48" s="46">
        <v>0.98467451523545702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2654395</v>
      </c>
      <c r="C49" s="43">
        <v>2286389</v>
      </c>
      <c r="D49" s="43">
        <v>1148201</v>
      </c>
      <c r="E49" s="44">
        <v>1138188</v>
      </c>
      <c r="F49" s="49">
        <v>367755</v>
      </c>
      <c r="G49" s="44">
        <v>184453</v>
      </c>
      <c r="H49" s="44">
        <v>183302</v>
      </c>
      <c r="I49" s="44">
        <v>251</v>
      </c>
      <c r="J49" s="44">
        <v>124</v>
      </c>
      <c r="K49" s="44">
        <v>127</v>
      </c>
      <c r="L49" s="45"/>
      <c r="M49" s="44">
        <v>2470955</v>
      </c>
      <c r="N49" s="46">
        <v>0.92530580281712937</v>
      </c>
      <c r="O49" s="50">
        <v>349700</v>
      </c>
      <c r="P49" s="46">
        <v>1.0516299685444668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1689083</v>
      </c>
      <c r="C50" s="43">
        <v>1553427</v>
      </c>
      <c r="D50" s="43">
        <v>780796</v>
      </c>
      <c r="E50" s="44">
        <v>772631</v>
      </c>
      <c r="F50" s="49">
        <v>135559</v>
      </c>
      <c r="G50" s="44">
        <v>67997</v>
      </c>
      <c r="H50" s="44">
        <v>67562</v>
      </c>
      <c r="I50" s="44">
        <v>97</v>
      </c>
      <c r="J50" s="44">
        <v>41</v>
      </c>
      <c r="K50" s="44">
        <v>56</v>
      </c>
      <c r="L50" s="45"/>
      <c r="M50" s="44">
        <v>1662125</v>
      </c>
      <c r="N50" s="46">
        <v>0.93460299315635109</v>
      </c>
      <c r="O50" s="50">
        <v>125500</v>
      </c>
      <c r="P50" s="46">
        <v>1.0801513944223107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1602118</v>
      </c>
      <c r="C51" s="43">
        <v>1539130</v>
      </c>
      <c r="D51" s="43">
        <v>773482</v>
      </c>
      <c r="E51" s="44">
        <v>765648</v>
      </c>
      <c r="F51" s="49">
        <v>62961</v>
      </c>
      <c r="G51" s="44">
        <v>31579</v>
      </c>
      <c r="H51" s="44">
        <v>31382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0.95125757496160368</v>
      </c>
      <c r="O51" s="50">
        <v>55600</v>
      </c>
      <c r="P51" s="46">
        <v>1.1323920863309354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2398777</v>
      </c>
      <c r="C52" s="43">
        <v>2199568</v>
      </c>
      <c r="D52" s="43">
        <v>1105817</v>
      </c>
      <c r="E52" s="44">
        <v>1093751</v>
      </c>
      <c r="F52" s="49">
        <v>198974</v>
      </c>
      <c r="G52" s="44">
        <v>99913</v>
      </c>
      <c r="H52" s="44">
        <v>99061</v>
      </c>
      <c r="I52" s="44">
        <v>235</v>
      </c>
      <c r="J52" s="44">
        <v>115</v>
      </c>
      <c r="K52" s="44">
        <v>120</v>
      </c>
      <c r="L52" s="45"/>
      <c r="M52" s="44">
        <v>2373210</v>
      </c>
      <c r="N52" s="46">
        <v>0.92683243370793145</v>
      </c>
      <c r="O52" s="50">
        <v>197100</v>
      </c>
      <c r="P52" s="46">
        <v>1.0095078640284121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1955046</v>
      </c>
      <c r="C53" s="43">
        <v>1675380</v>
      </c>
      <c r="D53" s="43">
        <v>843190</v>
      </c>
      <c r="E53" s="44">
        <v>832190</v>
      </c>
      <c r="F53" s="49">
        <v>279184</v>
      </c>
      <c r="G53" s="44">
        <v>140402</v>
      </c>
      <c r="H53" s="44">
        <v>138782</v>
      </c>
      <c r="I53" s="44">
        <v>482</v>
      </c>
      <c r="J53" s="44">
        <v>242</v>
      </c>
      <c r="K53" s="44">
        <v>240</v>
      </c>
      <c r="L53" s="45"/>
      <c r="M53" s="44">
        <v>1942525</v>
      </c>
      <c r="N53" s="46">
        <v>0.86247538641716326</v>
      </c>
      <c r="O53" s="50">
        <v>305500</v>
      </c>
      <c r="P53" s="46">
        <v>0.91385924713584288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DIGI-808455956-3707606</_dlc_DocId>
    <_dlc_DocIdUrl xmlns="89559dea-130d-4237-8e78-1ce7f44b9a24">
      <Url>https://digitalgojp.sharepoint.com/sites/digi_portal/_layouts/15/DocIdRedir.aspx?ID=DIGI-808455956-3707606</Url>
      <Description>DIGI-808455956-3707606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2022-05-12T02:56:46Z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bc7647d3-9f5a-473c-845e-c627d06c2ea5</vt:lpwstr>
  </property>
</Properties>
</file>