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<sst xmlns="http://schemas.openxmlformats.org/spreadsheetml/2006/main" count="334" uniqueCount="142">
  <si>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</si>
  <si>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（3月14日公表時点）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</si>
  <si>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</si>
  <si>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</si>
  <si>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</si>
  <si>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</si>
  <si>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</si>
  <si>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</si>
  <si>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</si>
  <si>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</si>
  <si>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</si>
  <si>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</si>
  <si>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</si>
  <si>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</si>
  <si>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</si>
  <si>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</si>
  <si>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</si>
  <si>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</si>
  <si>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</si>
  <si>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</si>
  <si>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</si>
  <si>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</si>
  <si>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</si>
  <si>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</si>
  <si>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</si>
  <si>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</si>
  <si>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</si>
  <si>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</si>
  <si>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</si>
  <si>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</si>
  <si>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</si>
  <si>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</si>
  <si>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</si>
  <si>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</si>
  <si>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</si>
  <si>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</si>
  <si>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</si>
  <si>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</si>
  <si>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</si>
  <si>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</si>
  <si>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</si>
  <si>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</si>
  <si>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</si>
  <si>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</si>
  <si>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</si>
  <si>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</si>
  <si>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</si>
  <si>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</si>
  <si>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</si>
  <si>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</si>
  <si>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</si>
  <si>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</si>
  <si>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</si>
  <si>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</si>
  <si>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</si>
  <si>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</si>
  <si>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</si>
  <si>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</si>
  <si>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</si>
  <si>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</si>
  <si>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</si>
  <si>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</si>
  <si>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</si>
  <si>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</si>
  <si>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</si>
  <si>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</si>
  <si>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</si>
  <si>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</si>
  <si>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</si>
  <si>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</si>
  <si>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</si>
  <si>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</si>
  <si>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</si>
  <si>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</si>
  <si>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</si>
  <si>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</si>
  <si>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</si>
  <si>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</si>
  <si>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</si>
  <si>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</si>
  <si>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</si>
  <si>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</si>
  <si>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</si>
  <si>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</si>
  <si>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</si>
  <si>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</si>
  <si>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</si>
  <si>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</si>
  <si>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</si>
  <si>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</si>
  <si>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</si>
  <si>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</si>
  <si>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</si>
  <si>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</si>
  <si>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</si>
  <si>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接種回数（3月13日まで）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</si>
  <si>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</si>
  <si>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</si>
  <si>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</si>
  <si>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</si>
  <si>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</si>
  <si>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</si>
  <si>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</si>
  <si>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</si>
  <si>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</si>
  <si>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</si>
  <si>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</si>
  <si>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</si>
  <si>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</si>
  <si>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</si>
  <si>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</si>
  <si>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</si>
  <si>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</si>
  <si>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</si>
  <si>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</si>
  <si>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</si>
  <si>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</si>
  <si>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</si>
  <si>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</si>
  <si>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</si>
  <si>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</si>
  <si>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</si>
  <si>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</si>
  <si>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</si>
  <si>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</si>
  <si>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</si>
  <si>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</si>
  <si>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</si>
  <si>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</si>
  <si>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</si>
  <si>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</si>
  <si>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</si>
  <si>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</si>
  <si>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</si>
  <si>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</si>
  <si>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</si>
  <si>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</si>
  <si>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</si>
  <si>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接種回数
（3月13日まで）</t>
    <phoneticPr fontId="2"/>
  </si>
  <si>
    <t>ワクチン供給量
（3月13日まで）※4</t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</si>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</sst>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D63" sqref="D6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44631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38038584</v>
      </c>
      <c r="D10" s="11">
        <f>C10/$B10</f>
        <v>0.30035592791742111</v>
      </c>
      <c r="E10" s="21">
        <f>SUM(E11:E57)</f>
        <v>6576921</v>
      </c>
      <c r="F10" s="11">
        <f>E10/$B10</f>
        <v>5.1931933370458087E-2</v>
      </c>
      <c r="G10" s="21">
        <f>SUM(G11:G57)</f>
        <v>1112949</v>
      </c>
      <c r="H10" s="11">
        <f>G10/$B10</f>
        <v>8.7879409396460686E-3</v>
      </c>
    </row>
    <row r="11" spans="1:8" x14ac:dyDescent="0.45">
      <c r="A11" s="12" t="s">
        <v>14</v>
      </c>
      <c r="B11" s="20">
        <v>5226603</v>
      </c>
      <c r="C11" s="21">
        <v>1465104</v>
      </c>
      <c r="D11" s="11">
        <f t="shared" ref="D11:D57" si="0">C11/$B11</f>
        <v>0.28031667987792452</v>
      </c>
      <c r="E11" s="21">
        <v>269701</v>
      </c>
      <c r="F11" s="11">
        <f t="shared" ref="F11:F57" si="1">E11/$B11</f>
        <v>5.1601585197880918E-2</v>
      </c>
      <c r="G11" s="21">
        <v>52307</v>
      </c>
      <c r="H11" s="11">
        <f t="shared" ref="H11:H57" si="2">G11/$B11</f>
        <v>1.0007838743443877E-2</v>
      </c>
    </row>
    <row r="12" spans="1:8" x14ac:dyDescent="0.45">
      <c r="A12" s="12" t="s">
        <v>15</v>
      </c>
      <c r="B12" s="20">
        <v>1259615</v>
      </c>
      <c r="C12" s="21">
        <v>347279</v>
      </c>
      <c r="D12" s="11">
        <f t="shared" si="0"/>
        <v>0.27570249639770883</v>
      </c>
      <c r="E12" s="21">
        <v>62822</v>
      </c>
      <c r="F12" s="11">
        <f t="shared" si="1"/>
        <v>4.9873969427166237E-2</v>
      </c>
      <c r="G12" s="21">
        <v>7826</v>
      </c>
      <c r="H12" s="11">
        <f t="shared" si="2"/>
        <v>6.2130095306899332E-3</v>
      </c>
    </row>
    <row r="13" spans="1:8" x14ac:dyDescent="0.45">
      <c r="A13" s="12" t="s">
        <v>16</v>
      </c>
      <c r="B13" s="20">
        <v>1220823</v>
      </c>
      <c r="C13" s="21">
        <v>364379</v>
      </c>
      <c r="D13" s="11">
        <f t="shared" si="0"/>
        <v>0.29846996657173069</v>
      </c>
      <c r="E13" s="21">
        <v>68527</v>
      </c>
      <c r="F13" s="11">
        <f t="shared" si="1"/>
        <v>5.6131806166823527E-2</v>
      </c>
      <c r="G13" s="21">
        <v>9627</v>
      </c>
      <c r="H13" s="11">
        <f t="shared" si="2"/>
        <v>7.885664015176647E-3</v>
      </c>
    </row>
    <row r="14" spans="1:8" x14ac:dyDescent="0.45">
      <c r="A14" s="12" t="s">
        <v>17</v>
      </c>
      <c r="B14" s="20">
        <v>2281989</v>
      </c>
      <c r="C14" s="21">
        <v>705057</v>
      </c>
      <c r="D14" s="11">
        <f t="shared" si="0"/>
        <v>0.30896599413932319</v>
      </c>
      <c r="E14" s="21">
        <v>113172</v>
      </c>
      <c r="F14" s="11">
        <f t="shared" si="1"/>
        <v>4.9593578233725052E-2</v>
      </c>
      <c r="G14" s="21">
        <v>15510</v>
      </c>
      <c r="H14" s="11">
        <f t="shared" si="2"/>
        <v>6.7967023504495417E-3</v>
      </c>
    </row>
    <row r="15" spans="1:8" x14ac:dyDescent="0.45">
      <c r="A15" s="12" t="s">
        <v>18</v>
      </c>
      <c r="B15" s="20">
        <v>971288</v>
      </c>
      <c r="C15" s="21">
        <v>243257</v>
      </c>
      <c r="D15" s="11">
        <f t="shared" si="0"/>
        <v>0.25044785892546806</v>
      </c>
      <c r="E15" s="21">
        <v>58616</v>
      </c>
      <c r="F15" s="11">
        <f t="shared" si="1"/>
        <v>6.0348732816631112E-2</v>
      </c>
      <c r="G15" s="21">
        <v>6680</v>
      </c>
      <c r="H15" s="11">
        <f t="shared" si="2"/>
        <v>6.8774657979919444E-3</v>
      </c>
    </row>
    <row r="16" spans="1:8" x14ac:dyDescent="0.45">
      <c r="A16" s="12" t="s">
        <v>19</v>
      </c>
      <c r="B16" s="20">
        <v>1069562</v>
      </c>
      <c r="C16" s="21">
        <v>337063</v>
      </c>
      <c r="D16" s="11">
        <f t="shared" si="0"/>
        <v>0.31514115123760944</v>
      </c>
      <c r="E16" s="21">
        <v>70211</v>
      </c>
      <c r="F16" s="11">
        <f t="shared" si="1"/>
        <v>6.5644628361890195E-2</v>
      </c>
      <c r="G16" s="21">
        <v>9617</v>
      </c>
      <c r="H16" s="11">
        <f t="shared" si="2"/>
        <v>8.991531112735868E-3</v>
      </c>
    </row>
    <row r="17" spans="1:8" x14ac:dyDescent="0.45">
      <c r="A17" s="12" t="s">
        <v>20</v>
      </c>
      <c r="B17" s="20">
        <v>1862059.0000000002</v>
      </c>
      <c r="C17" s="21">
        <v>583602</v>
      </c>
      <c r="D17" s="11">
        <f t="shared" si="0"/>
        <v>0.31341756625327122</v>
      </c>
      <c r="E17" s="21">
        <v>100428</v>
      </c>
      <c r="F17" s="11">
        <f t="shared" si="1"/>
        <v>5.3933844201499513E-2</v>
      </c>
      <c r="G17" s="21">
        <v>18456</v>
      </c>
      <c r="H17" s="11">
        <f t="shared" si="2"/>
        <v>9.9116086010164004E-3</v>
      </c>
    </row>
    <row r="18" spans="1:8" x14ac:dyDescent="0.45">
      <c r="A18" s="12" t="s">
        <v>21</v>
      </c>
      <c r="B18" s="20">
        <v>2907675</v>
      </c>
      <c r="C18" s="21">
        <v>956316</v>
      </c>
      <c r="D18" s="11">
        <f t="shared" si="0"/>
        <v>0.32889370373236348</v>
      </c>
      <c r="E18" s="21">
        <v>153596</v>
      </c>
      <c r="F18" s="11">
        <f t="shared" si="1"/>
        <v>5.2824335594590183E-2</v>
      </c>
      <c r="G18" s="21">
        <v>29055</v>
      </c>
      <c r="H18" s="11">
        <f t="shared" si="2"/>
        <v>9.9925197967448212E-3</v>
      </c>
    </row>
    <row r="19" spans="1:8" x14ac:dyDescent="0.45">
      <c r="A19" s="12" t="s">
        <v>22</v>
      </c>
      <c r="B19" s="20">
        <v>1955401</v>
      </c>
      <c r="C19" s="21">
        <v>580232</v>
      </c>
      <c r="D19" s="11">
        <f t="shared" si="0"/>
        <v>0.2967329974772438</v>
      </c>
      <c r="E19" s="21">
        <v>87861</v>
      </c>
      <c r="F19" s="11">
        <f t="shared" si="1"/>
        <v>4.4932471651594738E-2</v>
      </c>
      <c r="G19" s="21">
        <v>14200</v>
      </c>
      <c r="H19" s="11">
        <f t="shared" si="2"/>
        <v>7.2619375769982734E-3</v>
      </c>
    </row>
    <row r="20" spans="1:8" x14ac:dyDescent="0.45">
      <c r="A20" s="12" t="s">
        <v>23</v>
      </c>
      <c r="B20" s="20">
        <v>1958101</v>
      </c>
      <c r="C20" s="21">
        <v>679258</v>
      </c>
      <c r="D20" s="11">
        <f t="shared" si="0"/>
        <v>0.34689630412322958</v>
      </c>
      <c r="E20" s="21">
        <v>103769</v>
      </c>
      <c r="F20" s="11">
        <f t="shared" si="1"/>
        <v>5.299471273442994E-2</v>
      </c>
      <c r="G20" s="21">
        <v>19967</v>
      </c>
      <c r="H20" s="11">
        <f t="shared" si="2"/>
        <v>1.0197124663130247E-2</v>
      </c>
    </row>
    <row r="21" spans="1:8" x14ac:dyDescent="0.45">
      <c r="A21" s="12" t="s">
        <v>24</v>
      </c>
      <c r="B21" s="20">
        <v>7393799</v>
      </c>
      <c r="C21" s="21">
        <v>2095569</v>
      </c>
      <c r="D21" s="11">
        <f t="shared" si="0"/>
        <v>0.28342250039526368</v>
      </c>
      <c r="E21" s="21">
        <v>346830</v>
      </c>
      <c r="F21" s="11">
        <f t="shared" si="1"/>
        <v>4.6908226745141432E-2</v>
      </c>
      <c r="G21" s="21">
        <v>65649</v>
      </c>
      <c r="H21" s="11">
        <f t="shared" si="2"/>
        <v>8.8789267871631355E-3</v>
      </c>
    </row>
    <row r="22" spans="1:8" x14ac:dyDescent="0.45">
      <c r="A22" s="12" t="s">
        <v>25</v>
      </c>
      <c r="B22" s="20">
        <v>6322892.0000000009</v>
      </c>
      <c r="C22" s="21">
        <v>1827988</v>
      </c>
      <c r="D22" s="11">
        <f t="shared" si="0"/>
        <v>0.2891063140094754</v>
      </c>
      <c r="E22" s="21">
        <v>337818</v>
      </c>
      <c r="F22" s="11">
        <f t="shared" si="1"/>
        <v>5.3427766914253785E-2</v>
      </c>
      <c r="G22" s="21">
        <v>56583</v>
      </c>
      <c r="H22" s="11">
        <f t="shared" si="2"/>
        <v>8.9489113525899212E-3</v>
      </c>
    </row>
    <row r="23" spans="1:8" x14ac:dyDescent="0.45">
      <c r="A23" s="12" t="s">
        <v>26</v>
      </c>
      <c r="B23" s="20">
        <v>13843329.000000002</v>
      </c>
      <c r="C23" s="21">
        <v>4288558</v>
      </c>
      <c r="D23" s="11">
        <f t="shared" si="0"/>
        <v>0.30979239170000217</v>
      </c>
      <c r="E23" s="21">
        <v>722266</v>
      </c>
      <c r="F23" s="11">
        <f t="shared" si="1"/>
        <v>5.2174299982323612E-2</v>
      </c>
      <c r="G23" s="21">
        <v>127636</v>
      </c>
      <c r="H23" s="11">
        <f t="shared" si="2"/>
        <v>9.2200365966885554E-3</v>
      </c>
    </row>
    <row r="24" spans="1:8" x14ac:dyDescent="0.45">
      <c r="A24" s="12" t="s">
        <v>27</v>
      </c>
      <c r="B24" s="20">
        <v>9220206</v>
      </c>
      <c r="C24" s="21">
        <v>2501054</v>
      </c>
      <c r="D24" s="11">
        <f t="shared" si="0"/>
        <v>0.27125793067963994</v>
      </c>
      <c r="E24" s="21">
        <v>503554</v>
      </c>
      <c r="F24" s="11">
        <f t="shared" si="1"/>
        <v>5.461418107144244E-2</v>
      </c>
      <c r="G24" s="21">
        <v>89329</v>
      </c>
      <c r="H24" s="11">
        <f t="shared" si="2"/>
        <v>9.6883952484358802E-3</v>
      </c>
    </row>
    <row r="25" spans="1:8" x14ac:dyDescent="0.45">
      <c r="A25" s="12" t="s">
        <v>28</v>
      </c>
      <c r="B25" s="20">
        <v>2213174</v>
      </c>
      <c r="C25" s="21">
        <v>626440</v>
      </c>
      <c r="D25" s="11">
        <f t="shared" si="0"/>
        <v>0.2830504967074437</v>
      </c>
      <c r="E25" s="21">
        <v>138535</v>
      </c>
      <c r="F25" s="11">
        <f t="shared" si="1"/>
        <v>6.2595620588349582E-2</v>
      </c>
      <c r="G25" s="21">
        <v>21191</v>
      </c>
      <c r="H25" s="11">
        <f t="shared" si="2"/>
        <v>9.574936268002425E-3</v>
      </c>
    </row>
    <row r="26" spans="1:8" x14ac:dyDescent="0.45">
      <c r="A26" s="12" t="s">
        <v>29</v>
      </c>
      <c r="B26" s="20">
        <v>1047674</v>
      </c>
      <c r="C26" s="21">
        <v>334488</v>
      </c>
      <c r="D26" s="11">
        <f t="shared" si="0"/>
        <v>0.31926725298136632</v>
      </c>
      <c r="E26" s="21">
        <v>55329</v>
      </c>
      <c r="F26" s="11">
        <f t="shared" si="1"/>
        <v>5.2811275263106652E-2</v>
      </c>
      <c r="G26" s="21">
        <v>7478</v>
      </c>
      <c r="H26" s="11">
        <f t="shared" si="2"/>
        <v>7.1377165034161392E-3</v>
      </c>
    </row>
    <row r="27" spans="1:8" x14ac:dyDescent="0.45">
      <c r="A27" s="12" t="s">
        <v>30</v>
      </c>
      <c r="B27" s="20">
        <v>1132656</v>
      </c>
      <c r="C27" s="21">
        <v>344388</v>
      </c>
      <c r="D27" s="11">
        <f t="shared" si="0"/>
        <v>0.30405348137475102</v>
      </c>
      <c r="E27" s="21">
        <v>49396</v>
      </c>
      <c r="F27" s="11">
        <f t="shared" si="1"/>
        <v>4.3610769730615472E-2</v>
      </c>
      <c r="G27" s="21">
        <v>8067</v>
      </c>
      <c r="H27" s="11">
        <f t="shared" si="2"/>
        <v>7.1221977370004661E-3</v>
      </c>
    </row>
    <row r="28" spans="1:8" x14ac:dyDescent="0.45">
      <c r="A28" s="12" t="s">
        <v>31</v>
      </c>
      <c r="B28" s="20">
        <v>774582.99999999988</v>
      </c>
      <c r="C28" s="21">
        <v>238719</v>
      </c>
      <c r="D28" s="11">
        <f t="shared" si="0"/>
        <v>0.30819034241650028</v>
      </c>
      <c r="E28" s="21">
        <v>42945</v>
      </c>
      <c r="F28" s="11">
        <f t="shared" si="1"/>
        <v>5.5442734994183979E-2</v>
      </c>
      <c r="G28" s="21">
        <v>4735</v>
      </c>
      <c r="H28" s="11">
        <f t="shared" si="2"/>
        <v>6.1129665897650745E-3</v>
      </c>
    </row>
    <row r="29" spans="1:8" x14ac:dyDescent="0.45">
      <c r="A29" s="12" t="s">
        <v>32</v>
      </c>
      <c r="B29" s="20">
        <v>820997</v>
      </c>
      <c r="C29" s="21">
        <v>267032</v>
      </c>
      <c r="D29" s="11">
        <f t="shared" si="0"/>
        <v>0.32525332004867252</v>
      </c>
      <c r="E29" s="21">
        <v>45167</v>
      </c>
      <c r="F29" s="11">
        <f t="shared" si="1"/>
        <v>5.5014817350124298E-2</v>
      </c>
      <c r="G29" s="21">
        <v>5287</v>
      </c>
      <c r="H29" s="11">
        <f t="shared" si="2"/>
        <v>6.4397312048643292E-3</v>
      </c>
    </row>
    <row r="30" spans="1:8" x14ac:dyDescent="0.45">
      <c r="A30" s="12" t="s">
        <v>33</v>
      </c>
      <c r="B30" s="20">
        <v>2071737</v>
      </c>
      <c r="C30" s="21">
        <v>692276</v>
      </c>
      <c r="D30" s="11">
        <f t="shared" si="0"/>
        <v>0.33415245274858729</v>
      </c>
      <c r="E30" s="21">
        <v>126886</v>
      </c>
      <c r="F30" s="11">
        <f t="shared" si="1"/>
        <v>6.1246190998181717E-2</v>
      </c>
      <c r="G30" s="21">
        <v>18084</v>
      </c>
      <c r="H30" s="11">
        <f t="shared" si="2"/>
        <v>8.7289071923704609E-3</v>
      </c>
    </row>
    <row r="31" spans="1:8" x14ac:dyDescent="0.45">
      <c r="A31" s="12" t="s">
        <v>34</v>
      </c>
      <c r="B31" s="20">
        <v>2016791</v>
      </c>
      <c r="C31" s="21">
        <v>741355</v>
      </c>
      <c r="D31" s="11">
        <f t="shared" si="0"/>
        <v>0.36759138651451739</v>
      </c>
      <c r="E31" s="21">
        <v>106431</v>
      </c>
      <c r="F31" s="11">
        <f t="shared" si="1"/>
        <v>5.2772448905216256E-2</v>
      </c>
      <c r="G31" s="21">
        <v>17352</v>
      </c>
      <c r="H31" s="11">
        <f t="shared" si="2"/>
        <v>8.6037670735341441E-3</v>
      </c>
    </row>
    <row r="32" spans="1:8" x14ac:dyDescent="0.45">
      <c r="A32" s="12" t="s">
        <v>35</v>
      </c>
      <c r="B32" s="20">
        <v>3686259.9999999995</v>
      </c>
      <c r="C32" s="21">
        <v>1051096</v>
      </c>
      <c r="D32" s="11">
        <f t="shared" si="0"/>
        <v>0.28513886703596603</v>
      </c>
      <c r="E32" s="21">
        <v>180845</v>
      </c>
      <c r="F32" s="11">
        <f t="shared" si="1"/>
        <v>4.9059209062844188E-2</v>
      </c>
      <c r="G32" s="21">
        <v>31727</v>
      </c>
      <c r="H32" s="11">
        <f t="shared" si="2"/>
        <v>8.6068264311253157E-3</v>
      </c>
    </row>
    <row r="33" spans="1:8" x14ac:dyDescent="0.45">
      <c r="A33" s="12" t="s">
        <v>36</v>
      </c>
      <c r="B33" s="20">
        <v>7558801.9999999991</v>
      </c>
      <c r="C33" s="21">
        <v>2283886</v>
      </c>
      <c r="D33" s="11">
        <f t="shared" si="0"/>
        <v>0.30214920300862497</v>
      </c>
      <c r="E33" s="21">
        <v>345069</v>
      </c>
      <c r="F33" s="11">
        <f t="shared" si="1"/>
        <v>4.5651281777191681E-2</v>
      </c>
      <c r="G33" s="21">
        <v>61648</v>
      </c>
      <c r="H33" s="11">
        <f t="shared" si="2"/>
        <v>8.1557897666852501E-3</v>
      </c>
    </row>
    <row r="34" spans="1:8" x14ac:dyDescent="0.45">
      <c r="A34" s="12" t="s">
        <v>37</v>
      </c>
      <c r="B34" s="20">
        <v>1800557</v>
      </c>
      <c r="C34" s="21">
        <v>529214</v>
      </c>
      <c r="D34" s="11">
        <f t="shared" si="0"/>
        <v>0.29391682684858073</v>
      </c>
      <c r="E34" s="21">
        <v>98740</v>
      </c>
      <c r="F34" s="11">
        <f t="shared" si="1"/>
        <v>5.4838586059758172E-2</v>
      </c>
      <c r="G34" s="21">
        <v>16158</v>
      </c>
      <c r="H34" s="11">
        <f t="shared" si="2"/>
        <v>8.9738897463396052E-3</v>
      </c>
    </row>
    <row r="35" spans="1:8" x14ac:dyDescent="0.45">
      <c r="A35" s="12" t="s">
        <v>38</v>
      </c>
      <c r="B35" s="20">
        <v>1418843</v>
      </c>
      <c r="C35" s="21">
        <v>409279</v>
      </c>
      <c r="D35" s="11">
        <f t="shared" si="0"/>
        <v>0.28845968158562996</v>
      </c>
      <c r="E35" s="21">
        <v>80758</v>
      </c>
      <c r="F35" s="11">
        <f t="shared" si="1"/>
        <v>5.6918207299891534E-2</v>
      </c>
      <c r="G35" s="21">
        <v>12143</v>
      </c>
      <c r="H35" s="11">
        <f t="shared" si="2"/>
        <v>8.5583817237002268E-3</v>
      </c>
    </row>
    <row r="36" spans="1:8" x14ac:dyDescent="0.45">
      <c r="A36" s="12" t="s">
        <v>39</v>
      </c>
      <c r="B36" s="20">
        <v>2530542</v>
      </c>
      <c r="C36" s="21">
        <v>713793</v>
      </c>
      <c r="D36" s="11">
        <f t="shared" si="0"/>
        <v>0.28207119265358965</v>
      </c>
      <c r="E36" s="21">
        <v>138867</v>
      </c>
      <c r="F36" s="11">
        <f t="shared" si="1"/>
        <v>5.4876386165493403E-2</v>
      </c>
      <c r="G36" s="21">
        <v>21350</v>
      </c>
      <c r="H36" s="11">
        <f t="shared" si="2"/>
        <v>8.4369277411716539E-3</v>
      </c>
    </row>
    <row r="37" spans="1:8" x14ac:dyDescent="0.45">
      <c r="A37" s="12" t="s">
        <v>40</v>
      </c>
      <c r="B37" s="20">
        <v>8839511</v>
      </c>
      <c r="C37" s="21">
        <v>2377618</v>
      </c>
      <c r="D37" s="11">
        <f t="shared" si="0"/>
        <v>0.2689761911037839</v>
      </c>
      <c r="E37" s="21">
        <v>446470</v>
      </c>
      <c r="F37" s="11">
        <f t="shared" si="1"/>
        <v>5.0508450071502821E-2</v>
      </c>
      <c r="G37" s="21">
        <v>89804</v>
      </c>
      <c r="H37" s="11">
        <f t="shared" si="2"/>
        <v>1.0159385513519923E-2</v>
      </c>
    </row>
    <row r="38" spans="1:8" x14ac:dyDescent="0.45">
      <c r="A38" s="12" t="s">
        <v>41</v>
      </c>
      <c r="B38" s="20">
        <v>5523625</v>
      </c>
      <c r="C38" s="21">
        <v>1637776</v>
      </c>
      <c r="D38" s="11">
        <f t="shared" si="0"/>
        <v>0.2965038357962389</v>
      </c>
      <c r="E38" s="21">
        <v>293367</v>
      </c>
      <c r="F38" s="11">
        <f t="shared" si="1"/>
        <v>5.3111317296159678E-2</v>
      </c>
      <c r="G38" s="21">
        <v>43813</v>
      </c>
      <c r="H38" s="11">
        <f t="shared" si="2"/>
        <v>7.9319287605512691E-3</v>
      </c>
    </row>
    <row r="39" spans="1:8" x14ac:dyDescent="0.45">
      <c r="A39" s="12" t="s">
        <v>42</v>
      </c>
      <c r="B39" s="20">
        <v>1344738.9999999998</v>
      </c>
      <c r="C39" s="21">
        <v>436366</v>
      </c>
      <c r="D39" s="11">
        <f t="shared" si="0"/>
        <v>0.32449865736027594</v>
      </c>
      <c r="E39" s="21">
        <v>67619</v>
      </c>
      <c r="F39" s="11">
        <f t="shared" si="1"/>
        <v>5.02841071761881E-2</v>
      </c>
      <c r="G39" s="21">
        <v>9721</v>
      </c>
      <c r="H39" s="11">
        <f t="shared" si="2"/>
        <v>7.228912078849503E-3</v>
      </c>
    </row>
    <row r="40" spans="1:8" x14ac:dyDescent="0.45">
      <c r="A40" s="12" t="s">
        <v>43</v>
      </c>
      <c r="B40" s="20">
        <v>944432</v>
      </c>
      <c r="C40" s="21">
        <v>339398</v>
      </c>
      <c r="D40" s="11">
        <f t="shared" si="0"/>
        <v>0.35936732342826166</v>
      </c>
      <c r="E40" s="21">
        <v>56012</v>
      </c>
      <c r="F40" s="11">
        <f t="shared" si="1"/>
        <v>5.9307604994324629E-2</v>
      </c>
      <c r="G40" s="21">
        <v>8993</v>
      </c>
      <c r="H40" s="11">
        <f t="shared" si="2"/>
        <v>9.5221254680061661E-3</v>
      </c>
    </row>
    <row r="41" spans="1:8" x14ac:dyDescent="0.45">
      <c r="A41" s="12" t="s">
        <v>44</v>
      </c>
      <c r="B41" s="20">
        <v>556788</v>
      </c>
      <c r="C41" s="21">
        <v>183831</v>
      </c>
      <c r="D41" s="11">
        <f t="shared" si="0"/>
        <v>0.33016336558977566</v>
      </c>
      <c r="E41" s="21">
        <v>28664</v>
      </c>
      <c r="F41" s="11">
        <f t="shared" si="1"/>
        <v>5.1480994561664405E-2</v>
      </c>
      <c r="G41" s="21">
        <v>3419</v>
      </c>
      <c r="H41" s="11">
        <f t="shared" si="2"/>
        <v>6.140577742336401E-3</v>
      </c>
    </row>
    <row r="42" spans="1:8" x14ac:dyDescent="0.45">
      <c r="A42" s="12" t="s">
        <v>45</v>
      </c>
      <c r="B42" s="20">
        <v>672814.99999999988</v>
      </c>
      <c r="C42" s="21">
        <v>199430</v>
      </c>
      <c r="D42" s="11">
        <f t="shared" si="0"/>
        <v>0.29641134635821142</v>
      </c>
      <c r="E42" s="21">
        <v>34471</v>
      </c>
      <c r="F42" s="11">
        <f t="shared" si="1"/>
        <v>5.1233994485854216E-2</v>
      </c>
      <c r="G42" s="21">
        <v>6736</v>
      </c>
      <c r="H42" s="11">
        <f t="shared" si="2"/>
        <v>1.0011667397427228E-2</v>
      </c>
    </row>
    <row r="43" spans="1:8" x14ac:dyDescent="0.45">
      <c r="A43" s="12" t="s">
        <v>46</v>
      </c>
      <c r="B43" s="20">
        <v>1893791</v>
      </c>
      <c r="C43" s="21">
        <v>630895</v>
      </c>
      <c r="D43" s="11">
        <f t="shared" si="0"/>
        <v>0.33313866208045134</v>
      </c>
      <c r="E43" s="21">
        <v>83966</v>
      </c>
      <c r="F43" s="11">
        <f t="shared" si="1"/>
        <v>4.4337521933518538E-2</v>
      </c>
      <c r="G43" s="21">
        <v>14817</v>
      </c>
      <c r="H43" s="11">
        <f t="shared" si="2"/>
        <v>7.8239890251881015E-3</v>
      </c>
    </row>
    <row r="44" spans="1:8" x14ac:dyDescent="0.45">
      <c r="A44" s="12" t="s">
        <v>47</v>
      </c>
      <c r="B44" s="20">
        <v>2812432.9999999995</v>
      </c>
      <c r="C44" s="21">
        <v>917392</v>
      </c>
      <c r="D44" s="11">
        <f t="shared" si="0"/>
        <v>0.32619159283083371</v>
      </c>
      <c r="E44" s="21">
        <v>143748</v>
      </c>
      <c r="F44" s="11">
        <f t="shared" si="1"/>
        <v>5.1111617592312426E-2</v>
      </c>
      <c r="G44" s="21">
        <v>26004</v>
      </c>
      <c r="H44" s="11">
        <f t="shared" si="2"/>
        <v>9.2460869290041763E-3</v>
      </c>
    </row>
    <row r="45" spans="1:8" x14ac:dyDescent="0.45">
      <c r="A45" s="12" t="s">
        <v>48</v>
      </c>
      <c r="B45" s="20">
        <v>1356110</v>
      </c>
      <c r="C45" s="21">
        <v>510410</v>
      </c>
      <c r="D45" s="11">
        <f t="shared" si="0"/>
        <v>0.37637802243180862</v>
      </c>
      <c r="E45" s="21">
        <v>83871</v>
      </c>
      <c r="F45" s="11">
        <f t="shared" si="1"/>
        <v>6.1846752844533261E-2</v>
      </c>
      <c r="G45" s="21">
        <v>14039</v>
      </c>
      <c r="H45" s="11">
        <f t="shared" si="2"/>
        <v>1.0352405040889013E-2</v>
      </c>
    </row>
    <row r="46" spans="1:8" x14ac:dyDescent="0.45">
      <c r="A46" s="12" t="s">
        <v>49</v>
      </c>
      <c r="B46" s="20">
        <v>734949</v>
      </c>
      <c r="C46" s="21">
        <v>246062</v>
      </c>
      <c r="D46" s="11">
        <f t="shared" si="0"/>
        <v>0.33480146241439884</v>
      </c>
      <c r="E46" s="21">
        <v>42739</v>
      </c>
      <c r="F46" s="11">
        <f t="shared" si="1"/>
        <v>5.8152334379664439E-2</v>
      </c>
      <c r="G46" s="21">
        <v>6101</v>
      </c>
      <c r="H46" s="11">
        <f t="shared" si="2"/>
        <v>8.3012562776464769E-3</v>
      </c>
    </row>
    <row r="47" spans="1:8" x14ac:dyDescent="0.45">
      <c r="A47" s="12" t="s">
        <v>50</v>
      </c>
      <c r="B47" s="20">
        <v>973896</v>
      </c>
      <c r="C47" s="21">
        <v>271572</v>
      </c>
      <c r="D47" s="11">
        <f t="shared" si="0"/>
        <v>0.27885112989477318</v>
      </c>
      <c r="E47" s="21">
        <v>45352</v>
      </c>
      <c r="F47" s="11">
        <f t="shared" si="1"/>
        <v>4.6567600647297043E-2</v>
      </c>
      <c r="G47" s="21">
        <v>3863</v>
      </c>
      <c r="H47" s="11">
        <f t="shared" si="2"/>
        <v>3.9665426287817176E-3</v>
      </c>
    </row>
    <row r="48" spans="1:8" x14ac:dyDescent="0.45">
      <c r="A48" s="12" t="s">
        <v>51</v>
      </c>
      <c r="B48" s="20">
        <v>1356219</v>
      </c>
      <c r="C48" s="21">
        <v>430384</v>
      </c>
      <c r="D48" s="11">
        <f t="shared" si="0"/>
        <v>0.31734107839515596</v>
      </c>
      <c r="E48" s="21">
        <v>68690</v>
      </c>
      <c r="F48" s="11">
        <f t="shared" si="1"/>
        <v>5.0648162280575629E-2</v>
      </c>
      <c r="G48" s="21">
        <v>4566</v>
      </c>
      <c r="H48" s="11">
        <f t="shared" si="2"/>
        <v>3.3667128981381324E-3</v>
      </c>
    </row>
    <row r="49" spans="1:8" x14ac:dyDescent="0.45">
      <c r="A49" s="12" t="s">
        <v>52</v>
      </c>
      <c r="B49" s="20">
        <v>701167</v>
      </c>
      <c r="C49" s="21">
        <v>227107</v>
      </c>
      <c r="D49" s="11">
        <f t="shared" si="0"/>
        <v>0.32389858621412587</v>
      </c>
      <c r="E49" s="21">
        <v>30546</v>
      </c>
      <c r="F49" s="11">
        <f t="shared" si="1"/>
        <v>4.3564514587822872E-2</v>
      </c>
      <c r="G49" s="21">
        <v>4650</v>
      </c>
      <c r="H49" s="11">
        <f t="shared" si="2"/>
        <v>6.6318009832179777E-3</v>
      </c>
    </row>
    <row r="50" spans="1:8" x14ac:dyDescent="0.45">
      <c r="A50" s="12" t="s">
        <v>53</v>
      </c>
      <c r="B50" s="20">
        <v>5124170</v>
      </c>
      <c r="C50" s="21">
        <v>1530180</v>
      </c>
      <c r="D50" s="11">
        <f t="shared" si="0"/>
        <v>0.29862006920145118</v>
      </c>
      <c r="E50" s="21">
        <v>264903</v>
      </c>
      <c r="F50" s="11">
        <f t="shared" si="1"/>
        <v>5.1696762597649958E-2</v>
      </c>
      <c r="G50" s="21">
        <v>46346</v>
      </c>
      <c r="H50" s="11">
        <f t="shared" si="2"/>
        <v>9.0445867330709168E-3</v>
      </c>
    </row>
    <row r="51" spans="1:8" x14ac:dyDescent="0.45">
      <c r="A51" s="12" t="s">
        <v>54</v>
      </c>
      <c r="B51" s="20">
        <v>818222</v>
      </c>
      <c r="C51" s="21">
        <v>295331</v>
      </c>
      <c r="D51" s="11">
        <f t="shared" si="0"/>
        <v>0.36094238482954505</v>
      </c>
      <c r="E51" s="21">
        <v>40423</v>
      </c>
      <c r="F51" s="11">
        <f t="shared" si="1"/>
        <v>4.9403462629946396E-2</v>
      </c>
      <c r="G51" s="21">
        <v>7597</v>
      </c>
      <c r="H51" s="11">
        <f t="shared" si="2"/>
        <v>9.2847662370359151E-3</v>
      </c>
    </row>
    <row r="52" spans="1:8" x14ac:dyDescent="0.45">
      <c r="A52" s="12" t="s">
        <v>55</v>
      </c>
      <c r="B52" s="20">
        <v>1335937.9999999998</v>
      </c>
      <c r="C52" s="21">
        <v>455845</v>
      </c>
      <c r="D52" s="11">
        <f t="shared" si="0"/>
        <v>0.34121718223450498</v>
      </c>
      <c r="E52" s="21">
        <v>80573</v>
      </c>
      <c r="F52" s="11">
        <f t="shared" si="1"/>
        <v>6.0311930643487957E-2</v>
      </c>
      <c r="G52" s="21">
        <v>15782</v>
      </c>
      <c r="H52" s="11">
        <f t="shared" si="2"/>
        <v>1.1813422479186911E-2</v>
      </c>
    </row>
    <row r="53" spans="1:8" x14ac:dyDescent="0.45">
      <c r="A53" s="12" t="s">
        <v>56</v>
      </c>
      <c r="B53" s="20">
        <v>1758645</v>
      </c>
      <c r="C53" s="21">
        <v>580455</v>
      </c>
      <c r="D53" s="11">
        <f t="shared" si="0"/>
        <v>0.33005808449118496</v>
      </c>
      <c r="E53" s="21">
        <v>111562</v>
      </c>
      <c r="F53" s="11">
        <f t="shared" si="1"/>
        <v>6.3436338772179718E-2</v>
      </c>
      <c r="G53" s="21">
        <v>20357</v>
      </c>
      <c r="H53" s="11">
        <f t="shared" si="2"/>
        <v>1.1575389006877454E-2</v>
      </c>
    </row>
    <row r="54" spans="1:8" x14ac:dyDescent="0.45">
      <c r="A54" s="12" t="s">
        <v>57</v>
      </c>
      <c r="B54" s="20">
        <v>1141741</v>
      </c>
      <c r="C54" s="21">
        <v>356019</v>
      </c>
      <c r="D54" s="11">
        <f t="shared" si="0"/>
        <v>0.31182115733778504</v>
      </c>
      <c r="E54" s="21">
        <v>64536</v>
      </c>
      <c r="F54" s="11">
        <f t="shared" si="1"/>
        <v>5.6524202949705754E-2</v>
      </c>
      <c r="G54" s="21">
        <v>10076</v>
      </c>
      <c r="H54" s="11">
        <f t="shared" si="2"/>
        <v>8.8251188316789877E-3</v>
      </c>
    </row>
    <row r="55" spans="1:8" x14ac:dyDescent="0.45">
      <c r="A55" s="12" t="s">
        <v>58</v>
      </c>
      <c r="B55" s="20">
        <v>1087241</v>
      </c>
      <c r="C55" s="21">
        <v>332075</v>
      </c>
      <c r="D55" s="11">
        <f t="shared" si="0"/>
        <v>0.30542906310560403</v>
      </c>
      <c r="E55" s="21">
        <v>53075</v>
      </c>
      <c r="F55" s="11">
        <f t="shared" si="1"/>
        <v>4.8816223817902377E-2</v>
      </c>
      <c r="G55" s="21">
        <v>8236</v>
      </c>
      <c r="H55" s="11">
        <f t="shared" si="2"/>
        <v>7.5751374350305038E-3</v>
      </c>
    </row>
    <row r="56" spans="1:8" x14ac:dyDescent="0.45">
      <c r="A56" s="12" t="s">
        <v>59</v>
      </c>
      <c r="B56" s="20">
        <v>1617517</v>
      </c>
      <c r="C56" s="21">
        <v>519595</v>
      </c>
      <c r="D56" s="11">
        <f t="shared" si="0"/>
        <v>0.3212300087108822</v>
      </c>
      <c r="E56" s="21">
        <v>80804</v>
      </c>
      <c r="F56" s="11">
        <f t="shared" si="1"/>
        <v>4.9955580065000865E-2</v>
      </c>
      <c r="G56" s="21">
        <v>12883</v>
      </c>
      <c r="H56" s="11">
        <f t="shared" si="2"/>
        <v>7.9646767236449447E-3</v>
      </c>
    </row>
    <row r="57" spans="1:8" x14ac:dyDescent="0.45">
      <c r="A57" s="12" t="s">
        <v>60</v>
      </c>
      <c r="B57" s="20">
        <v>1485118</v>
      </c>
      <c r="C57" s="21">
        <v>354161</v>
      </c>
      <c r="D57" s="11">
        <f t="shared" si="0"/>
        <v>0.2384733064982042</v>
      </c>
      <c r="E57" s="21">
        <v>47391</v>
      </c>
      <c r="F57" s="11">
        <f t="shared" si="1"/>
        <v>3.1910595656372089E-2</v>
      </c>
      <c r="G57" s="21">
        <v>7484</v>
      </c>
      <c r="H57" s="11">
        <f t="shared" si="2"/>
        <v>5.0393302081046757E-3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F2" sqref="F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（3月14日公表時点）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44631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7507597</v>
      </c>
      <c r="D10" s="11">
        <f>C10/$B10</f>
        <v>0.27251763328744188</v>
      </c>
      <c r="E10" s="21">
        <f>SUM(E11:E30)</f>
        <v>1392668</v>
      </c>
      <c r="F10" s="11">
        <f>E10/$B10</f>
        <v>5.0552338826278909E-2</v>
      </c>
      <c r="G10" s="21">
        <f>SUM(G11:G30)</f>
        <v>258360</v>
      </c>
      <c r="H10" s="11">
        <f>G10/$B10</f>
        <v>9.3781879523026444E-3</v>
      </c>
    </row>
    <row r="11" spans="1:8" x14ac:dyDescent="0.45">
      <c r="A11" s="12" t="s">
        <v>70</v>
      </c>
      <c r="B11" s="20">
        <v>1961575</v>
      </c>
      <c r="C11" s="21">
        <v>443022</v>
      </c>
      <c r="D11" s="11">
        <f t="shared" ref="D11:D30" si="0">C11/$B11</f>
        <v>0.22585014592865427</v>
      </c>
      <c r="E11" s="21">
        <v>94620</v>
      </c>
      <c r="F11" s="11">
        <f t="shared" ref="F11:F30" si="1">E11/$B11</f>
        <v>4.8236748531154811E-2</v>
      </c>
      <c r="G11" s="21">
        <v>24462</v>
      </c>
      <c r="H11" s="11">
        <f t="shared" ref="H11:H30" si="2">G11/$B11</f>
        <v>1.2470591234084855E-2</v>
      </c>
    </row>
    <row r="12" spans="1:8" x14ac:dyDescent="0.45">
      <c r="A12" s="12" t="s">
        <v>71</v>
      </c>
      <c r="B12" s="20">
        <v>1065932</v>
      </c>
      <c r="C12" s="21">
        <v>342329</v>
      </c>
      <c r="D12" s="11">
        <f t="shared" si="0"/>
        <v>0.32115463275330886</v>
      </c>
      <c r="E12" s="21">
        <v>43288</v>
      </c>
      <c r="F12" s="11">
        <f t="shared" si="1"/>
        <v>4.0610470461530379E-2</v>
      </c>
      <c r="G12" s="21">
        <v>7175</v>
      </c>
      <c r="H12" s="11">
        <f t="shared" si="2"/>
        <v>6.7311986130447346E-3</v>
      </c>
    </row>
    <row r="13" spans="1:8" x14ac:dyDescent="0.45">
      <c r="A13" s="12" t="s">
        <v>72</v>
      </c>
      <c r="B13" s="20">
        <v>1324589</v>
      </c>
      <c r="C13" s="21">
        <v>367923</v>
      </c>
      <c r="D13" s="11">
        <f t="shared" si="0"/>
        <v>0.27776389506480881</v>
      </c>
      <c r="E13" s="21">
        <v>53033</v>
      </c>
      <c r="F13" s="11">
        <f t="shared" si="1"/>
        <v>4.0037324785273019E-2</v>
      </c>
      <c r="G13" s="21">
        <v>10275</v>
      </c>
      <c r="H13" s="11">
        <f t="shared" si="2"/>
        <v>7.7571231529176216E-3</v>
      </c>
    </row>
    <row r="14" spans="1:8" x14ac:dyDescent="0.45">
      <c r="A14" s="12" t="s">
        <v>73</v>
      </c>
      <c r="B14" s="20">
        <v>974726</v>
      </c>
      <c r="C14" s="21">
        <v>318945</v>
      </c>
      <c r="D14" s="11">
        <f t="shared" si="0"/>
        <v>0.32721503273740515</v>
      </c>
      <c r="E14" s="21">
        <v>43520</v>
      </c>
      <c r="F14" s="11">
        <f t="shared" si="1"/>
        <v>4.4648444793716387E-2</v>
      </c>
      <c r="G14" s="21">
        <v>7774</v>
      </c>
      <c r="H14" s="11">
        <f t="shared" si="2"/>
        <v>7.975574674318732E-3</v>
      </c>
    </row>
    <row r="15" spans="1:8" x14ac:dyDescent="0.45">
      <c r="A15" s="12" t="s">
        <v>74</v>
      </c>
      <c r="B15" s="20">
        <v>3759920</v>
      </c>
      <c r="C15" s="21">
        <v>860113</v>
      </c>
      <c r="D15" s="11">
        <f t="shared" si="0"/>
        <v>0.22875832464520521</v>
      </c>
      <c r="E15" s="21">
        <v>232885</v>
      </c>
      <c r="F15" s="11">
        <f t="shared" si="1"/>
        <v>6.1938817847188236E-2</v>
      </c>
      <c r="G15" s="21">
        <v>41411</v>
      </c>
      <c r="H15" s="11">
        <f t="shared" si="2"/>
        <v>1.1013798165918423E-2</v>
      </c>
    </row>
    <row r="16" spans="1:8" x14ac:dyDescent="0.45">
      <c r="A16" s="12" t="s">
        <v>75</v>
      </c>
      <c r="B16" s="20">
        <v>1521562.0000000002</v>
      </c>
      <c r="C16" s="21">
        <v>409410</v>
      </c>
      <c r="D16" s="11">
        <f t="shared" si="0"/>
        <v>0.26907217714427667</v>
      </c>
      <c r="E16" s="21">
        <v>74659</v>
      </c>
      <c r="F16" s="11">
        <f t="shared" si="1"/>
        <v>4.9067340009805706E-2</v>
      </c>
      <c r="G16" s="21">
        <v>15204</v>
      </c>
      <c r="H16" s="11">
        <f t="shared" si="2"/>
        <v>9.9923631110661274E-3</v>
      </c>
    </row>
    <row r="17" spans="1:8" x14ac:dyDescent="0.45">
      <c r="A17" s="12" t="s">
        <v>76</v>
      </c>
      <c r="B17" s="20">
        <v>718601</v>
      </c>
      <c r="C17" s="21">
        <v>242542</v>
      </c>
      <c r="D17" s="11">
        <f t="shared" si="0"/>
        <v>0.33751970843347001</v>
      </c>
      <c r="E17" s="21">
        <v>40069</v>
      </c>
      <c r="F17" s="11">
        <f t="shared" si="1"/>
        <v>5.5759733148158713E-2</v>
      </c>
      <c r="G17" s="21">
        <v>7475</v>
      </c>
      <c r="H17" s="11">
        <f t="shared" si="2"/>
        <v>1.0402156412251026E-2</v>
      </c>
    </row>
    <row r="18" spans="1:8" x14ac:dyDescent="0.45">
      <c r="A18" s="12" t="s">
        <v>77</v>
      </c>
      <c r="B18" s="20">
        <v>784774</v>
      </c>
      <c r="C18" s="21">
        <v>234496</v>
      </c>
      <c r="D18" s="11">
        <f t="shared" si="0"/>
        <v>0.29880704508559153</v>
      </c>
      <c r="E18" s="21">
        <v>41591</v>
      </c>
      <c r="F18" s="11">
        <f t="shared" si="1"/>
        <v>5.2997423462041303E-2</v>
      </c>
      <c r="G18" s="21">
        <v>6884</v>
      </c>
      <c r="H18" s="11">
        <f t="shared" si="2"/>
        <v>8.7719521798632471E-3</v>
      </c>
    </row>
    <row r="19" spans="1:8" x14ac:dyDescent="0.45">
      <c r="A19" s="12" t="s">
        <v>78</v>
      </c>
      <c r="B19" s="20">
        <v>694295.99999999988</v>
      </c>
      <c r="C19" s="21">
        <v>155869</v>
      </c>
      <c r="D19" s="11">
        <f t="shared" si="0"/>
        <v>0.22449934898083818</v>
      </c>
      <c r="E19" s="21">
        <v>33383</v>
      </c>
      <c r="F19" s="11">
        <f t="shared" si="1"/>
        <v>4.8081797965133032E-2</v>
      </c>
      <c r="G19" s="21">
        <v>6850</v>
      </c>
      <c r="H19" s="11">
        <f t="shared" si="2"/>
        <v>9.8661089794554492E-3</v>
      </c>
    </row>
    <row r="20" spans="1:8" x14ac:dyDescent="0.45">
      <c r="A20" s="12" t="s">
        <v>79</v>
      </c>
      <c r="B20" s="20">
        <v>799966</v>
      </c>
      <c r="C20" s="21">
        <v>264400</v>
      </c>
      <c r="D20" s="11">
        <f t="shared" si="0"/>
        <v>0.33051404684699098</v>
      </c>
      <c r="E20" s="21">
        <v>39062</v>
      </c>
      <c r="F20" s="11">
        <f t="shared" si="1"/>
        <v>4.8829575256948421E-2</v>
      </c>
      <c r="G20" s="21">
        <v>7177</v>
      </c>
      <c r="H20" s="11">
        <f t="shared" si="2"/>
        <v>8.971631294330009E-3</v>
      </c>
    </row>
    <row r="21" spans="1:8" x14ac:dyDescent="0.45">
      <c r="A21" s="12" t="s">
        <v>80</v>
      </c>
      <c r="B21" s="20">
        <v>2300944</v>
      </c>
      <c r="C21" s="21">
        <v>632531</v>
      </c>
      <c r="D21" s="11">
        <f t="shared" si="0"/>
        <v>0.27490064947256432</v>
      </c>
      <c r="E21" s="21">
        <v>105858</v>
      </c>
      <c r="F21" s="11">
        <f t="shared" si="1"/>
        <v>4.6006334791285665E-2</v>
      </c>
      <c r="G21" s="21">
        <v>19716</v>
      </c>
      <c r="H21" s="11">
        <f t="shared" si="2"/>
        <v>8.5686570381547748E-3</v>
      </c>
    </row>
    <row r="22" spans="1:8" x14ac:dyDescent="0.45">
      <c r="A22" s="12" t="s">
        <v>81</v>
      </c>
      <c r="B22" s="20">
        <v>1400720</v>
      </c>
      <c r="C22" s="21">
        <v>401692</v>
      </c>
      <c r="D22" s="11">
        <f t="shared" si="0"/>
        <v>0.28677537266548631</v>
      </c>
      <c r="E22" s="21">
        <v>74797</v>
      </c>
      <c r="F22" s="11">
        <f t="shared" si="1"/>
        <v>5.3398966245930664E-2</v>
      </c>
      <c r="G22" s="21">
        <v>10468</v>
      </c>
      <c r="H22" s="11">
        <f t="shared" si="2"/>
        <v>7.4732994459992003E-3</v>
      </c>
    </row>
    <row r="23" spans="1:8" x14ac:dyDescent="0.45">
      <c r="A23" s="12" t="s">
        <v>82</v>
      </c>
      <c r="B23" s="20">
        <v>2739963</v>
      </c>
      <c r="C23" s="21">
        <v>613775</v>
      </c>
      <c r="D23" s="11">
        <f t="shared" si="0"/>
        <v>0.22400849938484571</v>
      </c>
      <c r="E23" s="21">
        <v>148269</v>
      </c>
      <c r="F23" s="11">
        <f t="shared" si="1"/>
        <v>5.411350445243239E-2</v>
      </c>
      <c r="G23" s="21">
        <v>27700</v>
      </c>
      <c r="H23" s="11">
        <f t="shared" si="2"/>
        <v>1.01096255679365E-2</v>
      </c>
    </row>
    <row r="24" spans="1:8" x14ac:dyDescent="0.45">
      <c r="A24" s="12" t="s">
        <v>83</v>
      </c>
      <c r="B24" s="20">
        <v>831479.00000000012</v>
      </c>
      <c r="C24" s="21">
        <v>251945</v>
      </c>
      <c r="D24" s="11">
        <f t="shared" si="0"/>
        <v>0.3030082539667267</v>
      </c>
      <c r="E24" s="21">
        <v>43900</v>
      </c>
      <c r="F24" s="11">
        <f t="shared" si="1"/>
        <v>5.2797484963540864E-2</v>
      </c>
      <c r="G24" s="21">
        <v>7196</v>
      </c>
      <c r="H24" s="11">
        <f t="shared" si="2"/>
        <v>8.6544578997184516E-3</v>
      </c>
    </row>
    <row r="25" spans="1:8" x14ac:dyDescent="0.45">
      <c r="A25" s="12" t="s">
        <v>84</v>
      </c>
      <c r="B25" s="20">
        <v>1526835</v>
      </c>
      <c r="C25" s="21">
        <v>458797</v>
      </c>
      <c r="D25" s="11">
        <f t="shared" si="0"/>
        <v>0.30048891988983745</v>
      </c>
      <c r="E25" s="21">
        <v>73738</v>
      </c>
      <c r="F25" s="11">
        <f t="shared" si="1"/>
        <v>4.8294674932130847E-2</v>
      </c>
      <c r="G25" s="21">
        <v>10705</v>
      </c>
      <c r="H25" s="11">
        <f t="shared" si="2"/>
        <v>7.0112356606968013E-3</v>
      </c>
    </row>
    <row r="26" spans="1:8" x14ac:dyDescent="0.45">
      <c r="A26" s="12" t="s">
        <v>85</v>
      </c>
      <c r="B26" s="20">
        <v>708155</v>
      </c>
      <c r="C26" s="21">
        <v>242369</v>
      </c>
      <c r="D26" s="11">
        <f t="shared" si="0"/>
        <v>0.34225416751982263</v>
      </c>
      <c r="E26" s="21">
        <v>24220</v>
      </c>
      <c r="F26" s="11">
        <f t="shared" si="1"/>
        <v>3.4201551920130482E-2</v>
      </c>
      <c r="G26" s="21">
        <v>4079</v>
      </c>
      <c r="H26" s="11">
        <f t="shared" si="2"/>
        <v>5.7600384096701991E-3</v>
      </c>
    </row>
    <row r="27" spans="1:8" x14ac:dyDescent="0.45">
      <c r="A27" s="12" t="s">
        <v>86</v>
      </c>
      <c r="B27" s="20">
        <v>1194817</v>
      </c>
      <c r="C27" s="21">
        <v>346780</v>
      </c>
      <c r="D27" s="11">
        <f t="shared" si="0"/>
        <v>0.29023691494178605</v>
      </c>
      <c r="E27" s="21">
        <v>48639</v>
      </c>
      <c r="F27" s="11">
        <f t="shared" si="1"/>
        <v>4.0708326044908968E-2</v>
      </c>
      <c r="G27" s="21">
        <v>9648</v>
      </c>
      <c r="H27" s="11">
        <f t="shared" si="2"/>
        <v>8.0748767384461392E-3</v>
      </c>
    </row>
    <row r="28" spans="1:8" x14ac:dyDescent="0.45">
      <c r="A28" s="12" t="s">
        <v>87</v>
      </c>
      <c r="B28" s="20">
        <v>944709</v>
      </c>
      <c r="C28" s="21">
        <v>262147</v>
      </c>
      <c r="D28" s="11">
        <f t="shared" si="0"/>
        <v>0.27748968200789875</v>
      </c>
      <c r="E28" s="21">
        <v>56053</v>
      </c>
      <c r="F28" s="11">
        <f t="shared" si="1"/>
        <v>5.9333614901519942E-2</v>
      </c>
      <c r="G28" s="21">
        <v>9104</v>
      </c>
      <c r="H28" s="11">
        <f t="shared" si="2"/>
        <v>9.6368299656296279E-3</v>
      </c>
    </row>
    <row r="29" spans="1:8" x14ac:dyDescent="0.45">
      <c r="A29" s="12" t="s">
        <v>88</v>
      </c>
      <c r="B29" s="20">
        <v>1562767</v>
      </c>
      <c r="C29" s="21">
        <v>440912</v>
      </c>
      <c r="D29" s="11">
        <f t="shared" si="0"/>
        <v>0.28213546869111006</v>
      </c>
      <c r="E29" s="21">
        <v>71507</v>
      </c>
      <c r="F29" s="11">
        <f t="shared" si="1"/>
        <v>4.5756661101750931E-2</v>
      </c>
      <c r="G29" s="21">
        <v>14578</v>
      </c>
      <c r="H29" s="11">
        <f t="shared" si="2"/>
        <v>9.3283259756572791E-3</v>
      </c>
    </row>
    <row r="30" spans="1:8" x14ac:dyDescent="0.45">
      <c r="A30" s="12" t="s">
        <v>89</v>
      </c>
      <c r="B30" s="20">
        <v>732702</v>
      </c>
      <c r="C30" s="21">
        <v>217600</v>
      </c>
      <c r="D30" s="11">
        <f t="shared" si="0"/>
        <v>0.29698294804709147</v>
      </c>
      <c r="E30" s="21">
        <v>49577</v>
      </c>
      <c r="F30" s="11">
        <f t="shared" si="1"/>
        <v>6.766325190868866E-2</v>
      </c>
      <c r="G30" s="21">
        <v>10479</v>
      </c>
      <c r="H30" s="11">
        <f t="shared" si="2"/>
        <v>1.4301858054161173E-2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44631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2910183</v>
      </c>
      <c r="D39" s="11">
        <f>C39/$B39</f>
        <v>0.30400658618624526</v>
      </c>
      <c r="E39" s="21">
        <v>489384</v>
      </c>
      <c r="F39" s="11">
        <f>E39/$B39</f>
        <v>5.112254424349584E-2</v>
      </c>
      <c r="G39" s="21">
        <v>84833</v>
      </c>
      <c r="H39" s="11">
        <f>G39/$B39</f>
        <v>8.8619137442345532E-3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E8" sqref="E8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（3月14日公表時点）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240271895</v>
      </c>
      <c r="C7" s="32">
        <f t="shared" ref="C7:J7" si="0">SUM(C8:C54)</f>
        <v>101898133</v>
      </c>
      <c r="D7" s="33">
        <f t="shared" ref="D7:D54" si="1">C7/N7</f>
        <v>0.80459641426893791</v>
      </c>
      <c r="E7" s="32">
        <f t="shared" si="0"/>
        <v>100335178</v>
      </c>
      <c r="F7" s="34">
        <f t="shared" ref="F7:F54" si="2">E7/N7</f>
        <v>0.79225518728430111</v>
      </c>
      <c r="G7" s="35">
        <f t="shared" si="0"/>
        <v>38038584</v>
      </c>
      <c r="H7" s="34">
        <f t="shared" ref="H7:H54" si="3">G7/N7</f>
        <v>0.30035592791742116</v>
      </c>
      <c r="I7" s="35">
        <f t="shared" si="0"/>
        <v>970112</v>
      </c>
      <c r="J7" s="35">
        <f t="shared" si="0"/>
        <v>4918881</v>
      </c>
      <c r="K7" s="35">
        <f>SUM(K8:K54)</f>
        <v>22332699</v>
      </c>
      <c r="L7" s="35">
        <f>SUM(L8:L54)</f>
        <v>9816892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9877574</v>
      </c>
      <c r="C8" s="37">
        <f>SUM(一般接種!D7+一般接種!G7+一般接種!J7+医療従事者等!C5)</f>
        <v>4240219</v>
      </c>
      <c r="D8" s="33">
        <f t="shared" si="1"/>
        <v>0.81127627256173851</v>
      </c>
      <c r="E8" s="37">
        <f>SUM(一般接種!E7+一般接種!H7+一般接種!K7+医療従事者等!D5)</f>
        <v>4172251</v>
      </c>
      <c r="F8" s="34">
        <f t="shared" si="2"/>
        <v>0.79827203252284518</v>
      </c>
      <c r="G8" s="32">
        <f>SUM(I8:L8)</f>
        <v>1465104</v>
      </c>
      <c r="H8" s="34">
        <f t="shared" si="3"/>
        <v>0.28031667987792452</v>
      </c>
      <c r="I8" s="38">
        <v>40867</v>
      </c>
      <c r="J8" s="38">
        <v>215294</v>
      </c>
      <c r="K8" s="38">
        <v>884001</v>
      </c>
      <c r="L8" s="38">
        <v>324942</v>
      </c>
      <c r="N8" s="1">
        <v>5226603</v>
      </c>
    </row>
    <row r="9" spans="1:14" x14ac:dyDescent="0.45">
      <c r="A9" s="36" t="s">
        <v>15</v>
      </c>
      <c r="B9" s="32">
        <f t="shared" si="4"/>
        <v>2460740</v>
      </c>
      <c r="C9" s="37">
        <f>SUM(一般接種!D8+一般接種!G8+一般接種!J8+医療従事者等!C6)</f>
        <v>1064877</v>
      </c>
      <c r="D9" s="33">
        <f t="shared" si="1"/>
        <v>0.84539879248818095</v>
      </c>
      <c r="E9" s="37">
        <f>SUM(一般接種!E8+一般接種!H8+一般接種!K8+医療従事者等!D6)</f>
        <v>1048584</v>
      </c>
      <c r="F9" s="34">
        <f t="shared" si="2"/>
        <v>0.83246388777523295</v>
      </c>
      <c r="G9" s="32">
        <f t="shared" ref="G9:G54" si="5">SUM(I9:L9)</f>
        <v>347279</v>
      </c>
      <c r="H9" s="34">
        <f t="shared" si="3"/>
        <v>0.27570249639770883</v>
      </c>
      <c r="I9" s="38">
        <v>10519</v>
      </c>
      <c r="J9" s="38">
        <v>41336</v>
      </c>
      <c r="K9" s="38">
        <v>218346</v>
      </c>
      <c r="L9" s="38">
        <v>77078</v>
      </c>
      <c r="N9" s="1">
        <v>1259615</v>
      </c>
    </row>
    <row r="10" spans="1:14" x14ac:dyDescent="0.45">
      <c r="A10" s="36" t="s">
        <v>16</v>
      </c>
      <c r="B10" s="32">
        <f t="shared" si="4"/>
        <v>2408265</v>
      </c>
      <c r="C10" s="37">
        <f>SUM(一般接種!D9+一般接種!G9+一般接種!J9+医療従事者等!C7)</f>
        <v>1029806</v>
      </c>
      <c r="D10" s="33">
        <f t="shared" si="1"/>
        <v>0.84353423878809619</v>
      </c>
      <c r="E10" s="37">
        <f>SUM(一般接種!E9+一般接種!H9+一般接種!K9+医療従事者等!D7)</f>
        <v>1014080</v>
      </c>
      <c r="F10" s="34">
        <f t="shared" si="2"/>
        <v>0.8306527645694749</v>
      </c>
      <c r="G10" s="32">
        <f t="shared" si="5"/>
        <v>364379</v>
      </c>
      <c r="H10" s="34">
        <f t="shared" si="3"/>
        <v>0.29846996657173069</v>
      </c>
      <c r="I10" s="38">
        <v>10174</v>
      </c>
      <c r="J10" s="38">
        <v>46199</v>
      </c>
      <c r="K10" s="38">
        <v>214182</v>
      </c>
      <c r="L10" s="38">
        <v>93824</v>
      </c>
      <c r="N10" s="1">
        <v>1220823</v>
      </c>
    </row>
    <row r="11" spans="1:14" x14ac:dyDescent="0.45">
      <c r="A11" s="36" t="s">
        <v>17</v>
      </c>
      <c r="B11" s="32">
        <f t="shared" si="4"/>
        <v>4447561</v>
      </c>
      <c r="C11" s="37">
        <f>SUM(一般接種!D10+一般接種!G10+一般接種!J10+医療従事者等!C8)</f>
        <v>1889001</v>
      </c>
      <c r="D11" s="33">
        <f t="shared" si="1"/>
        <v>0.82778707522253614</v>
      </c>
      <c r="E11" s="37">
        <f>SUM(一般接種!E10+一般接種!H10+一般接種!K10+医療従事者等!D8)</f>
        <v>1853503</v>
      </c>
      <c r="F11" s="34">
        <f t="shared" si="2"/>
        <v>0.81223134730272584</v>
      </c>
      <c r="G11" s="32">
        <f t="shared" si="5"/>
        <v>705057</v>
      </c>
      <c r="H11" s="34">
        <f t="shared" si="3"/>
        <v>0.30896599413932319</v>
      </c>
      <c r="I11" s="38">
        <v>17504</v>
      </c>
      <c r="J11" s="38">
        <v>113323</v>
      </c>
      <c r="K11" s="38">
        <v>443827</v>
      </c>
      <c r="L11" s="38">
        <v>130403</v>
      </c>
      <c r="N11" s="1">
        <v>2281989</v>
      </c>
    </row>
    <row r="12" spans="1:14" x14ac:dyDescent="0.45">
      <c r="A12" s="36" t="s">
        <v>18</v>
      </c>
      <c r="B12" s="32">
        <f t="shared" si="4"/>
        <v>1891598</v>
      </c>
      <c r="C12" s="37">
        <f>SUM(一般接種!D11+一般接種!G11+一般接種!J11+医療従事者等!C9)</f>
        <v>829863</v>
      </c>
      <c r="D12" s="33">
        <f t="shared" si="1"/>
        <v>0.85439437118547745</v>
      </c>
      <c r="E12" s="37">
        <f>SUM(一般接種!E11+一般接種!H11+一般接種!K11+医療従事者等!D9)</f>
        <v>818478</v>
      </c>
      <c r="F12" s="34">
        <f t="shared" si="2"/>
        <v>0.84267282206719329</v>
      </c>
      <c r="G12" s="32">
        <f t="shared" si="5"/>
        <v>243257</v>
      </c>
      <c r="H12" s="34">
        <f t="shared" si="3"/>
        <v>0.25044785892546806</v>
      </c>
      <c r="I12" s="38">
        <v>4854</v>
      </c>
      <c r="J12" s="38">
        <v>29080</v>
      </c>
      <c r="K12" s="38">
        <v>124182</v>
      </c>
      <c r="L12" s="38">
        <v>85141</v>
      </c>
      <c r="N12" s="1">
        <v>971288</v>
      </c>
    </row>
    <row r="13" spans="1:14" x14ac:dyDescent="0.45">
      <c r="A13" s="36" t="s">
        <v>19</v>
      </c>
      <c r="B13" s="32">
        <f t="shared" si="4"/>
        <v>2130852</v>
      </c>
      <c r="C13" s="37">
        <f>SUM(一般接種!D12+一般接種!G12+一般接種!J12+医療従事者等!C10)</f>
        <v>902240</v>
      </c>
      <c r="D13" s="33">
        <f t="shared" si="1"/>
        <v>0.84356026111623261</v>
      </c>
      <c r="E13" s="37">
        <f>SUM(一般接種!E12+一般接種!H12+一般接種!K12+医療従事者等!D10)</f>
        <v>891549</v>
      </c>
      <c r="F13" s="34">
        <f t="shared" si="2"/>
        <v>0.83356458064142147</v>
      </c>
      <c r="G13" s="32">
        <f t="shared" si="5"/>
        <v>337063</v>
      </c>
      <c r="H13" s="34">
        <f t="shared" si="3"/>
        <v>0.31514115123760944</v>
      </c>
      <c r="I13" s="38">
        <v>9221</v>
      </c>
      <c r="J13" s="38">
        <v>33695</v>
      </c>
      <c r="K13" s="38">
        <v>188661</v>
      </c>
      <c r="L13" s="38">
        <v>105486</v>
      </c>
      <c r="N13" s="1">
        <v>1069562</v>
      </c>
    </row>
    <row r="14" spans="1:14" x14ac:dyDescent="0.45">
      <c r="A14" s="36" t="s">
        <v>20</v>
      </c>
      <c r="B14" s="32">
        <f t="shared" si="4"/>
        <v>3664205</v>
      </c>
      <c r="C14" s="37">
        <f>SUM(一般接種!D13+一般接種!G13+一般接種!J13+医療従事者等!C11)</f>
        <v>1550765</v>
      </c>
      <c r="D14" s="33">
        <f t="shared" si="1"/>
        <v>0.83282269788443863</v>
      </c>
      <c r="E14" s="37">
        <f>SUM(一般接種!E13+一般接種!H13+一般接種!K13+医療従事者等!D11)</f>
        <v>1529838</v>
      </c>
      <c r="F14" s="34">
        <f t="shared" si="2"/>
        <v>0.82158406366285919</v>
      </c>
      <c r="G14" s="32">
        <f t="shared" si="5"/>
        <v>583602</v>
      </c>
      <c r="H14" s="34">
        <f t="shared" si="3"/>
        <v>0.31341756625327122</v>
      </c>
      <c r="I14" s="38">
        <v>18595</v>
      </c>
      <c r="J14" s="38">
        <v>71205</v>
      </c>
      <c r="K14" s="38">
        <v>335492</v>
      </c>
      <c r="L14" s="38">
        <v>158310</v>
      </c>
      <c r="N14" s="1">
        <v>1862059</v>
      </c>
    </row>
    <row r="15" spans="1:14" x14ac:dyDescent="0.45">
      <c r="A15" s="36" t="s">
        <v>21</v>
      </c>
      <c r="B15" s="32">
        <f t="shared" si="4"/>
        <v>5755629</v>
      </c>
      <c r="C15" s="37">
        <f>SUM(一般接種!D14+一般接種!G14+一般接種!J14+医療従事者等!C12)</f>
        <v>2418093</v>
      </c>
      <c r="D15" s="33">
        <f t="shared" si="1"/>
        <v>0.83162423585854672</v>
      </c>
      <c r="E15" s="37">
        <f>SUM(一般接種!E14+一般接種!H14+一般接種!K14+医療従事者等!D12)</f>
        <v>2381220</v>
      </c>
      <c r="F15" s="34">
        <f t="shared" si="2"/>
        <v>0.81894296989863036</v>
      </c>
      <c r="G15" s="32">
        <f t="shared" si="5"/>
        <v>956316</v>
      </c>
      <c r="H15" s="34">
        <f t="shared" si="3"/>
        <v>0.32889370373236348</v>
      </c>
      <c r="I15" s="38">
        <v>20748</v>
      </c>
      <c r="J15" s="38">
        <v>133745</v>
      </c>
      <c r="K15" s="38">
        <v>544185</v>
      </c>
      <c r="L15" s="38">
        <v>257638</v>
      </c>
      <c r="N15" s="1">
        <v>2907675</v>
      </c>
    </row>
    <row r="16" spans="1:14" x14ac:dyDescent="0.45">
      <c r="A16" s="39" t="s">
        <v>22</v>
      </c>
      <c r="B16" s="32">
        <f t="shared" si="4"/>
        <v>3745779</v>
      </c>
      <c r="C16" s="37">
        <f>SUM(一般接種!D15+一般接種!G15+一般接種!J15+医療従事者等!C13)</f>
        <v>1593795</v>
      </c>
      <c r="D16" s="33">
        <f t="shared" si="1"/>
        <v>0.81507322538957483</v>
      </c>
      <c r="E16" s="37">
        <f>SUM(一般接種!E15+一般接種!H15+一般接種!K15+医療従事者等!D13)</f>
        <v>1571752</v>
      </c>
      <c r="F16" s="34">
        <f t="shared" si="2"/>
        <v>0.80380034581142179</v>
      </c>
      <c r="G16" s="32">
        <f t="shared" si="5"/>
        <v>580232</v>
      </c>
      <c r="H16" s="34">
        <f t="shared" si="3"/>
        <v>0.2967329974772438</v>
      </c>
      <c r="I16" s="38">
        <v>14562</v>
      </c>
      <c r="J16" s="38">
        <v>68059</v>
      </c>
      <c r="K16" s="38">
        <v>355233</v>
      </c>
      <c r="L16" s="38">
        <v>142378</v>
      </c>
      <c r="N16" s="1">
        <v>1955401</v>
      </c>
    </row>
    <row r="17" spans="1:14" x14ac:dyDescent="0.45">
      <c r="A17" s="36" t="s">
        <v>23</v>
      </c>
      <c r="B17" s="32">
        <f t="shared" si="4"/>
        <v>3825246</v>
      </c>
      <c r="C17" s="37">
        <f>SUM(一般接種!D16+一般接種!G16+一般接種!J16+医療従事者等!C14)</f>
        <v>1586505</v>
      </c>
      <c r="D17" s="33">
        <f t="shared" si="1"/>
        <v>0.81022633663942767</v>
      </c>
      <c r="E17" s="37">
        <f>SUM(一般接種!E16+一般接種!H16+一般接種!K16+医療従事者等!D14)</f>
        <v>1559483</v>
      </c>
      <c r="F17" s="34">
        <f t="shared" si="2"/>
        <v>0.79642623133331736</v>
      </c>
      <c r="G17" s="32">
        <f t="shared" si="5"/>
        <v>679258</v>
      </c>
      <c r="H17" s="34">
        <f t="shared" si="3"/>
        <v>0.34689630412322958</v>
      </c>
      <c r="I17" s="38">
        <v>15782</v>
      </c>
      <c r="J17" s="38">
        <v>68822</v>
      </c>
      <c r="K17" s="38">
        <v>397611</v>
      </c>
      <c r="L17" s="38">
        <v>197043</v>
      </c>
      <c r="N17" s="1">
        <v>1958101</v>
      </c>
    </row>
    <row r="18" spans="1:14" x14ac:dyDescent="0.45">
      <c r="A18" s="36" t="s">
        <v>24</v>
      </c>
      <c r="B18" s="32">
        <f t="shared" si="4"/>
        <v>14023669</v>
      </c>
      <c r="C18" s="37">
        <f>SUM(一般接種!D17+一般接種!G17+一般接種!J17+医療従事者等!C15)</f>
        <v>6011342</v>
      </c>
      <c r="D18" s="33">
        <f t="shared" si="1"/>
        <v>0.81302480632757257</v>
      </c>
      <c r="E18" s="37">
        <f>SUM(一般接種!E17+一般接種!H17+一般接種!K17+医療従事者等!D15)</f>
        <v>5916758</v>
      </c>
      <c r="F18" s="34">
        <f t="shared" si="2"/>
        <v>0.8002324650697159</v>
      </c>
      <c r="G18" s="32">
        <f t="shared" si="5"/>
        <v>2095569</v>
      </c>
      <c r="H18" s="34">
        <f t="shared" si="3"/>
        <v>0.28342250039526368</v>
      </c>
      <c r="I18" s="38">
        <v>46550</v>
      </c>
      <c r="J18" s="38">
        <v>251556</v>
      </c>
      <c r="K18" s="38">
        <v>1264816</v>
      </c>
      <c r="L18" s="38">
        <v>532647</v>
      </c>
      <c r="N18" s="1">
        <v>7393799</v>
      </c>
    </row>
    <row r="19" spans="1:14" x14ac:dyDescent="0.45">
      <c r="A19" s="36" t="s">
        <v>25</v>
      </c>
      <c r="B19" s="32">
        <f t="shared" si="4"/>
        <v>11988036</v>
      </c>
      <c r="C19" s="37">
        <f>SUM(一般接種!D18+一般接種!G18+一般接種!J18+医療従事者等!C16)</f>
        <v>5115488</v>
      </c>
      <c r="D19" s="33">
        <f t="shared" si="1"/>
        <v>0.80904244450166163</v>
      </c>
      <c r="E19" s="37">
        <f>SUM(一般接種!E18+一般接種!H18+一般接種!K18+医療従事者等!D16)</f>
        <v>5044560</v>
      </c>
      <c r="F19" s="34">
        <f t="shared" si="2"/>
        <v>0.79782479283214069</v>
      </c>
      <c r="G19" s="32">
        <f t="shared" si="5"/>
        <v>1827988</v>
      </c>
      <c r="H19" s="34">
        <f t="shared" si="3"/>
        <v>0.2891063140094754</v>
      </c>
      <c r="I19" s="38">
        <v>40863</v>
      </c>
      <c r="J19" s="38">
        <v>199515</v>
      </c>
      <c r="K19" s="38">
        <v>1057185</v>
      </c>
      <c r="L19" s="38">
        <v>530425</v>
      </c>
      <c r="N19" s="1">
        <v>6322892</v>
      </c>
    </row>
    <row r="20" spans="1:14" x14ac:dyDescent="0.45">
      <c r="A20" s="36" t="s">
        <v>26</v>
      </c>
      <c r="B20" s="32">
        <f t="shared" si="4"/>
        <v>26350676</v>
      </c>
      <c r="C20" s="37">
        <f>SUM(一般接種!D19+一般接種!G19+一般接種!J19+医療従事者等!C17)</f>
        <v>11113555</v>
      </c>
      <c r="D20" s="33">
        <f t="shared" si="1"/>
        <v>0.80280942539182587</v>
      </c>
      <c r="E20" s="37">
        <f>SUM(一般接種!E19+一般接種!H19+一般接種!K19+医療従事者等!D17)</f>
        <v>10948563</v>
      </c>
      <c r="F20" s="34">
        <f t="shared" si="2"/>
        <v>0.79089090492612002</v>
      </c>
      <c r="G20" s="32">
        <f t="shared" si="5"/>
        <v>4288558</v>
      </c>
      <c r="H20" s="34">
        <f t="shared" si="3"/>
        <v>0.30979239170000222</v>
      </c>
      <c r="I20" s="38">
        <v>89475</v>
      </c>
      <c r="J20" s="38">
        <v>552399</v>
      </c>
      <c r="K20" s="38">
        <v>2468691</v>
      </c>
      <c r="L20" s="38">
        <v>1177993</v>
      </c>
      <c r="N20" s="1">
        <v>13843329</v>
      </c>
    </row>
    <row r="21" spans="1:14" x14ac:dyDescent="0.45">
      <c r="A21" s="36" t="s">
        <v>27</v>
      </c>
      <c r="B21" s="32">
        <f t="shared" si="4"/>
        <v>17371893</v>
      </c>
      <c r="C21" s="37">
        <f>SUM(一般接種!D20+一般接種!G20+一般接種!J20+医療従事者等!C18)</f>
        <v>7484388</v>
      </c>
      <c r="D21" s="33">
        <f t="shared" si="1"/>
        <v>0.81173761193621918</v>
      </c>
      <c r="E21" s="37">
        <f>SUM(一般接種!E20+一般接種!H20+一般接種!K20+医療従事者等!D18)</f>
        <v>7386451</v>
      </c>
      <c r="F21" s="34">
        <f t="shared" si="2"/>
        <v>0.80111561498734407</v>
      </c>
      <c r="G21" s="32">
        <f t="shared" si="5"/>
        <v>2501054</v>
      </c>
      <c r="H21" s="34">
        <f t="shared" si="3"/>
        <v>0.27125793067963994</v>
      </c>
      <c r="I21" s="38">
        <v>46611</v>
      </c>
      <c r="J21" s="38">
        <v>268874</v>
      </c>
      <c r="K21" s="38">
        <v>1359114</v>
      </c>
      <c r="L21" s="38">
        <v>826455</v>
      </c>
      <c r="N21" s="1">
        <v>9220206</v>
      </c>
    </row>
    <row r="22" spans="1:14" x14ac:dyDescent="0.45">
      <c r="A22" s="36" t="s">
        <v>28</v>
      </c>
      <c r="B22" s="32">
        <f t="shared" si="4"/>
        <v>4310927</v>
      </c>
      <c r="C22" s="37">
        <f>SUM(一般接種!D21+一般接種!G21+一般接種!J21+医療従事者等!C19)</f>
        <v>1859268</v>
      </c>
      <c r="D22" s="33">
        <f t="shared" si="1"/>
        <v>0.8400911993363378</v>
      </c>
      <c r="E22" s="37">
        <f>SUM(一般接種!E21+一般接種!H21+一般接種!K21+医療従事者等!D19)</f>
        <v>1825219</v>
      </c>
      <c r="F22" s="34">
        <f t="shared" si="2"/>
        <v>0.82470650748653296</v>
      </c>
      <c r="G22" s="32">
        <f t="shared" si="5"/>
        <v>626440</v>
      </c>
      <c r="H22" s="34">
        <f t="shared" si="3"/>
        <v>0.2830504967074437</v>
      </c>
      <c r="I22" s="38">
        <v>16048</v>
      </c>
      <c r="J22" s="38">
        <v>62107</v>
      </c>
      <c r="K22" s="38">
        <v>335141</v>
      </c>
      <c r="L22" s="38">
        <v>213144</v>
      </c>
      <c r="N22" s="1">
        <v>2213174</v>
      </c>
    </row>
    <row r="23" spans="1:14" x14ac:dyDescent="0.45">
      <c r="A23" s="36" t="s">
        <v>29</v>
      </c>
      <c r="B23" s="32">
        <f t="shared" si="4"/>
        <v>2087332</v>
      </c>
      <c r="C23" s="37">
        <f>SUM(一般接種!D22+一般接種!G22+一般接種!J22+医療従事者等!C20)</f>
        <v>881122</v>
      </c>
      <c r="D23" s="33">
        <f t="shared" si="1"/>
        <v>0.84102688431706807</v>
      </c>
      <c r="E23" s="37">
        <f>SUM(一般接種!E22+一般接種!H22+一般接種!K22+医療従事者等!D20)</f>
        <v>871722</v>
      </c>
      <c r="F23" s="34">
        <f t="shared" si="2"/>
        <v>0.83205462767998439</v>
      </c>
      <c r="G23" s="32">
        <f t="shared" si="5"/>
        <v>334488</v>
      </c>
      <c r="H23" s="34">
        <f t="shared" si="3"/>
        <v>0.31926725298136632</v>
      </c>
      <c r="I23" s="38">
        <v>10119</v>
      </c>
      <c r="J23" s="38">
        <v>37223</v>
      </c>
      <c r="K23" s="38">
        <v>205373</v>
      </c>
      <c r="L23" s="38">
        <v>81773</v>
      </c>
      <c r="N23" s="1">
        <v>1047674</v>
      </c>
    </row>
    <row r="24" spans="1:14" x14ac:dyDescent="0.45">
      <c r="A24" s="36" t="s">
        <v>30</v>
      </c>
      <c r="B24" s="32">
        <f t="shared" si="4"/>
        <v>2170486</v>
      </c>
      <c r="C24" s="37">
        <f>SUM(一般接種!D23+一般接種!G23+一般接種!J23+医療従事者等!C21)</f>
        <v>919569</v>
      </c>
      <c r="D24" s="33">
        <f t="shared" si="1"/>
        <v>0.8118696232571937</v>
      </c>
      <c r="E24" s="37">
        <f>SUM(一般接種!E23+一般接種!H23+一般接種!K23+医療従事者等!D21)</f>
        <v>906529</v>
      </c>
      <c r="F24" s="34">
        <f t="shared" si="2"/>
        <v>0.80035686033535336</v>
      </c>
      <c r="G24" s="32">
        <f t="shared" si="5"/>
        <v>344388</v>
      </c>
      <c r="H24" s="34">
        <f t="shared" si="3"/>
        <v>0.30405348137475102</v>
      </c>
      <c r="I24" s="38">
        <v>7950</v>
      </c>
      <c r="J24" s="38">
        <v>53357</v>
      </c>
      <c r="K24" s="38">
        <v>199507</v>
      </c>
      <c r="L24" s="38">
        <v>83574</v>
      </c>
      <c r="N24" s="1">
        <v>1132656</v>
      </c>
    </row>
    <row r="25" spans="1:14" x14ac:dyDescent="0.45">
      <c r="A25" s="36" t="s">
        <v>31</v>
      </c>
      <c r="B25" s="32">
        <f t="shared" si="4"/>
        <v>1501182</v>
      </c>
      <c r="C25" s="37">
        <f>SUM(一般接種!D24+一般接種!G24+一般接種!J24+医療従事者等!C22)</f>
        <v>635438</v>
      </c>
      <c r="D25" s="33">
        <f t="shared" si="1"/>
        <v>0.82036140736370411</v>
      </c>
      <c r="E25" s="37">
        <f>SUM(一般接種!E24+一般接種!H24+一般接種!K24+医療従事者等!D22)</f>
        <v>627025</v>
      </c>
      <c r="F25" s="34">
        <f t="shared" si="2"/>
        <v>0.80950007939755975</v>
      </c>
      <c r="G25" s="32">
        <f t="shared" si="5"/>
        <v>238719</v>
      </c>
      <c r="H25" s="34">
        <f t="shared" si="3"/>
        <v>0.30819034241650023</v>
      </c>
      <c r="I25" s="38">
        <v>7481</v>
      </c>
      <c r="J25" s="38">
        <v>31411</v>
      </c>
      <c r="K25" s="38">
        <v>142289</v>
      </c>
      <c r="L25" s="38">
        <v>57538</v>
      </c>
      <c r="N25" s="1">
        <v>774583</v>
      </c>
    </row>
    <row r="26" spans="1:14" x14ac:dyDescent="0.45">
      <c r="A26" s="36" t="s">
        <v>32</v>
      </c>
      <c r="B26" s="32">
        <f t="shared" si="4"/>
        <v>1598950</v>
      </c>
      <c r="C26" s="37">
        <f>SUM(一般接種!D25+一般接種!G25+一般接種!J25+医療従事者等!C23)</f>
        <v>670608</v>
      </c>
      <c r="D26" s="33">
        <f t="shared" si="1"/>
        <v>0.81682149873872867</v>
      </c>
      <c r="E26" s="37">
        <f>SUM(一般接種!E25+一般接種!H25+一般接種!K25+医療従事者等!D23)</f>
        <v>661310</v>
      </c>
      <c r="F26" s="34">
        <f t="shared" si="2"/>
        <v>0.80549624420064869</v>
      </c>
      <c r="G26" s="32">
        <f t="shared" si="5"/>
        <v>267032</v>
      </c>
      <c r="H26" s="34">
        <f t="shared" si="3"/>
        <v>0.32525332004867252</v>
      </c>
      <c r="I26" s="38">
        <v>6169</v>
      </c>
      <c r="J26" s="38">
        <v>36301</v>
      </c>
      <c r="K26" s="38">
        <v>166192</v>
      </c>
      <c r="L26" s="38">
        <v>58370</v>
      </c>
      <c r="N26" s="1">
        <v>820997</v>
      </c>
    </row>
    <row r="27" spans="1:14" x14ac:dyDescent="0.45">
      <c r="A27" s="36" t="s">
        <v>33</v>
      </c>
      <c r="B27" s="32">
        <f t="shared" si="4"/>
        <v>4056420</v>
      </c>
      <c r="C27" s="37">
        <f>SUM(一般接種!D26+一般接種!G26+一般接種!J26+医療従事者等!C24)</f>
        <v>1694663</v>
      </c>
      <c r="D27" s="33">
        <f t="shared" si="1"/>
        <v>0.81799137631851915</v>
      </c>
      <c r="E27" s="37">
        <f>SUM(一般接種!E26+一般接種!H26+一般接種!K26+医療従事者等!D24)</f>
        <v>1669481</v>
      </c>
      <c r="F27" s="34">
        <f t="shared" si="2"/>
        <v>0.80583635857254077</v>
      </c>
      <c r="G27" s="32">
        <f t="shared" si="5"/>
        <v>692276</v>
      </c>
      <c r="H27" s="34">
        <f t="shared" si="3"/>
        <v>0.33415245274858729</v>
      </c>
      <c r="I27" s="38">
        <v>13880</v>
      </c>
      <c r="J27" s="38">
        <v>66068</v>
      </c>
      <c r="K27" s="38">
        <v>444988</v>
      </c>
      <c r="L27" s="38">
        <v>167340</v>
      </c>
      <c r="N27" s="1">
        <v>2071737</v>
      </c>
    </row>
    <row r="28" spans="1:14" x14ac:dyDescent="0.45">
      <c r="A28" s="36" t="s">
        <v>34</v>
      </c>
      <c r="B28" s="32">
        <f t="shared" si="4"/>
        <v>4007218</v>
      </c>
      <c r="C28" s="37">
        <f>SUM(一般接種!D27+一般接種!G27+一般接種!J27+医療従事者等!C25)</f>
        <v>1641839</v>
      </c>
      <c r="D28" s="33">
        <f t="shared" si="1"/>
        <v>0.81408485063648139</v>
      </c>
      <c r="E28" s="37">
        <f>SUM(一般接種!E27+一般接種!H27+一般接種!K27+医療従事者等!D25)</f>
        <v>1624024</v>
      </c>
      <c r="F28" s="34">
        <f t="shared" si="2"/>
        <v>0.80525151093990399</v>
      </c>
      <c r="G28" s="32">
        <f t="shared" si="5"/>
        <v>741355</v>
      </c>
      <c r="H28" s="34">
        <f t="shared" si="3"/>
        <v>0.36759138651451739</v>
      </c>
      <c r="I28" s="38">
        <v>15339</v>
      </c>
      <c r="J28" s="38">
        <v>83866</v>
      </c>
      <c r="K28" s="38">
        <v>461493</v>
      </c>
      <c r="L28" s="38">
        <v>180657</v>
      </c>
      <c r="N28" s="1">
        <v>2016791</v>
      </c>
    </row>
    <row r="29" spans="1:14" x14ac:dyDescent="0.45">
      <c r="A29" s="36" t="s">
        <v>35</v>
      </c>
      <c r="B29" s="32">
        <f t="shared" si="4"/>
        <v>7168880</v>
      </c>
      <c r="C29" s="37">
        <f>SUM(一般接種!D28+一般接種!G28+一般接種!J28+医療従事者等!C26)</f>
        <v>3078357</v>
      </c>
      <c r="D29" s="33">
        <f t="shared" si="1"/>
        <v>0.83508949450120173</v>
      </c>
      <c r="E29" s="37">
        <f>SUM(一般接種!E28+一般接種!H28+一般接種!K28+医療従事者等!D26)</f>
        <v>3039427</v>
      </c>
      <c r="F29" s="34">
        <f t="shared" si="2"/>
        <v>0.82452865505959971</v>
      </c>
      <c r="G29" s="32">
        <f t="shared" si="5"/>
        <v>1051096</v>
      </c>
      <c r="H29" s="34">
        <f t="shared" si="3"/>
        <v>0.28513886703596597</v>
      </c>
      <c r="I29" s="38">
        <v>21467</v>
      </c>
      <c r="J29" s="38">
        <v>107637</v>
      </c>
      <c r="K29" s="38">
        <v>630346</v>
      </c>
      <c r="L29" s="38">
        <v>291646</v>
      </c>
      <c r="N29" s="1">
        <v>3686260</v>
      </c>
    </row>
    <row r="30" spans="1:14" x14ac:dyDescent="0.45">
      <c r="A30" s="36" t="s">
        <v>36</v>
      </c>
      <c r="B30" s="32">
        <f t="shared" si="4"/>
        <v>14014508</v>
      </c>
      <c r="C30" s="37">
        <f>SUM(一般接種!D29+一般接種!G29+一般接種!J29+医療従事者等!C27)</f>
        <v>5923021</v>
      </c>
      <c r="D30" s="33">
        <f t="shared" si="1"/>
        <v>0.78359255871499212</v>
      </c>
      <c r="E30" s="37">
        <f>SUM(一般接種!E29+一般接種!H29+一般接種!K29+医療従事者等!D27)</f>
        <v>5807601</v>
      </c>
      <c r="F30" s="34">
        <f t="shared" si="2"/>
        <v>0.76832294323888894</v>
      </c>
      <c r="G30" s="32">
        <f t="shared" si="5"/>
        <v>2283886</v>
      </c>
      <c r="H30" s="34">
        <f t="shared" si="3"/>
        <v>0.30214920300862491</v>
      </c>
      <c r="I30" s="38">
        <v>42325</v>
      </c>
      <c r="J30" s="38">
        <v>358468</v>
      </c>
      <c r="K30" s="38">
        <v>1316426</v>
      </c>
      <c r="L30" s="38">
        <v>566667</v>
      </c>
      <c r="N30" s="1">
        <v>7558802</v>
      </c>
    </row>
    <row r="31" spans="1:14" x14ac:dyDescent="0.45">
      <c r="A31" s="36" t="s">
        <v>37</v>
      </c>
      <c r="B31" s="32">
        <f t="shared" si="4"/>
        <v>3423062</v>
      </c>
      <c r="C31" s="37">
        <f>SUM(一般接種!D30+一般接種!G30+一般接種!J30+医療従事者等!C28)</f>
        <v>1456093</v>
      </c>
      <c r="D31" s="33">
        <f t="shared" si="1"/>
        <v>0.80869031083159271</v>
      </c>
      <c r="E31" s="37">
        <f>SUM(一般接種!E30+一般接種!H30+一般接種!K30+医療従事者等!D28)</f>
        <v>1437755</v>
      </c>
      <c r="F31" s="34">
        <f t="shared" si="2"/>
        <v>0.79850568462981175</v>
      </c>
      <c r="G31" s="32">
        <f t="shared" si="5"/>
        <v>529214</v>
      </c>
      <c r="H31" s="34">
        <f t="shared" si="3"/>
        <v>0.29391682684858073</v>
      </c>
      <c r="I31" s="38">
        <v>15360</v>
      </c>
      <c r="J31" s="38">
        <v>63618</v>
      </c>
      <c r="K31" s="38">
        <v>338165</v>
      </c>
      <c r="L31" s="38">
        <v>112071</v>
      </c>
      <c r="N31" s="1">
        <v>1800557</v>
      </c>
    </row>
    <row r="32" spans="1:14" x14ac:dyDescent="0.45">
      <c r="A32" s="36" t="s">
        <v>38</v>
      </c>
      <c r="B32" s="32">
        <f t="shared" si="4"/>
        <v>2676132</v>
      </c>
      <c r="C32" s="37">
        <f>SUM(一般接種!D31+一般接種!G31+一般接種!J31+医療従事者等!C29)</f>
        <v>1140072</v>
      </c>
      <c r="D32" s="33">
        <f t="shared" si="1"/>
        <v>0.80352230655541168</v>
      </c>
      <c r="E32" s="37">
        <f>SUM(一般接種!E31+一般接種!H31+一般接種!K31+医療従事者等!D29)</f>
        <v>1126781</v>
      </c>
      <c r="F32" s="34">
        <f t="shared" si="2"/>
        <v>0.79415481487380912</v>
      </c>
      <c r="G32" s="32">
        <f t="shared" si="5"/>
        <v>409279</v>
      </c>
      <c r="H32" s="34">
        <f t="shared" si="3"/>
        <v>0.28845968158562996</v>
      </c>
      <c r="I32" s="38">
        <v>8538</v>
      </c>
      <c r="J32" s="38">
        <v>50798</v>
      </c>
      <c r="K32" s="38">
        <v>232708</v>
      </c>
      <c r="L32" s="38">
        <v>117235</v>
      </c>
      <c r="N32" s="1">
        <v>1418843</v>
      </c>
    </row>
    <row r="33" spans="1:14" x14ac:dyDescent="0.45">
      <c r="A33" s="36" t="s">
        <v>39</v>
      </c>
      <c r="B33" s="32">
        <f t="shared" si="4"/>
        <v>4687802</v>
      </c>
      <c r="C33" s="37">
        <f>SUM(一般接種!D32+一般接種!G32+一般接種!J32+医療従事者等!C30)</f>
        <v>2004065</v>
      </c>
      <c r="D33" s="33">
        <f t="shared" si="1"/>
        <v>0.79195089431434051</v>
      </c>
      <c r="E33" s="37">
        <f>SUM(一般接種!E32+一般接種!H32+一般接種!K32+医療従事者等!D30)</f>
        <v>1969944</v>
      </c>
      <c r="F33" s="34">
        <f t="shared" si="2"/>
        <v>0.77846722164658799</v>
      </c>
      <c r="G33" s="32">
        <f t="shared" si="5"/>
        <v>713793</v>
      </c>
      <c r="H33" s="34">
        <f t="shared" si="3"/>
        <v>0.28207119265358965</v>
      </c>
      <c r="I33" s="38">
        <v>24003</v>
      </c>
      <c r="J33" s="38">
        <v>83389</v>
      </c>
      <c r="K33" s="38">
        <v>421092</v>
      </c>
      <c r="L33" s="38">
        <v>185309</v>
      </c>
      <c r="N33" s="1">
        <v>2530542</v>
      </c>
    </row>
    <row r="34" spans="1:14" x14ac:dyDescent="0.45">
      <c r="A34" s="36" t="s">
        <v>40</v>
      </c>
      <c r="B34" s="32">
        <f t="shared" si="4"/>
        <v>15940559</v>
      </c>
      <c r="C34" s="37">
        <f>SUM(一般接種!D33+一般接種!G33+一般接種!J33+医療従事者等!C31)</f>
        <v>6831548</v>
      </c>
      <c r="D34" s="33">
        <f t="shared" si="1"/>
        <v>0.77284229862941511</v>
      </c>
      <c r="E34" s="37">
        <f>SUM(一般接種!E33+一般接種!H33+一般接種!K33+医療従事者等!D31)</f>
        <v>6731393</v>
      </c>
      <c r="F34" s="34">
        <f t="shared" si="2"/>
        <v>0.76151192073860197</v>
      </c>
      <c r="G34" s="32">
        <f t="shared" si="5"/>
        <v>2377618</v>
      </c>
      <c r="H34" s="34">
        <f t="shared" si="3"/>
        <v>0.2689761911037839</v>
      </c>
      <c r="I34" s="38">
        <v>56854</v>
      </c>
      <c r="J34" s="38">
        <v>334294</v>
      </c>
      <c r="K34" s="38">
        <v>1424481</v>
      </c>
      <c r="L34" s="38">
        <v>561989</v>
      </c>
      <c r="N34" s="1">
        <v>8839511</v>
      </c>
    </row>
    <row r="35" spans="1:14" x14ac:dyDescent="0.45">
      <c r="A35" s="36" t="s">
        <v>41</v>
      </c>
      <c r="B35" s="32">
        <f t="shared" si="4"/>
        <v>10343404</v>
      </c>
      <c r="C35" s="37">
        <f>SUM(一般接種!D34+一般接種!G34+一般接種!J34+医療従事者等!C32)</f>
        <v>4383507</v>
      </c>
      <c r="D35" s="33">
        <f t="shared" si="1"/>
        <v>0.79359243250582723</v>
      </c>
      <c r="E35" s="37">
        <f>SUM(一般接種!E34+一般接種!H34+一般接種!K34+医療従事者等!D32)</f>
        <v>4322121</v>
      </c>
      <c r="F35" s="34">
        <f t="shared" si="2"/>
        <v>0.78247907850370002</v>
      </c>
      <c r="G35" s="32">
        <f t="shared" si="5"/>
        <v>1637776</v>
      </c>
      <c r="H35" s="34">
        <f t="shared" si="3"/>
        <v>0.2965038357962389</v>
      </c>
      <c r="I35" s="38">
        <v>41726</v>
      </c>
      <c r="J35" s="38">
        <v>224362</v>
      </c>
      <c r="K35" s="38">
        <v>968338</v>
      </c>
      <c r="L35" s="38">
        <v>403350</v>
      </c>
      <c r="N35" s="1">
        <v>5523625</v>
      </c>
    </row>
    <row r="36" spans="1:14" x14ac:dyDescent="0.45">
      <c r="A36" s="36" t="s">
        <v>42</v>
      </c>
      <c r="B36" s="32">
        <f t="shared" si="4"/>
        <v>2588784</v>
      </c>
      <c r="C36" s="37">
        <f>SUM(一般接種!D35+一般接種!G35+一般接種!J35+医療従事者等!C33)</f>
        <v>1082761</v>
      </c>
      <c r="D36" s="33">
        <f t="shared" si="1"/>
        <v>0.80518301320925478</v>
      </c>
      <c r="E36" s="37">
        <f>SUM(一般接種!E35+一般接種!H35+一般接種!K35+医療従事者等!D33)</f>
        <v>1069657</v>
      </c>
      <c r="F36" s="34">
        <f t="shared" si="2"/>
        <v>0.79543837131220263</v>
      </c>
      <c r="G36" s="32">
        <f t="shared" si="5"/>
        <v>436366</v>
      </c>
      <c r="H36" s="34">
        <f t="shared" si="3"/>
        <v>0.32449865736027583</v>
      </c>
      <c r="I36" s="38">
        <v>6471</v>
      </c>
      <c r="J36" s="38">
        <v>49426</v>
      </c>
      <c r="K36" s="38">
        <v>296421</v>
      </c>
      <c r="L36" s="38">
        <v>84048</v>
      </c>
      <c r="N36" s="1">
        <v>1344739</v>
      </c>
    </row>
    <row r="37" spans="1:14" x14ac:dyDescent="0.45">
      <c r="A37" s="36" t="s">
        <v>43</v>
      </c>
      <c r="B37" s="32">
        <f t="shared" si="4"/>
        <v>1811292</v>
      </c>
      <c r="C37" s="37">
        <f>SUM(一般接種!D36+一般接種!G36+一般接種!J36+医療従事者等!C34)</f>
        <v>741660</v>
      </c>
      <c r="D37" s="33">
        <f t="shared" si="1"/>
        <v>0.78529740627170619</v>
      </c>
      <c r="E37" s="37">
        <f>SUM(一般接種!E36+一般接種!H36+一般接種!K36+医療従事者等!D34)</f>
        <v>730234</v>
      </c>
      <c r="F37" s="34">
        <f t="shared" si="2"/>
        <v>0.77319912921205547</v>
      </c>
      <c r="G37" s="32">
        <f t="shared" si="5"/>
        <v>339398</v>
      </c>
      <c r="H37" s="34">
        <f t="shared" si="3"/>
        <v>0.35936732342826166</v>
      </c>
      <c r="I37" s="38">
        <v>7495</v>
      </c>
      <c r="J37" s="38">
        <v>42852</v>
      </c>
      <c r="K37" s="38">
        <v>208619</v>
      </c>
      <c r="L37" s="38">
        <v>80432</v>
      </c>
      <c r="N37" s="1">
        <v>944432</v>
      </c>
    </row>
    <row r="38" spans="1:14" x14ac:dyDescent="0.45">
      <c r="A38" s="36" t="s">
        <v>44</v>
      </c>
      <c r="B38" s="32">
        <f t="shared" si="4"/>
        <v>1047520</v>
      </c>
      <c r="C38" s="37">
        <f>SUM(一般接種!D37+一般接種!G37+一般接種!J37+医療従事者等!C35)</f>
        <v>434793</v>
      </c>
      <c r="D38" s="33">
        <f t="shared" si="1"/>
        <v>0.78089506239358608</v>
      </c>
      <c r="E38" s="37">
        <f>SUM(一般接種!E37+一般接種!H37+一般接種!K37+医療従事者等!D35)</f>
        <v>428896</v>
      </c>
      <c r="F38" s="34">
        <f t="shared" si="2"/>
        <v>0.77030395770023774</v>
      </c>
      <c r="G38" s="32">
        <f t="shared" si="5"/>
        <v>183831</v>
      </c>
      <c r="H38" s="34">
        <f t="shared" si="3"/>
        <v>0.33016336558977566</v>
      </c>
      <c r="I38" s="38">
        <v>4866</v>
      </c>
      <c r="J38" s="38">
        <v>22620</v>
      </c>
      <c r="K38" s="38">
        <v>107378</v>
      </c>
      <c r="L38" s="38">
        <v>48967</v>
      </c>
      <c r="N38" s="1">
        <v>556788</v>
      </c>
    </row>
    <row r="39" spans="1:14" x14ac:dyDescent="0.45">
      <c r="A39" s="36" t="s">
        <v>45</v>
      </c>
      <c r="B39" s="32">
        <f t="shared" si="4"/>
        <v>1291962</v>
      </c>
      <c r="C39" s="37">
        <f>SUM(一般接種!D38+一般接種!G38+一般接種!J38+医療従事者等!C36)</f>
        <v>551192</v>
      </c>
      <c r="D39" s="33">
        <f t="shared" si="1"/>
        <v>0.81923262709660161</v>
      </c>
      <c r="E39" s="37">
        <f>SUM(一般接種!E38+一般接種!H38+一般接種!K38+医療従事者等!D36)</f>
        <v>541340</v>
      </c>
      <c r="F39" s="34">
        <f t="shared" si="2"/>
        <v>0.8045896717522647</v>
      </c>
      <c r="G39" s="32">
        <f t="shared" si="5"/>
        <v>199430</v>
      </c>
      <c r="H39" s="34">
        <f t="shared" si="3"/>
        <v>0.29641134635821137</v>
      </c>
      <c r="I39" s="38">
        <v>4818</v>
      </c>
      <c r="J39" s="38">
        <v>29889</v>
      </c>
      <c r="K39" s="38">
        <v>109562</v>
      </c>
      <c r="L39" s="38">
        <v>55161</v>
      </c>
      <c r="N39" s="1">
        <v>672815</v>
      </c>
    </row>
    <row r="40" spans="1:14" x14ac:dyDescent="0.45">
      <c r="A40" s="36" t="s">
        <v>46</v>
      </c>
      <c r="B40" s="32">
        <f t="shared" si="4"/>
        <v>3576821</v>
      </c>
      <c r="C40" s="37">
        <f>SUM(一般接種!D39+一般接種!G39+一般接種!J39+医療従事者等!C37)</f>
        <v>1488509</v>
      </c>
      <c r="D40" s="33">
        <f t="shared" si="1"/>
        <v>0.78599433622823212</v>
      </c>
      <c r="E40" s="37">
        <f>SUM(一般接種!E39+一般接種!H39+一般接種!K39+医療従事者等!D37)</f>
        <v>1457417</v>
      </c>
      <c r="F40" s="34">
        <f t="shared" si="2"/>
        <v>0.76957647385587957</v>
      </c>
      <c r="G40" s="32">
        <f t="shared" si="5"/>
        <v>630895</v>
      </c>
      <c r="H40" s="34">
        <f t="shared" si="3"/>
        <v>0.33313866208045134</v>
      </c>
      <c r="I40" s="38">
        <v>21787</v>
      </c>
      <c r="J40" s="38">
        <v>134682</v>
      </c>
      <c r="K40" s="38">
        <v>355016</v>
      </c>
      <c r="L40" s="38">
        <v>119410</v>
      </c>
      <c r="N40" s="1">
        <v>1893791</v>
      </c>
    </row>
    <row r="41" spans="1:14" x14ac:dyDescent="0.45">
      <c r="A41" s="36" t="s">
        <v>47</v>
      </c>
      <c r="B41" s="32">
        <f t="shared" si="4"/>
        <v>5303807</v>
      </c>
      <c r="C41" s="37">
        <f>SUM(一般接種!D40+一般接種!G40+一般接種!J40+医療従事者等!C38)</f>
        <v>2209089</v>
      </c>
      <c r="D41" s="33">
        <f t="shared" si="1"/>
        <v>0.78547257836897799</v>
      </c>
      <c r="E41" s="37">
        <f>SUM(一般接種!E40+一般接種!H40+一般接種!K40+医療従事者等!D38)</f>
        <v>2177326</v>
      </c>
      <c r="F41" s="34">
        <f t="shared" si="2"/>
        <v>0.77417879821492641</v>
      </c>
      <c r="G41" s="32">
        <f t="shared" si="5"/>
        <v>917392</v>
      </c>
      <c r="H41" s="34">
        <f t="shared" si="3"/>
        <v>0.32619159283083365</v>
      </c>
      <c r="I41" s="38">
        <v>22240</v>
      </c>
      <c r="J41" s="38">
        <v>118153</v>
      </c>
      <c r="K41" s="38">
        <v>537289</v>
      </c>
      <c r="L41" s="38">
        <v>239710</v>
      </c>
      <c r="N41" s="1">
        <v>2812433</v>
      </c>
    </row>
    <row r="42" spans="1:14" x14ac:dyDescent="0.45">
      <c r="A42" s="36" t="s">
        <v>48</v>
      </c>
      <c r="B42" s="32">
        <f t="shared" si="4"/>
        <v>2690334</v>
      </c>
      <c r="C42" s="37">
        <f>SUM(一般接種!D41+一般接種!G41+一般接種!J41+医療従事者等!C39)</f>
        <v>1102661</v>
      </c>
      <c r="D42" s="33">
        <f t="shared" si="1"/>
        <v>0.81310586899292825</v>
      </c>
      <c r="E42" s="37">
        <f>SUM(一般接種!E41+一般接種!H41+一般接種!K41+医療従事者等!D39)</f>
        <v>1077263</v>
      </c>
      <c r="F42" s="34">
        <f t="shared" si="2"/>
        <v>0.79437729977656679</v>
      </c>
      <c r="G42" s="32">
        <f t="shared" si="5"/>
        <v>510410</v>
      </c>
      <c r="H42" s="34">
        <f t="shared" si="3"/>
        <v>0.37637802243180862</v>
      </c>
      <c r="I42" s="38">
        <v>44331</v>
      </c>
      <c r="J42" s="38">
        <v>45401</v>
      </c>
      <c r="K42" s="38">
        <v>283054</v>
      </c>
      <c r="L42" s="38">
        <v>137624</v>
      </c>
      <c r="N42" s="1">
        <v>1356110</v>
      </c>
    </row>
    <row r="43" spans="1:14" x14ac:dyDescent="0.45">
      <c r="A43" s="36" t="s">
        <v>49</v>
      </c>
      <c r="B43" s="32">
        <f t="shared" si="4"/>
        <v>1417575</v>
      </c>
      <c r="C43" s="37">
        <f>SUM(一般接種!D42+一般接種!G42+一般接種!J42+医療従事者等!C40)</f>
        <v>590041</v>
      </c>
      <c r="D43" s="33">
        <f t="shared" si="1"/>
        <v>0.80283257749857473</v>
      </c>
      <c r="E43" s="37">
        <f>SUM(一般接種!E42+一般接種!H42+一般接種!K42+医療従事者等!D40)</f>
        <v>581472</v>
      </c>
      <c r="F43" s="34">
        <f t="shared" si="2"/>
        <v>0.79117326508369967</v>
      </c>
      <c r="G43" s="32">
        <f t="shared" si="5"/>
        <v>246062</v>
      </c>
      <c r="H43" s="34">
        <f t="shared" si="3"/>
        <v>0.33480146241439884</v>
      </c>
      <c r="I43" s="38">
        <v>7704</v>
      </c>
      <c r="J43" s="38">
        <v>37688</v>
      </c>
      <c r="K43" s="38">
        <v>145482</v>
      </c>
      <c r="L43" s="38">
        <v>55188</v>
      </c>
      <c r="N43" s="1">
        <v>734949</v>
      </c>
    </row>
    <row r="44" spans="1:14" x14ac:dyDescent="0.45">
      <c r="A44" s="36" t="s">
        <v>50</v>
      </c>
      <c r="B44" s="32">
        <f t="shared" si="4"/>
        <v>1794067</v>
      </c>
      <c r="C44" s="37">
        <f>SUM(一般接種!D43+一般接種!G43+一般接種!J43+医療従事者等!C41)</f>
        <v>766174</v>
      </c>
      <c r="D44" s="33">
        <f t="shared" si="1"/>
        <v>0.78671028528713538</v>
      </c>
      <c r="E44" s="37">
        <f>SUM(一般接種!E43+一般接種!H43+一般接種!K43+医療従事者等!D41)</f>
        <v>756321</v>
      </c>
      <c r="F44" s="34">
        <f t="shared" si="2"/>
        <v>0.77659318859508608</v>
      </c>
      <c r="G44" s="32">
        <f t="shared" si="5"/>
        <v>271572</v>
      </c>
      <c r="H44" s="34">
        <f t="shared" si="3"/>
        <v>0.27885112989477318</v>
      </c>
      <c r="I44" s="38">
        <v>9219</v>
      </c>
      <c r="J44" s="38">
        <v>44908</v>
      </c>
      <c r="K44" s="38">
        <v>166590</v>
      </c>
      <c r="L44" s="38">
        <v>50855</v>
      </c>
      <c r="N44" s="1">
        <v>973896</v>
      </c>
    </row>
    <row r="45" spans="1:14" x14ac:dyDescent="0.45">
      <c r="A45" s="36" t="s">
        <v>51</v>
      </c>
      <c r="B45" s="32">
        <f t="shared" si="4"/>
        <v>2602249</v>
      </c>
      <c r="C45" s="37">
        <f>SUM(一般接種!D44+一般接種!G44+一般接種!J44+医療従事者等!C42)</f>
        <v>1092623</v>
      </c>
      <c r="D45" s="33">
        <f t="shared" si="1"/>
        <v>0.80563905976837069</v>
      </c>
      <c r="E45" s="37">
        <f>SUM(一般接種!E44+一般接種!H44+一般接種!K44+医療従事者等!D42)</f>
        <v>1079242</v>
      </c>
      <c r="F45" s="34">
        <f t="shared" si="2"/>
        <v>0.7957726591354346</v>
      </c>
      <c r="G45" s="32">
        <f t="shared" si="5"/>
        <v>430384</v>
      </c>
      <c r="H45" s="34">
        <f t="shared" si="3"/>
        <v>0.31734107839515596</v>
      </c>
      <c r="I45" s="38">
        <v>11845</v>
      </c>
      <c r="J45" s="38">
        <v>53155</v>
      </c>
      <c r="K45" s="38">
        <v>265111</v>
      </c>
      <c r="L45" s="38">
        <v>100273</v>
      </c>
      <c r="N45" s="1">
        <v>1356219</v>
      </c>
    </row>
    <row r="46" spans="1:14" x14ac:dyDescent="0.45">
      <c r="A46" s="36" t="s">
        <v>52</v>
      </c>
      <c r="B46" s="32">
        <f t="shared" si="4"/>
        <v>1332350</v>
      </c>
      <c r="C46" s="37">
        <f>SUM(一般接種!D45+一般接種!G45+一般接種!J45+医療従事者等!C43)</f>
        <v>556322</v>
      </c>
      <c r="D46" s="33">
        <f t="shared" si="1"/>
        <v>0.79342296485715957</v>
      </c>
      <c r="E46" s="37">
        <f>SUM(一般接種!E45+一般接種!H45+一般接種!K45+医療従事者等!D43)</f>
        <v>548921</v>
      </c>
      <c r="F46" s="34">
        <f t="shared" si="2"/>
        <v>0.78286770484064427</v>
      </c>
      <c r="G46" s="32">
        <f t="shared" si="5"/>
        <v>227107</v>
      </c>
      <c r="H46" s="34">
        <f t="shared" si="3"/>
        <v>0.32389858621412587</v>
      </c>
      <c r="I46" s="38">
        <v>10366</v>
      </c>
      <c r="J46" s="38">
        <v>32911</v>
      </c>
      <c r="K46" s="38">
        <v>138654</v>
      </c>
      <c r="L46" s="38">
        <v>45176</v>
      </c>
      <c r="N46" s="1">
        <v>701167</v>
      </c>
    </row>
    <row r="47" spans="1:14" x14ac:dyDescent="0.45">
      <c r="A47" s="36" t="s">
        <v>53</v>
      </c>
      <c r="B47" s="32">
        <f t="shared" si="4"/>
        <v>9587802</v>
      </c>
      <c r="C47" s="37">
        <f>SUM(一般接種!D46+一般接種!G46+一般接種!J46+医療従事者等!C44)</f>
        <v>4071580</v>
      </c>
      <c r="D47" s="33">
        <f t="shared" si="1"/>
        <v>0.79458331788367675</v>
      </c>
      <c r="E47" s="37">
        <f>SUM(一般接種!E46+一般接種!H46+一般接種!K46+医療従事者等!D44)</f>
        <v>3986042</v>
      </c>
      <c r="F47" s="34">
        <f t="shared" si="2"/>
        <v>0.77789027296127955</v>
      </c>
      <c r="G47" s="32">
        <f t="shared" si="5"/>
        <v>1530180</v>
      </c>
      <c r="H47" s="34">
        <f t="shared" si="3"/>
        <v>0.29862006920145118</v>
      </c>
      <c r="I47" s="38">
        <v>39710</v>
      </c>
      <c r="J47" s="38">
        <v>210360</v>
      </c>
      <c r="K47" s="38">
        <v>882823</v>
      </c>
      <c r="L47" s="38">
        <v>397287</v>
      </c>
      <c r="N47" s="1">
        <v>5124170</v>
      </c>
    </row>
    <row r="48" spans="1:14" x14ac:dyDescent="0.45">
      <c r="A48" s="36" t="s">
        <v>54</v>
      </c>
      <c r="B48" s="32">
        <f t="shared" si="4"/>
        <v>1580035</v>
      </c>
      <c r="C48" s="37">
        <f>SUM(一般接種!D47+一般接種!G47+一般接種!J47+医療従事者等!C45)</f>
        <v>647086</v>
      </c>
      <c r="D48" s="33">
        <f t="shared" si="1"/>
        <v>0.79084404965889454</v>
      </c>
      <c r="E48" s="37">
        <f>SUM(一般接種!E47+一般接種!H47+一般接種!K47+医療従事者等!D45)</f>
        <v>637618</v>
      </c>
      <c r="F48" s="34">
        <f t="shared" si="2"/>
        <v>0.7792726179447631</v>
      </c>
      <c r="G48" s="32">
        <f t="shared" si="5"/>
        <v>295331</v>
      </c>
      <c r="H48" s="34">
        <f t="shared" si="3"/>
        <v>0.36094238482954505</v>
      </c>
      <c r="I48" s="38">
        <v>8316</v>
      </c>
      <c r="J48" s="38">
        <v>55443</v>
      </c>
      <c r="K48" s="38">
        <v>163483</v>
      </c>
      <c r="L48" s="38">
        <v>68089</v>
      </c>
      <c r="N48" s="1">
        <v>818222</v>
      </c>
    </row>
    <row r="49" spans="1:14" x14ac:dyDescent="0.45">
      <c r="A49" s="36" t="s">
        <v>55</v>
      </c>
      <c r="B49" s="32">
        <f t="shared" si="4"/>
        <v>2599206</v>
      </c>
      <c r="C49" s="37">
        <f>SUM(一般接種!D48+一般接種!G48+一般接種!J48+医療従事者等!C46)</f>
        <v>1080009</v>
      </c>
      <c r="D49" s="33">
        <f t="shared" si="1"/>
        <v>0.80842748690433242</v>
      </c>
      <c r="E49" s="37">
        <f>SUM(一般接種!E48+一般接種!H48+一般接種!K48+医療従事者等!D46)</f>
        <v>1063352</v>
      </c>
      <c r="F49" s="34">
        <f t="shared" si="2"/>
        <v>0.79595909391004671</v>
      </c>
      <c r="G49" s="32">
        <f t="shared" si="5"/>
        <v>455845</v>
      </c>
      <c r="H49" s="34">
        <f t="shared" si="3"/>
        <v>0.34121718223450487</v>
      </c>
      <c r="I49" s="38">
        <v>14260</v>
      </c>
      <c r="J49" s="38">
        <v>60969</v>
      </c>
      <c r="K49" s="38">
        <v>264591</v>
      </c>
      <c r="L49" s="38">
        <v>116025</v>
      </c>
      <c r="N49" s="1">
        <v>1335938</v>
      </c>
    </row>
    <row r="50" spans="1:14" x14ac:dyDescent="0.45">
      <c r="A50" s="36" t="s">
        <v>56</v>
      </c>
      <c r="B50" s="32">
        <f t="shared" si="4"/>
        <v>3429325</v>
      </c>
      <c r="C50" s="37">
        <f>SUM(一般接種!D49+一般接種!G49+一般接種!J49+医療従事者等!C47)</f>
        <v>1432948</v>
      </c>
      <c r="D50" s="33">
        <f t="shared" si="1"/>
        <v>0.81480230518382046</v>
      </c>
      <c r="E50" s="37">
        <f>SUM(一般接種!E49+一般接種!H49+一般接種!K49+医療従事者等!D47)</f>
        <v>1415922</v>
      </c>
      <c r="F50" s="34">
        <f t="shared" si="2"/>
        <v>0.80512098803340071</v>
      </c>
      <c r="G50" s="32">
        <f t="shared" si="5"/>
        <v>580455</v>
      </c>
      <c r="H50" s="34">
        <f t="shared" si="3"/>
        <v>0.33005808449118496</v>
      </c>
      <c r="I50" s="38">
        <v>20758</v>
      </c>
      <c r="J50" s="38">
        <v>76017</v>
      </c>
      <c r="K50" s="38">
        <v>333838</v>
      </c>
      <c r="L50" s="38">
        <v>149842</v>
      </c>
      <c r="N50" s="1">
        <v>1758645</v>
      </c>
    </row>
    <row r="51" spans="1:14" x14ac:dyDescent="0.45">
      <c r="A51" s="36" t="s">
        <v>57</v>
      </c>
      <c r="B51" s="32">
        <f t="shared" si="4"/>
        <v>2157920</v>
      </c>
      <c r="C51" s="37">
        <f>SUM(一般接種!D50+一般接種!G50+一般接種!J50+医療従事者等!C48)</f>
        <v>908970</v>
      </c>
      <c r="D51" s="33">
        <f t="shared" si="1"/>
        <v>0.7961262668153285</v>
      </c>
      <c r="E51" s="37">
        <f>SUM(一般接種!E50+一般接種!H50+一般接種!K50+医療従事者等!D48)</f>
        <v>892931</v>
      </c>
      <c r="F51" s="34">
        <f t="shared" si="2"/>
        <v>0.78207842233921698</v>
      </c>
      <c r="G51" s="32">
        <f t="shared" si="5"/>
        <v>356019</v>
      </c>
      <c r="H51" s="34">
        <f t="shared" si="3"/>
        <v>0.31182115733778504</v>
      </c>
      <c r="I51" s="38">
        <v>17992</v>
      </c>
      <c r="J51" s="38">
        <v>49044</v>
      </c>
      <c r="K51" s="38">
        <v>208996</v>
      </c>
      <c r="L51" s="38">
        <v>79987</v>
      </c>
      <c r="N51" s="1">
        <v>1141741</v>
      </c>
    </row>
    <row r="52" spans="1:14" x14ac:dyDescent="0.45">
      <c r="A52" s="36" t="s">
        <v>58</v>
      </c>
      <c r="B52" s="32">
        <f t="shared" si="4"/>
        <v>2026857</v>
      </c>
      <c r="C52" s="37">
        <f>SUM(一般接種!D51+一般接種!G51+一般接種!J51+医療従事者等!C49)</f>
        <v>854077</v>
      </c>
      <c r="D52" s="33">
        <f t="shared" si="1"/>
        <v>0.7855452470979295</v>
      </c>
      <c r="E52" s="37">
        <f>SUM(一般接種!E51+一般接種!H51+一般接種!K51+医療従事者等!D49)</f>
        <v>840705</v>
      </c>
      <c r="F52" s="34">
        <f t="shared" si="2"/>
        <v>0.77324622599773185</v>
      </c>
      <c r="G52" s="32">
        <f t="shared" si="5"/>
        <v>332075</v>
      </c>
      <c r="H52" s="34">
        <f t="shared" si="3"/>
        <v>0.30542906310560403</v>
      </c>
      <c r="I52" s="38">
        <v>10757</v>
      </c>
      <c r="J52" s="38">
        <v>44728</v>
      </c>
      <c r="K52" s="38">
        <v>184761</v>
      </c>
      <c r="L52" s="38">
        <v>91829</v>
      </c>
      <c r="N52" s="1">
        <v>1087241</v>
      </c>
    </row>
    <row r="53" spans="1:14" x14ac:dyDescent="0.45">
      <c r="A53" s="36" t="s">
        <v>59</v>
      </c>
      <c r="B53" s="32">
        <f t="shared" si="4"/>
        <v>3083579</v>
      </c>
      <c r="C53" s="37">
        <f>SUM(一般接種!D52+一般接種!G52+一般接種!J52+医療従事者等!C50)</f>
        <v>1294023</v>
      </c>
      <c r="D53" s="33">
        <f t="shared" si="1"/>
        <v>0.80000581137632554</v>
      </c>
      <c r="E53" s="37">
        <f>SUM(一般接種!E52+一般接種!H52+一般接種!K52+医療従事者等!D50)</f>
        <v>1269961</v>
      </c>
      <c r="F53" s="34">
        <f t="shared" si="2"/>
        <v>0.78512992444592544</v>
      </c>
      <c r="G53" s="32">
        <f t="shared" si="5"/>
        <v>519595</v>
      </c>
      <c r="H53" s="34">
        <f t="shared" si="3"/>
        <v>0.3212300087108822</v>
      </c>
      <c r="I53" s="38">
        <v>16873</v>
      </c>
      <c r="J53" s="38">
        <v>68811</v>
      </c>
      <c r="K53" s="38">
        <v>334820</v>
      </c>
      <c r="L53" s="38">
        <v>99091</v>
      </c>
      <c r="N53" s="1">
        <v>1617517</v>
      </c>
    </row>
    <row r="54" spans="1:14" x14ac:dyDescent="0.45">
      <c r="A54" s="36" t="s">
        <v>60</v>
      </c>
      <c r="B54" s="32">
        <f t="shared" si="4"/>
        <v>2421825</v>
      </c>
      <c r="C54" s="37">
        <f>SUM(一般接種!D53+一般接種!G53+一般接種!J53+医療従事者等!C51)</f>
        <v>1044508</v>
      </c>
      <c r="D54" s="40">
        <f t="shared" si="1"/>
        <v>0.70331650414310509</v>
      </c>
      <c r="E54" s="37">
        <f>SUM(一般接種!E53+一般接種!H53+一般接種!K53+医療従事者等!D51)</f>
        <v>1023156</v>
      </c>
      <c r="F54" s="34">
        <f t="shared" si="2"/>
        <v>0.68893919540400161</v>
      </c>
      <c r="G54" s="32">
        <f t="shared" si="5"/>
        <v>354161</v>
      </c>
      <c r="H54" s="34">
        <f t="shared" si="3"/>
        <v>0.2384733064982042</v>
      </c>
      <c r="I54" s="38">
        <v>16720</v>
      </c>
      <c r="J54" s="38">
        <v>55823</v>
      </c>
      <c r="K54" s="38">
        <v>204146</v>
      </c>
      <c r="L54" s="38">
        <v>77472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A2" sqref="A2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（3月14日公表時点）</v>
      </c>
      <c r="R2" s="101"/>
    </row>
    <row r="3" spans="1:18" ht="37.5" customHeight="1" x14ac:dyDescent="0.45">
      <c r="A3" s="102" t="s">
        <v>3</v>
      </c>
      <c r="B3" s="105" t="s">
        <v>138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139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141</v>
      </c>
      <c r="D4" s="107"/>
      <c r="E4" s="107"/>
      <c r="F4" s="108" t="s">
        <v>112</v>
      </c>
      <c r="G4" s="109"/>
      <c r="H4" s="110"/>
      <c r="I4" s="108" t="s">
        <v>113</v>
      </c>
      <c r="J4" s="109"/>
      <c r="K4" s="110"/>
      <c r="M4" s="111" t="s">
        <v>140</v>
      </c>
      <c r="N4" s="111"/>
      <c r="O4" s="105" t="s">
        <v>114</v>
      </c>
      <c r="P4" s="105"/>
      <c r="Q4" s="107" t="s">
        <v>113</v>
      </c>
      <c r="R4" s="107"/>
    </row>
    <row r="5" spans="1:18" ht="36" x14ac:dyDescent="0.45">
      <c r="A5" s="104"/>
      <c r="B5" s="106"/>
      <c r="C5" s="41" t="s">
        <v>115</v>
      </c>
      <c r="D5" s="41" t="s">
        <v>96</v>
      </c>
      <c r="E5" s="41" t="s">
        <v>97</v>
      </c>
      <c r="F5" s="41" t="s">
        <v>115</v>
      </c>
      <c r="G5" s="41" t="s">
        <v>96</v>
      </c>
      <c r="H5" s="41" t="s">
        <v>97</v>
      </c>
      <c r="I5" s="41" t="s">
        <v>115</v>
      </c>
      <c r="J5" s="41" t="s">
        <v>96</v>
      </c>
      <c r="K5" s="41" t="s">
        <v>97</v>
      </c>
      <c r="M5" s="42" t="s">
        <v>116</v>
      </c>
      <c r="N5" s="42" t="s">
        <v>117</v>
      </c>
      <c r="O5" s="42" t="s">
        <v>118</v>
      </c>
      <c r="P5" s="42" t="s">
        <v>119</v>
      </c>
      <c r="Q5" s="42" t="s">
        <v>118</v>
      </c>
      <c r="R5" s="42" t="s">
        <v>117</v>
      </c>
    </row>
    <row r="6" spans="1:18" x14ac:dyDescent="0.45">
      <c r="A6" s="31" t="s">
        <v>120</v>
      </c>
      <c r="B6" s="43">
        <f>SUM(B7:B53)</f>
        <v>189939196</v>
      </c>
      <c r="C6" s="43">
        <f t="shared" ref="C6" si="0">SUM(C7:C53)</f>
        <v>157669381</v>
      </c>
      <c r="D6" s="43">
        <f>SUM(D7:D53)</f>
        <v>79170175</v>
      </c>
      <c r="E6" s="44">
        <f>SUM(E7:E53)</f>
        <v>78499206</v>
      </c>
      <c r="F6" s="44">
        <f t="shared" ref="F6:Q6" si="1">SUM(F7:F53)</f>
        <v>32153225</v>
      </c>
      <c r="G6" s="44">
        <f>SUM(G7:G53)</f>
        <v>16137384</v>
      </c>
      <c r="H6" s="44">
        <f t="shared" ref="H6:K6" si="2">SUM(H7:H53)</f>
        <v>16015841</v>
      </c>
      <c r="I6" s="44">
        <f>SUM(I7:I53)</f>
        <v>116590</v>
      </c>
      <c r="J6" s="44">
        <f t="shared" si="2"/>
        <v>58410</v>
      </c>
      <c r="K6" s="44">
        <f t="shared" si="2"/>
        <v>58180</v>
      </c>
      <c r="L6" s="45"/>
      <c r="M6" s="44">
        <f>SUM(M7:M53)</f>
        <v>166833210</v>
      </c>
      <c r="N6" s="46">
        <f>C6/M6</f>
        <v>0.94507191343977615</v>
      </c>
      <c r="O6" s="44">
        <f t="shared" si="1"/>
        <v>34257250</v>
      </c>
      <c r="P6" s="47">
        <f>F6/O6</f>
        <v>0.93858161411088159</v>
      </c>
      <c r="Q6" s="44">
        <f t="shared" si="1"/>
        <v>197520</v>
      </c>
      <c r="R6" s="47">
        <f>I6/Q6</f>
        <v>0.59026933981368979</v>
      </c>
    </row>
    <row r="7" spans="1:18" x14ac:dyDescent="0.45">
      <c r="A7" s="48" t="s">
        <v>14</v>
      </c>
      <c r="B7" s="43">
        <v>7790460</v>
      </c>
      <c r="C7" s="43">
        <v>6299117</v>
      </c>
      <c r="D7" s="43">
        <v>3163501</v>
      </c>
      <c r="E7" s="44">
        <v>3135616</v>
      </c>
      <c r="F7" s="49">
        <v>1490513</v>
      </c>
      <c r="G7" s="44">
        <v>747184</v>
      </c>
      <c r="H7" s="44">
        <v>743329</v>
      </c>
      <c r="I7" s="44">
        <v>830</v>
      </c>
      <c r="J7" s="44">
        <v>413</v>
      </c>
      <c r="K7" s="44">
        <v>417</v>
      </c>
      <c r="L7" s="45"/>
      <c r="M7" s="44">
        <v>7002960</v>
      </c>
      <c r="N7" s="46">
        <v>0.89949349989147442</v>
      </c>
      <c r="O7" s="50">
        <v>1518200</v>
      </c>
      <c r="P7" s="46">
        <v>0.98176327229614013</v>
      </c>
      <c r="Q7" s="44">
        <v>900</v>
      </c>
      <c r="R7" s="47">
        <v>0.92222222222222228</v>
      </c>
    </row>
    <row r="8" spans="1:18" x14ac:dyDescent="0.45">
      <c r="A8" s="48" t="s">
        <v>15</v>
      </c>
      <c r="B8" s="43">
        <v>1985826</v>
      </c>
      <c r="C8" s="43">
        <v>1797454</v>
      </c>
      <c r="D8" s="43">
        <v>902409</v>
      </c>
      <c r="E8" s="44">
        <v>895045</v>
      </c>
      <c r="F8" s="49">
        <v>185976</v>
      </c>
      <c r="G8" s="44">
        <v>93588</v>
      </c>
      <c r="H8" s="44">
        <v>92388</v>
      </c>
      <c r="I8" s="44">
        <v>2396</v>
      </c>
      <c r="J8" s="44">
        <v>1208</v>
      </c>
      <c r="K8" s="44">
        <v>1188</v>
      </c>
      <c r="L8" s="45"/>
      <c r="M8" s="44">
        <v>1823655</v>
      </c>
      <c r="N8" s="46">
        <v>0.98563269916733154</v>
      </c>
      <c r="O8" s="50">
        <v>186500</v>
      </c>
      <c r="P8" s="46">
        <v>0.99719034852546917</v>
      </c>
      <c r="Q8" s="44">
        <v>3700</v>
      </c>
      <c r="R8" s="47">
        <v>0.64756756756756761</v>
      </c>
    </row>
    <row r="9" spans="1:18" x14ac:dyDescent="0.45">
      <c r="A9" s="48" t="s">
        <v>16</v>
      </c>
      <c r="B9" s="43">
        <v>1907546</v>
      </c>
      <c r="C9" s="43">
        <v>1664667</v>
      </c>
      <c r="D9" s="43">
        <v>835313</v>
      </c>
      <c r="E9" s="44">
        <v>829354</v>
      </c>
      <c r="F9" s="49">
        <v>242787</v>
      </c>
      <c r="G9" s="44">
        <v>122007</v>
      </c>
      <c r="H9" s="44">
        <v>120780</v>
      </c>
      <c r="I9" s="44">
        <v>92</v>
      </c>
      <c r="J9" s="44">
        <v>48</v>
      </c>
      <c r="K9" s="44">
        <v>44</v>
      </c>
      <c r="L9" s="45"/>
      <c r="M9" s="44">
        <v>1755085</v>
      </c>
      <c r="N9" s="46">
        <v>0.94848226724061802</v>
      </c>
      <c r="O9" s="50">
        <v>227500</v>
      </c>
      <c r="P9" s="46">
        <v>1.0671956043956043</v>
      </c>
      <c r="Q9" s="44">
        <v>160</v>
      </c>
      <c r="R9" s="47">
        <v>0.57499999999999996</v>
      </c>
    </row>
    <row r="10" spans="1:18" x14ac:dyDescent="0.45">
      <c r="A10" s="48" t="s">
        <v>17</v>
      </c>
      <c r="B10" s="43">
        <v>3463246</v>
      </c>
      <c r="C10" s="43">
        <v>2724509</v>
      </c>
      <c r="D10" s="43">
        <v>1367479</v>
      </c>
      <c r="E10" s="44">
        <v>1357030</v>
      </c>
      <c r="F10" s="49">
        <v>738690</v>
      </c>
      <c r="G10" s="44">
        <v>370489</v>
      </c>
      <c r="H10" s="44">
        <v>368201</v>
      </c>
      <c r="I10" s="44">
        <v>47</v>
      </c>
      <c r="J10" s="44">
        <v>21</v>
      </c>
      <c r="K10" s="44">
        <v>26</v>
      </c>
      <c r="L10" s="45"/>
      <c r="M10" s="44">
        <v>2921365</v>
      </c>
      <c r="N10" s="46">
        <v>0.93261506179474318</v>
      </c>
      <c r="O10" s="50">
        <v>854400</v>
      </c>
      <c r="P10" s="46">
        <v>0.86457162921348318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1538373</v>
      </c>
      <c r="C11" s="43">
        <v>1444376</v>
      </c>
      <c r="D11" s="43">
        <v>724211</v>
      </c>
      <c r="E11" s="44">
        <v>720165</v>
      </c>
      <c r="F11" s="49">
        <v>93941</v>
      </c>
      <c r="G11" s="44">
        <v>47841</v>
      </c>
      <c r="H11" s="44">
        <v>46100</v>
      </c>
      <c r="I11" s="44">
        <v>56</v>
      </c>
      <c r="J11" s="44">
        <v>28</v>
      </c>
      <c r="K11" s="44">
        <v>28</v>
      </c>
      <c r="L11" s="45"/>
      <c r="M11" s="44">
        <v>1455055</v>
      </c>
      <c r="N11" s="46">
        <v>0.99266075852802815</v>
      </c>
      <c r="O11" s="50">
        <v>87900</v>
      </c>
      <c r="P11" s="46">
        <v>1.0687258248009102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1679231</v>
      </c>
      <c r="C12" s="43">
        <v>1602721</v>
      </c>
      <c r="D12" s="43">
        <v>804254</v>
      </c>
      <c r="E12" s="44">
        <v>798467</v>
      </c>
      <c r="F12" s="49">
        <v>76349</v>
      </c>
      <c r="G12" s="44">
        <v>38395</v>
      </c>
      <c r="H12" s="44">
        <v>37954</v>
      </c>
      <c r="I12" s="44">
        <v>161</v>
      </c>
      <c r="J12" s="44">
        <v>80</v>
      </c>
      <c r="K12" s="44">
        <v>81</v>
      </c>
      <c r="L12" s="45"/>
      <c r="M12" s="44">
        <v>1632095</v>
      </c>
      <c r="N12" s="46">
        <v>0.98200227315199173</v>
      </c>
      <c r="O12" s="50">
        <v>61700</v>
      </c>
      <c r="P12" s="46">
        <v>1.2374230145867098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2878480</v>
      </c>
      <c r="C13" s="43">
        <v>2672392</v>
      </c>
      <c r="D13" s="43">
        <v>1341809</v>
      </c>
      <c r="E13" s="44">
        <v>1330583</v>
      </c>
      <c r="F13" s="49">
        <v>205838</v>
      </c>
      <c r="G13" s="44">
        <v>103616</v>
      </c>
      <c r="H13" s="44">
        <v>102222</v>
      </c>
      <c r="I13" s="44">
        <v>250</v>
      </c>
      <c r="J13" s="44">
        <v>126</v>
      </c>
      <c r="K13" s="44">
        <v>124</v>
      </c>
      <c r="L13" s="45"/>
      <c r="M13" s="44">
        <v>2770640</v>
      </c>
      <c r="N13" s="46">
        <v>0.96453960095862323</v>
      </c>
      <c r="O13" s="50">
        <v>178600</v>
      </c>
      <c r="P13" s="46">
        <v>1.152508398656215</v>
      </c>
      <c r="Q13" s="44">
        <v>520</v>
      </c>
      <c r="R13" s="47">
        <v>0.48076923076923078</v>
      </c>
    </row>
    <row r="14" spans="1:18" x14ac:dyDescent="0.45">
      <c r="A14" s="48" t="s">
        <v>21</v>
      </c>
      <c r="B14" s="43">
        <v>4526940</v>
      </c>
      <c r="C14" s="43">
        <v>3659163</v>
      </c>
      <c r="D14" s="43">
        <v>1837202</v>
      </c>
      <c r="E14" s="44">
        <v>1821961</v>
      </c>
      <c r="F14" s="49">
        <v>867412</v>
      </c>
      <c r="G14" s="44">
        <v>435522</v>
      </c>
      <c r="H14" s="44">
        <v>431890</v>
      </c>
      <c r="I14" s="44">
        <v>365</v>
      </c>
      <c r="J14" s="44">
        <v>179</v>
      </c>
      <c r="K14" s="44">
        <v>186</v>
      </c>
      <c r="L14" s="45"/>
      <c r="M14" s="44">
        <v>3846105</v>
      </c>
      <c r="N14" s="46">
        <v>0.95139446270967643</v>
      </c>
      <c r="O14" s="50">
        <v>892500</v>
      </c>
      <c r="P14" s="46">
        <v>0.97189019607843141</v>
      </c>
      <c r="Q14" s="44">
        <v>800</v>
      </c>
      <c r="R14" s="47">
        <v>0.45624999999999999</v>
      </c>
    </row>
    <row r="15" spans="1:18" x14ac:dyDescent="0.45">
      <c r="A15" s="51" t="s">
        <v>22</v>
      </c>
      <c r="B15" s="43">
        <v>3004811</v>
      </c>
      <c r="C15" s="43">
        <v>2623337</v>
      </c>
      <c r="D15" s="43">
        <v>1316670</v>
      </c>
      <c r="E15" s="44">
        <v>1306667</v>
      </c>
      <c r="F15" s="49">
        <v>380649</v>
      </c>
      <c r="G15" s="44">
        <v>191538</v>
      </c>
      <c r="H15" s="44">
        <v>189111</v>
      </c>
      <c r="I15" s="44">
        <v>825</v>
      </c>
      <c r="J15" s="44">
        <v>417</v>
      </c>
      <c r="K15" s="44">
        <v>408</v>
      </c>
      <c r="L15" s="45"/>
      <c r="M15" s="44">
        <v>2679650</v>
      </c>
      <c r="N15" s="46">
        <v>0.9789849420633292</v>
      </c>
      <c r="O15" s="50">
        <v>375900</v>
      </c>
      <c r="P15" s="46">
        <v>1.0126336791699919</v>
      </c>
      <c r="Q15" s="44">
        <v>1100</v>
      </c>
      <c r="R15" s="47">
        <v>0.75</v>
      </c>
    </row>
    <row r="16" spans="1:18" x14ac:dyDescent="0.45">
      <c r="A16" s="48" t="s">
        <v>23</v>
      </c>
      <c r="B16" s="43">
        <v>2952385</v>
      </c>
      <c r="C16" s="43">
        <v>2104678</v>
      </c>
      <c r="D16" s="43">
        <v>1056993</v>
      </c>
      <c r="E16" s="44">
        <v>1047685</v>
      </c>
      <c r="F16" s="49">
        <v>847493</v>
      </c>
      <c r="G16" s="44">
        <v>425313</v>
      </c>
      <c r="H16" s="44">
        <v>422180</v>
      </c>
      <c r="I16" s="44">
        <v>214</v>
      </c>
      <c r="J16" s="44">
        <v>94</v>
      </c>
      <c r="K16" s="44">
        <v>120</v>
      </c>
      <c r="L16" s="45"/>
      <c r="M16" s="44">
        <v>2318195</v>
      </c>
      <c r="N16" s="46">
        <v>0.90789515118443442</v>
      </c>
      <c r="O16" s="50">
        <v>887500</v>
      </c>
      <c r="P16" s="46">
        <v>0.95492169014084505</v>
      </c>
      <c r="Q16" s="44">
        <v>320</v>
      </c>
      <c r="R16" s="47">
        <v>0.66874999999999996</v>
      </c>
    </row>
    <row r="17" spans="1:18" x14ac:dyDescent="0.45">
      <c r="A17" s="48" t="s">
        <v>24</v>
      </c>
      <c r="B17" s="43">
        <v>11333915</v>
      </c>
      <c r="C17" s="43">
        <v>9645827</v>
      </c>
      <c r="D17" s="43">
        <v>4848908</v>
      </c>
      <c r="E17" s="44">
        <v>4796919</v>
      </c>
      <c r="F17" s="49">
        <v>1670078</v>
      </c>
      <c r="G17" s="44">
        <v>836767</v>
      </c>
      <c r="H17" s="44">
        <v>833311</v>
      </c>
      <c r="I17" s="44">
        <v>18010</v>
      </c>
      <c r="J17" s="44">
        <v>9038</v>
      </c>
      <c r="K17" s="44">
        <v>8972</v>
      </c>
      <c r="L17" s="45"/>
      <c r="M17" s="44">
        <v>10086110</v>
      </c>
      <c r="N17" s="46">
        <v>0.95634759089480481</v>
      </c>
      <c r="O17" s="50">
        <v>659400</v>
      </c>
      <c r="P17" s="46">
        <v>2.5327236882013953</v>
      </c>
      <c r="Q17" s="44">
        <v>37360</v>
      </c>
      <c r="R17" s="47">
        <v>0.48206638115631689</v>
      </c>
    </row>
    <row r="18" spans="1:18" x14ac:dyDescent="0.45">
      <c r="A18" s="48" t="s">
        <v>25</v>
      </c>
      <c r="B18" s="43">
        <v>9649668</v>
      </c>
      <c r="C18" s="43">
        <v>7961370</v>
      </c>
      <c r="D18" s="43">
        <v>3998561</v>
      </c>
      <c r="E18" s="44">
        <v>3962809</v>
      </c>
      <c r="F18" s="49">
        <v>1687528</v>
      </c>
      <c r="G18" s="44">
        <v>845808</v>
      </c>
      <c r="H18" s="44">
        <v>841720</v>
      </c>
      <c r="I18" s="44">
        <v>770</v>
      </c>
      <c r="J18" s="44">
        <v>358</v>
      </c>
      <c r="K18" s="44">
        <v>412</v>
      </c>
      <c r="L18" s="45"/>
      <c r="M18" s="44">
        <v>8308245</v>
      </c>
      <c r="N18" s="46">
        <v>0.95824930535871289</v>
      </c>
      <c r="O18" s="50">
        <v>643300</v>
      </c>
      <c r="P18" s="46">
        <v>2.6232364371210943</v>
      </c>
      <c r="Q18" s="44">
        <v>4340</v>
      </c>
      <c r="R18" s="47">
        <v>0.17741935483870969</v>
      </c>
    </row>
    <row r="19" spans="1:18" x14ac:dyDescent="0.45">
      <c r="A19" s="48" t="s">
        <v>26</v>
      </c>
      <c r="B19" s="43">
        <v>20905689</v>
      </c>
      <c r="C19" s="43">
        <v>15556244</v>
      </c>
      <c r="D19" s="43">
        <v>7818448</v>
      </c>
      <c r="E19" s="44">
        <v>7737796</v>
      </c>
      <c r="F19" s="49">
        <v>5336107</v>
      </c>
      <c r="G19" s="44">
        <v>2678083</v>
      </c>
      <c r="H19" s="44">
        <v>2658024</v>
      </c>
      <c r="I19" s="44">
        <v>13338</v>
      </c>
      <c r="J19" s="44">
        <v>6540</v>
      </c>
      <c r="K19" s="44">
        <v>6798</v>
      </c>
      <c r="L19" s="45"/>
      <c r="M19" s="44">
        <v>16723390</v>
      </c>
      <c r="N19" s="46">
        <v>0.93020876748075598</v>
      </c>
      <c r="O19" s="50">
        <v>10132950</v>
      </c>
      <c r="P19" s="46">
        <v>0.52660942765926999</v>
      </c>
      <c r="Q19" s="44">
        <v>43080</v>
      </c>
      <c r="R19" s="47">
        <v>0.30961002785515318</v>
      </c>
    </row>
    <row r="20" spans="1:18" x14ac:dyDescent="0.45">
      <c r="A20" s="48" t="s">
        <v>27</v>
      </c>
      <c r="B20" s="43">
        <v>14126378</v>
      </c>
      <c r="C20" s="43">
        <v>10797129</v>
      </c>
      <c r="D20" s="43">
        <v>5420336</v>
      </c>
      <c r="E20" s="44">
        <v>5376793</v>
      </c>
      <c r="F20" s="49">
        <v>3323172</v>
      </c>
      <c r="G20" s="44">
        <v>1664584</v>
      </c>
      <c r="H20" s="44">
        <v>1658588</v>
      </c>
      <c r="I20" s="44">
        <v>6077</v>
      </c>
      <c r="J20" s="44">
        <v>3062</v>
      </c>
      <c r="K20" s="44">
        <v>3015</v>
      </c>
      <c r="L20" s="45"/>
      <c r="M20" s="44">
        <v>11302135</v>
      </c>
      <c r="N20" s="46">
        <v>0.9553176457368453</v>
      </c>
      <c r="O20" s="50">
        <v>1939600</v>
      </c>
      <c r="P20" s="46">
        <v>1.7133285213446072</v>
      </c>
      <c r="Q20" s="44">
        <v>11520</v>
      </c>
      <c r="R20" s="47">
        <v>0.52751736111111114</v>
      </c>
    </row>
    <row r="21" spans="1:18" x14ac:dyDescent="0.45">
      <c r="A21" s="48" t="s">
        <v>28</v>
      </c>
      <c r="B21" s="43">
        <v>3465110</v>
      </c>
      <c r="C21" s="43">
        <v>2896292</v>
      </c>
      <c r="D21" s="43">
        <v>1452844</v>
      </c>
      <c r="E21" s="44">
        <v>1443448</v>
      </c>
      <c r="F21" s="49">
        <v>568740</v>
      </c>
      <c r="G21" s="44">
        <v>285724</v>
      </c>
      <c r="H21" s="44">
        <v>283016</v>
      </c>
      <c r="I21" s="44">
        <v>78</v>
      </c>
      <c r="J21" s="44">
        <v>35</v>
      </c>
      <c r="K21" s="44">
        <v>43</v>
      </c>
      <c r="L21" s="45"/>
      <c r="M21" s="44">
        <v>3050705</v>
      </c>
      <c r="N21" s="46">
        <v>0.94938448653671859</v>
      </c>
      <c r="O21" s="50">
        <v>584800</v>
      </c>
      <c r="P21" s="46">
        <v>0.9725376196990424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1644477</v>
      </c>
      <c r="C22" s="43">
        <v>1458915</v>
      </c>
      <c r="D22" s="43">
        <v>732025</v>
      </c>
      <c r="E22" s="44">
        <v>726890</v>
      </c>
      <c r="F22" s="49">
        <v>185350</v>
      </c>
      <c r="G22" s="44">
        <v>92934</v>
      </c>
      <c r="H22" s="44">
        <v>92416</v>
      </c>
      <c r="I22" s="44">
        <v>212</v>
      </c>
      <c r="J22" s="44">
        <v>110</v>
      </c>
      <c r="K22" s="44">
        <v>102</v>
      </c>
      <c r="L22" s="45"/>
      <c r="M22" s="44">
        <v>1499620</v>
      </c>
      <c r="N22" s="46">
        <v>0.97285645696909884</v>
      </c>
      <c r="O22" s="50">
        <v>176600</v>
      </c>
      <c r="P22" s="46">
        <v>1.0495469988674972</v>
      </c>
      <c r="Q22" s="44">
        <v>400</v>
      </c>
      <c r="R22" s="47">
        <v>0.53</v>
      </c>
    </row>
    <row r="23" spans="1:18" x14ac:dyDescent="0.45">
      <c r="A23" s="48" t="s">
        <v>30</v>
      </c>
      <c r="B23" s="43">
        <v>1698255</v>
      </c>
      <c r="C23" s="43">
        <v>1492823</v>
      </c>
      <c r="D23" s="43">
        <v>749446</v>
      </c>
      <c r="E23" s="44">
        <v>743377</v>
      </c>
      <c r="F23" s="49">
        <v>204433</v>
      </c>
      <c r="G23" s="44">
        <v>102622</v>
      </c>
      <c r="H23" s="44">
        <v>101811</v>
      </c>
      <c r="I23" s="44">
        <v>999</v>
      </c>
      <c r="J23" s="44">
        <v>505</v>
      </c>
      <c r="K23" s="44">
        <v>494</v>
      </c>
      <c r="L23" s="45"/>
      <c r="M23" s="44">
        <v>1531830</v>
      </c>
      <c r="N23" s="46">
        <v>0.97453568607482555</v>
      </c>
      <c r="O23" s="50">
        <v>220900</v>
      </c>
      <c r="P23" s="46">
        <v>0.92545495699411495</v>
      </c>
      <c r="Q23" s="44">
        <v>1080</v>
      </c>
      <c r="R23" s="47">
        <v>0.92500000000000004</v>
      </c>
    </row>
    <row r="24" spans="1:18" x14ac:dyDescent="0.45">
      <c r="A24" s="48" t="s">
        <v>31</v>
      </c>
      <c r="B24" s="43">
        <v>1168067</v>
      </c>
      <c r="C24" s="43">
        <v>1027237</v>
      </c>
      <c r="D24" s="43">
        <v>515917</v>
      </c>
      <c r="E24" s="44">
        <v>511320</v>
      </c>
      <c r="F24" s="49">
        <v>140755</v>
      </c>
      <c r="G24" s="44">
        <v>70923</v>
      </c>
      <c r="H24" s="44">
        <v>69832</v>
      </c>
      <c r="I24" s="44">
        <v>75</v>
      </c>
      <c r="J24" s="44">
        <v>33</v>
      </c>
      <c r="K24" s="44">
        <v>42</v>
      </c>
      <c r="L24" s="45"/>
      <c r="M24" s="44">
        <v>1060670</v>
      </c>
      <c r="N24" s="46">
        <v>0.96847935738731183</v>
      </c>
      <c r="O24" s="50">
        <v>145200</v>
      </c>
      <c r="P24" s="46">
        <v>0.96938705234159783</v>
      </c>
      <c r="Q24" s="44">
        <v>140</v>
      </c>
      <c r="R24" s="47">
        <v>0.5357142857142857</v>
      </c>
    </row>
    <row r="25" spans="1:18" x14ac:dyDescent="0.45">
      <c r="A25" s="48" t="s">
        <v>32</v>
      </c>
      <c r="B25" s="43">
        <v>1251248</v>
      </c>
      <c r="C25" s="43">
        <v>1102713</v>
      </c>
      <c r="D25" s="43">
        <v>553414</v>
      </c>
      <c r="E25" s="44">
        <v>549299</v>
      </c>
      <c r="F25" s="49">
        <v>148508</v>
      </c>
      <c r="G25" s="44">
        <v>74595</v>
      </c>
      <c r="H25" s="44">
        <v>73913</v>
      </c>
      <c r="I25" s="44">
        <v>27</v>
      </c>
      <c r="J25" s="44">
        <v>10</v>
      </c>
      <c r="K25" s="44">
        <v>17</v>
      </c>
      <c r="L25" s="45"/>
      <c r="M25" s="44">
        <v>1188890</v>
      </c>
      <c r="N25" s="46">
        <v>0.92751474064042927</v>
      </c>
      <c r="O25" s="50">
        <v>139400</v>
      </c>
      <c r="P25" s="46">
        <v>1.0653371592539456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3167735</v>
      </c>
      <c r="C26" s="43">
        <v>2880501</v>
      </c>
      <c r="D26" s="43">
        <v>1445259</v>
      </c>
      <c r="E26" s="44">
        <v>1435242</v>
      </c>
      <c r="F26" s="49">
        <v>287121</v>
      </c>
      <c r="G26" s="44">
        <v>144546</v>
      </c>
      <c r="H26" s="44">
        <v>142575</v>
      </c>
      <c r="I26" s="44">
        <v>113</v>
      </c>
      <c r="J26" s="44">
        <v>55</v>
      </c>
      <c r="K26" s="44">
        <v>58</v>
      </c>
      <c r="L26" s="45"/>
      <c r="M26" s="44">
        <v>2981770</v>
      </c>
      <c r="N26" s="46">
        <v>0.96603728657810628</v>
      </c>
      <c r="O26" s="50">
        <v>268100</v>
      </c>
      <c r="P26" s="46">
        <v>1.0709474076837</v>
      </c>
      <c r="Q26" s="44">
        <v>140</v>
      </c>
      <c r="R26" s="47">
        <v>0.80714285714285716</v>
      </c>
    </row>
    <row r="27" spans="1:18" x14ac:dyDescent="0.45">
      <c r="A27" s="48" t="s">
        <v>34</v>
      </c>
      <c r="B27" s="43">
        <v>3063736</v>
      </c>
      <c r="C27" s="43">
        <v>2723844</v>
      </c>
      <c r="D27" s="43">
        <v>1366556</v>
      </c>
      <c r="E27" s="44">
        <v>1357288</v>
      </c>
      <c r="F27" s="49">
        <v>337765</v>
      </c>
      <c r="G27" s="44">
        <v>170141</v>
      </c>
      <c r="H27" s="44">
        <v>167624</v>
      </c>
      <c r="I27" s="44">
        <v>2127</v>
      </c>
      <c r="J27" s="44">
        <v>1066</v>
      </c>
      <c r="K27" s="44">
        <v>1061</v>
      </c>
      <c r="L27" s="45"/>
      <c r="M27" s="44">
        <v>2806725</v>
      </c>
      <c r="N27" s="46">
        <v>0.97047056622932426</v>
      </c>
      <c r="O27" s="50">
        <v>279600</v>
      </c>
      <c r="P27" s="46">
        <v>1.2080293276108727</v>
      </c>
      <c r="Q27" s="44">
        <v>2560</v>
      </c>
      <c r="R27" s="47">
        <v>0.83085937499999996</v>
      </c>
    </row>
    <row r="28" spans="1:18" x14ac:dyDescent="0.45">
      <c r="A28" s="48" t="s">
        <v>35</v>
      </c>
      <c r="B28" s="43">
        <v>5806756</v>
      </c>
      <c r="C28" s="43">
        <v>5030226</v>
      </c>
      <c r="D28" s="43">
        <v>2525199</v>
      </c>
      <c r="E28" s="44">
        <v>2505027</v>
      </c>
      <c r="F28" s="49">
        <v>776354</v>
      </c>
      <c r="G28" s="44">
        <v>389383</v>
      </c>
      <c r="H28" s="44">
        <v>386971</v>
      </c>
      <c r="I28" s="44">
        <v>176</v>
      </c>
      <c r="J28" s="44">
        <v>91</v>
      </c>
      <c r="K28" s="44">
        <v>85</v>
      </c>
      <c r="L28" s="45"/>
      <c r="M28" s="44">
        <v>5097520</v>
      </c>
      <c r="N28" s="46">
        <v>0.9867986785731101</v>
      </c>
      <c r="O28" s="50">
        <v>752600</v>
      </c>
      <c r="P28" s="46">
        <v>1.0315625830454425</v>
      </c>
      <c r="Q28" s="44">
        <v>1040</v>
      </c>
      <c r="R28" s="47">
        <v>0.16923076923076924</v>
      </c>
    </row>
    <row r="29" spans="1:18" x14ac:dyDescent="0.45">
      <c r="A29" s="48" t="s">
        <v>36</v>
      </c>
      <c r="B29" s="43">
        <v>11047020</v>
      </c>
      <c r="C29" s="43">
        <v>8621207</v>
      </c>
      <c r="D29" s="43">
        <v>4328054</v>
      </c>
      <c r="E29" s="44">
        <v>4293153</v>
      </c>
      <c r="F29" s="49">
        <v>2425100</v>
      </c>
      <c r="G29" s="44">
        <v>1216891</v>
      </c>
      <c r="H29" s="44">
        <v>1208209</v>
      </c>
      <c r="I29" s="44">
        <v>713</v>
      </c>
      <c r="J29" s="44">
        <v>341</v>
      </c>
      <c r="K29" s="44">
        <v>372</v>
      </c>
      <c r="L29" s="45"/>
      <c r="M29" s="44">
        <v>9440310</v>
      </c>
      <c r="N29" s="46">
        <v>0.91323346373159353</v>
      </c>
      <c r="O29" s="50">
        <v>2709600</v>
      </c>
      <c r="P29" s="46">
        <v>0.89500295246530859</v>
      </c>
      <c r="Q29" s="44">
        <v>1320</v>
      </c>
      <c r="R29" s="47">
        <v>0.54015151515151516</v>
      </c>
    </row>
    <row r="30" spans="1:18" x14ac:dyDescent="0.45">
      <c r="A30" s="48" t="s">
        <v>37</v>
      </c>
      <c r="B30" s="43">
        <v>2723120</v>
      </c>
      <c r="C30" s="43">
        <v>2453154</v>
      </c>
      <c r="D30" s="43">
        <v>1230910</v>
      </c>
      <c r="E30" s="44">
        <v>1222244</v>
      </c>
      <c r="F30" s="49">
        <v>269491</v>
      </c>
      <c r="G30" s="44">
        <v>135560</v>
      </c>
      <c r="H30" s="44">
        <v>133931</v>
      </c>
      <c r="I30" s="44">
        <v>475</v>
      </c>
      <c r="J30" s="44">
        <v>240</v>
      </c>
      <c r="K30" s="44">
        <v>235</v>
      </c>
      <c r="L30" s="45"/>
      <c r="M30" s="44">
        <v>2533015</v>
      </c>
      <c r="N30" s="46">
        <v>0.96847195930541274</v>
      </c>
      <c r="O30" s="50">
        <v>239400</v>
      </c>
      <c r="P30" s="46">
        <v>1.1256934001670844</v>
      </c>
      <c r="Q30" s="44">
        <v>780</v>
      </c>
      <c r="R30" s="47">
        <v>0.60897435897435892</v>
      </c>
    </row>
    <row r="31" spans="1:18" x14ac:dyDescent="0.45">
      <c r="A31" s="48" t="s">
        <v>38</v>
      </c>
      <c r="B31" s="43">
        <v>2145699</v>
      </c>
      <c r="C31" s="43">
        <v>1777442</v>
      </c>
      <c r="D31" s="43">
        <v>892413</v>
      </c>
      <c r="E31" s="44">
        <v>885029</v>
      </c>
      <c r="F31" s="49">
        <v>368165</v>
      </c>
      <c r="G31" s="44">
        <v>184485</v>
      </c>
      <c r="H31" s="44">
        <v>183680</v>
      </c>
      <c r="I31" s="44">
        <v>92</v>
      </c>
      <c r="J31" s="44">
        <v>48</v>
      </c>
      <c r="K31" s="44">
        <v>44</v>
      </c>
      <c r="L31" s="45"/>
      <c r="M31" s="44">
        <v>1819880</v>
      </c>
      <c r="N31" s="46">
        <v>0.97668088005802578</v>
      </c>
      <c r="O31" s="50">
        <v>348300</v>
      </c>
      <c r="P31" s="46">
        <v>1.0570341659488947</v>
      </c>
      <c r="Q31" s="44">
        <v>240</v>
      </c>
      <c r="R31" s="47">
        <v>0.38333333333333336</v>
      </c>
    </row>
    <row r="32" spans="1:18" x14ac:dyDescent="0.45">
      <c r="A32" s="48" t="s">
        <v>39</v>
      </c>
      <c r="B32" s="43">
        <v>3711195</v>
      </c>
      <c r="C32" s="43">
        <v>3061235</v>
      </c>
      <c r="D32" s="43">
        <v>1535927</v>
      </c>
      <c r="E32" s="44">
        <v>1525308</v>
      </c>
      <c r="F32" s="49">
        <v>649467</v>
      </c>
      <c r="G32" s="44">
        <v>326221</v>
      </c>
      <c r="H32" s="44">
        <v>323246</v>
      </c>
      <c r="I32" s="44">
        <v>493</v>
      </c>
      <c r="J32" s="44">
        <v>254</v>
      </c>
      <c r="K32" s="44">
        <v>239</v>
      </c>
      <c r="L32" s="45"/>
      <c r="M32" s="44">
        <v>3257495</v>
      </c>
      <c r="N32" s="46">
        <v>0.9397512505775143</v>
      </c>
      <c r="O32" s="50">
        <v>704200</v>
      </c>
      <c r="P32" s="46">
        <v>0.9222763419483101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12774092</v>
      </c>
      <c r="C33" s="43">
        <v>9845885</v>
      </c>
      <c r="D33" s="43">
        <v>4942972</v>
      </c>
      <c r="E33" s="44">
        <v>4902913</v>
      </c>
      <c r="F33" s="49">
        <v>2864416</v>
      </c>
      <c r="G33" s="44">
        <v>1436460</v>
      </c>
      <c r="H33" s="44">
        <v>1427956</v>
      </c>
      <c r="I33" s="44">
        <v>63791</v>
      </c>
      <c r="J33" s="44">
        <v>32138</v>
      </c>
      <c r="K33" s="44">
        <v>31653</v>
      </c>
      <c r="L33" s="45"/>
      <c r="M33" s="44">
        <v>10943765</v>
      </c>
      <c r="N33" s="46">
        <v>0.8996798633742592</v>
      </c>
      <c r="O33" s="50">
        <v>3481300</v>
      </c>
      <c r="P33" s="46">
        <v>0.82280067790767819</v>
      </c>
      <c r="Q33" s="44">
        <v>72560</v>
      </c>
      <c r="R33" s="47">
        <v>0.8791482910694598</v>
      </c>
    </row>
    <row r="34" spans="1:18" x14ac:dyDescent="0.45">
      <c r="A34" s="48" t="s">
        <v>41</v>
      </c>
      <c r="B34" s="43">
        <v>8201803</v>
      </c>
      <c r="C34" s="43">
        <v>6820425</v>
      </c>
      <c r="D34" s="43">
        <v>3423265</v>
      </c>
      <c r="E34" s="44">
        <v>3397160</v>
      </c>
      <c r="F34" s="49">
        <v>1380271</v>
      </c>
      <c r="G34" s="44">
        <v>693983</v>
      </c>
      <c r="H34" s="44">
        <v>686288</v>
      </c>
      <c r="I34" s="44">
        <v>1107</v>
      </c>
      <c r="J34" s="44">
        <v>546</v>
      </c>
      <c r="K34" s="44">
        <v>561</v>
      </c>
      <c r="L34" s="45"/>
      <c r="M34" s="44">
        <v>7254335</v>
      </c>
      <c r="N34" s="46">
        <v>0.94018610940906366</v>
      </c>
      <c r="O34" s="50">
        <v>1135400</v>
      </c>
      <c r="P34" s="46">
        <v>1.2156693676237449</v>
      </c>
      <c r="Q34" s="44">
        <v>2420</v>
      </c>
      <c r="R34" s="47">
        <v>0.45743801652892563</v>
      </c>
    </row>
    <row r="35" spans="1:18" x14ac:dyDescent="0.45">
      <c r="A35" s="48" t="s">
        <v>42</v>
      </c>
      <c r="B35" s="43">
        <v>2014291</v>
      </c>
      <c r="C35" s="43">
        <v>1792670</v>
      </c>
      <c r="D35" s="43">
        <v>899730</v>
      </c>
      <c r="E35" s="44">
        <v>892940</v>
      </c>
      <c r="F35" s="49">
        <v>221438</v>
      </c>
      <c r="G35" s="44">
        <v>111003</v>
      </c>
      <c r="H35" s="44">
        <v>110435</v>
      </c>
      <c r="I35" s="44">
        <v>183</v>
      </c>
      <c r="J35" s="44">
        <v>89</v>
      </c>
      <c r="K35" s="44">
        <v>94</v>
      </c>
      <c r="L35" s="45"/>
      <c r="M35" s="44">
        <v>1918100</v>
      </c>
      <c r="N35" s="46">
        <v>0.93460716333872063</v>
      </c>
      <c r="O35" s="50">
        <v>127300</v>
      </c>
      <c r="P35" s="46">
        <v>1.7394972505891595</v>
      </c>
      <c r="Q35" s="44">
        <v>680</v>
      </c>
      <c r="R35" s="47">
        <v>0.26911764705882352</v>
      </c>
    </row>
    <row r="36" spans="1:18" x14ac:dyDescent="0.45">
      <c r="A36" s="48" t="s">
        <v>43</v>
      </c>
      <c r="B36" s="43">
        <v>1369905</v>
      </c>
      <c r="C36" s="43">
        <v>1308040</v>
      </c>
      <c r="D36" s="43">
        <v>656838</v>
      </c>
      <c r="E36" s="44">
        <v>651202</v>
      </c>
      <c r="F36" s="49">
        <v>61790</v>
      </c>
      <c r="G36" s="44">
        <v>31019</v>
      </c>
      <c r="H36" s="44">
        <v>30771</v>
      </c>
      <c r="I36" s="44">
        <v>75</v>
      </c>
      <c r="J36" s="44">
        <v>39</v>
      </c>
      <c r="K36" s="44">
        <v>36</v>
      </c>
      <c r="L36" s="45"/>
      <c r="M36" s="44">
        <v>1354645</v>
      </c>
      <c r="N36" s="46">
        <v>0.96559615249751785</v>
      </c>
      <c r="O36" s="50">
        <v>48100</v>
      </c>
      <c r="P36" s="46">
        <v>1.2846153846153847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798882</v>
      </c>
      <c r="C37" s="43">
        <v>699301</v>
      </c>
      <c r="D37" s="43">
        <v>351058</v>
      </c>
      <c r="E37" s="44">
        <v>348243</v>
      </c>
      <c r="F37" s="49">
        <v>99519</v>
      </c>
      <c r="G37" s="44">
        <v>49971</v>
      </c>
      <c r="H37" s="44">
        <v>49548</v>
      </c>
      <c r="I37" s="44">
        <v>62</v>
      </c>
      <c r="J37" s="44">
        <v>30</v>
      </c>
      <c r="K37" s="44">
        <v>32</v>
      </c>
      <c r="L37" s="45"/>
      <c r="M37" s="44">
        <v>764160</v>
      </c>
      <c r="N37" s="46">
        <v>0.91512379606365157</v>
      </c>
      <c r="O37" s="50">
        <v>110800</v>
      </c>
      <c r="P37" s="46">
        <v>0.89818592057761737</v>
      </c>
      <c r="Q37" s="44">
        <v>340</v>
      </c>
      <c r="R37" s="47">
        <v>0.18235294117647058</v>
      </c>
    </row>
    <row r="38" spans="1:18" x14ac:dyDescent="0.45">
      <c r="A38" s="48" t="s">
        <v>45</v>
      </c>
      <c r="B38" s="43">
        <v>1016565</v>
      </c>
      <c r="C38" s="43">
        <v>961368</v>
      </c>
      <c r="D38" s="43">
        <v>482587</v>
      </c>
      <c r="E38" s="44">
        <v>478781</v>
      </c>
      <c r="F38" s="49">
        <v>55089</v>
      </c>
      <c r="G38" s="44">
        <v>27639</v>
      </c>
      <c r="H38" s="44">
        <v>27450</v>
      </c>
      <c r="I38" s="44">
        <v>108</v>
      </c>
      <c r="J38" s="44">
        <v>50</v>
      </c>
      <c r="K38" s="44">
        <v>58</v>
      </c>
      <c r="L38" s="45"/>
      <c r="M38" s="44">
        <v>1001100</v>
      </c>
      <c r="N38" s="46">
        <v>0.9603116571771052</v>
      </c>
      <c r="O38" s="50">
        <v>47400</v>
      </c>
      <c r="P38" s="46">
        <v>1.1622151898734177</v>
      </c>
      <c r="Q38" s="44">
        <v>680</v>
      </c>
      <c r="R38" s="47">
        <v>0.1588235294117647</v>
      </c>
    </row>
    <row r="39" spans="1:18" x14ac:dyDescent="0.45">
      <c r="A39" s="48" t="s">
        <v>46</v>
      </c>
      <c r="B39" s="43">
        <v>2700467</v>
      </c>
      <c r="C39" s="43">
        <v>2368396</v>
      </c>
      <c r="D39" s="43">
        <v>1188873</v>
      </c>
      <c r="E39" s="44">
        <v>1179523</v>
      </c>
      <c r="F39" s="49">
        <v>331765</v>
      </c>
      <c r="G39" s="44">
        <v>166567</v>
      </c>
      <c r="H39" s="44">
        <v>165198</v>
      </c>
      <c r="I39" s="44">
        <v>306</v>
      </c>
      <c r="J39" s="44">
        <v>155</v>
      </c>
      <c r="K39" s="44">
        <v>151</v>
      </c>
      <c r="L39" s="45"/>
      <c r="M39" s="44">
        <v>2609730</v>
      </c>
      <c r="N39" s="46">
        <v>0.90752529955206096</v>
      </c>
      <c r="O39" s="50">
        <v>385900</v>
      </c>
      <c r="P39" s="46">
        <v>0.85971754340502726</v>
      </c>
      <c r="Q39" s="44">
        <v>700</v>
      </c>
      <c r="R39" s="47">
        <v>0.43714285714285717</v>
      </c>
    </row>
    <row r="40" spans="1:18" x14ac:dyDescent="0.45">
      <c r="A40" s="48" t="s">
        <v>47</v>
      </c>
      <c r="B40" s="43">
        <v>4069300</v>
      </c>
      <c r="C40" s="43">
        <v>3479105</v>
      </c>
      <c r="D40" s="43">
        <v>1746430</v>
      </c>
      <c r="E40" s="44">
        <v>1732675</v>
      </c>
      <c r="F40" s="49">
        <v>590080</v>
      </c>
      <c r="G40" s="44">
        <v>296381</v>
      </c>
      <c r="H40" s="44">
        <v>293699</v>
      </c>
      <c r="I40" s="44">
        <v>115</v>
      </c>
      <c r="J40" s="44">
        <v>59</v>
      </c>
      <c r="K40" s="44">
        <v>56</v>
      </c>
      <c r="L40" s="45"/>
      <c r="M40" s="44">
        <v>3699930</v>
      </c>
      <c r="N40" s="46">
        <v>0.94031643841910517</v>
      </c>
      <c r="O40" s="50">
        <v>616200</v>
      </c>
      <c r="P40" s="46">
        <v>0.9576111652061019</v>
      </c>
      <c r="Q40" s="44">
        <v>1140</v>
      </c>
      <c r="R40" s="47">
        <v>0.10087719298245613</v>
      </c>
    </row>
    <row r="41" spans="1:18" x14ac:dyDescent="0.45">
      <c r="A41" s="48" t="s">
        <v>48</v>
      </c>
      <c r="B41" s="43">
        <v>1994293</v>
      </c>
      <c r="C41" s="43">
        <v>1782489</v>
      </c>
      <c r="D41" s="43">
        <v>894526</v>
      </c>
      <c r="E41" s="44">
        <v>887963</v>
      </c>
      <c r="F41" s="49">
        <v>211751</v>
      </c>
      <c r="G41" s="44">
        <v>106420</v>
      </c>
      <c r="H41" s="44">
        <v>105331</v>
      </c>
      <c r="I41" s="44">
        <v>53</v>
      </c>
      <c r="J41" s="44">
        <v>30</v>
      </c>
      <c r="K41" s="44">
        <v>23</v>
      </c>
      <c r="L41" s="45"/>
      <c r="M41" s="44">
        <v>1904375</v>
      </c>
      <c r="N41" s="46">
        <v>0.93599684936002625</v>
      </c>
      <c r="O41" s="50">
        <v>210200</v>
      </c>
      <c r="P41" s="46">
        <v>1.0073786869647954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1073270</v>
      </c>
      <c r="C42" s="43">
        <v>921887</v>
      </c>
      <c r="D42" s="43">
        <v>462860</v>
      </c>
      <c r="E42" s="44">
        <v>459027</v>
      </c>
      <c r="F42" s="49">
        <v>151220</v>
      </c>
      <c r="G42" s="44">
        <v>75785</v>
      </c>
      <c r="H42" s="44">
        <v>75435</v>
      </c>
      <c r="I42" s="44">
        <v>163</v>
      </c>
      <c r="J42" s="44">
        <v>79</v>
      </c>
      <c r="K42" s="44">
        <v>84</v>
      </c>
      <c r="L42" s="45"/>
      <c r="M42" s="44">
        <v>956805</v>
      </c>
      <c r="N42" s="46">
        <v>0.96350562549317786</v>
      </c>
      <c r="O42" s="50">
        <v>152900</v>
      </c>
      <c r="P42" s="46">
        <v>0.98901242642249831</v>
      </c>
      <c r="Q42" s="44">
        <v>640</v>
      </c>
      <c r="R42" s="47">
        <v>0.25468750000000001</v>
      </c>
    </row>
    <row r="43" spans="1:18" x14ac:dyDescent="0.45">
      <c r="A43" s="48" t="s">
        <v>50</v>
      </c>
      <c r="B43" s="43">
        <v>1417658</v>
      </c>
      <c r="C43" s="43">
        <v>1305816</v>
      </c>
      <c r="D43" s="43">
        <v>655443</v>
      </c>
      <c r="E43" s="44">
        <v>650373</v>
      </c>
      <c r="F43" s="49">
        <v>111669</v>
      </c>
      <c r="G43" s="44">
        <v>55951</v>
      </c>
      <c r="H43" s="44">
        <v>55718</v>
      </c>
      <c r="I43" s="44">
        <v>173</v>
      </c>
      <c r="J43" s="44">
        <v>85</v>
      </c>
      <c r="K43" s="44">
        <v>88</v>
      </c>
      <c r="L43" s="45"/>
      <c r="M43" s="44">
        <v>1361310</v>
      </c>
      <c r="N43" s="46">
        <v>0.95923485466205349</v>
      </c>
      <c r="O43" s="50">
        <v>102300</v>
      </c>
      <c r="P43" s="46">
        <v>1.0915835777126099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2013060</v>
      </c>
      <c r="C44" s="43">
        <v>1881440</v>
      </c>
      <c r="D44" s="43">
        <v>944416</v>
      </c>
      <c r="E44" s="44">
        <v>937024</v>
      </c>
      <c r="F44" s="49">
        <v>131565</v>
      </c>
      <c r="G44" s="44">
        <v>66300</v>
      </c>
      <c r="H44" s="44">
        <v>65265</v>
      </c>
      <c r="I44" s="44">
        <v>55</v>
      </c>
      <c r="J44" s="44">
        <v>27</v>
      </c>
      <c r="K44" s="44">
        <v>28</v>
      </c>
      <c r="L44" s="45"/>
      <c r="M44" s="44">
        <v>1957850</v>
      </c>
      <c r="N44" s="46">
        <v>0.9609724953392752</v>
      </c>
      <c r="O44" s="50">
        <v>128400</v>
      </c>
      <c r="P44" s="46">
        <v>1.0246495327102805</v>
      </c>
      <c r="Q44" s="44">
        <v>100</v>
      </c>
      <c r="R44" s="47">
        <v>0.55000000000000004</v>
      </c>
    </row>
    <row r="45" spans="1:18" x14ac:dyDescent="0.45">
      <c r="A45" s="48" t="s">
        <v>52</v>
      </c>
      <c r="B45" s="43">
        <v>1019163</v>
      </c>
      <c r="C45" s="43">
        <v>960872</v>
      </c>
      <c r="D45" s="43">
        <v>482722</v>
      </c>
      <c r="E45" s="44">
        <v>478150</v>
      </c>
      <c r="F45" s="49">
        <v>58219</v>
      </c>
      <c r="G45" s="44">
        <v>29275</v>
      </c>
      <c r="H45" s="44">
        <v>28944</v>
      </c>
      <c r="I45" s="44">
        <v>72</v>
      </c>
      <c r="J45" s="44">
        <v>32</v>
      </c>
      <c r="K45" s="44">
        <v>40</v>
      </c>
      <c r="L45" s="45"/>
      <c r="M45" s="44">
        <v>1011795</v>
      </c>
      <c r="N45" s="46">
        <v>0.94967063486180503</v>
      </c>
      <c r="O45" s="50">
        <v>55600</v>
      </c>
      <c r="P45" s="46">
        <v>1.0471043165467626</v>
      </c>
      <c r="Q45" s="44">
        <v>140</v>
      </c>
      <c r="R45" s="47">
        <v>0.51428571428571423</v>
      </c>
    </row>
    <row r="46" spans="1:18" x14ac:dyDescent="0.45">
      <c r="A46" s="48" t="s">
        <v>53</v>
      </c>
      <c r="B46" s="43">
        <v>7532688</v>
      </c>
      <c r="C46" s="43">
        <v>6562356</v>
      </c>
      <c r="D46" s="43">
        <v>3297550</v>
      </c>
      <c r="E46" s="44">
        <v>3264806</v>
      </c>
      <c r="F46" s="49">
        <v>970143</v>
      </c>
      <c r="G46" s="44">
        <v>489572</v>
      </c>
      <c r="H46" s="44">
        <v>480571</v>
      </c>
      <c r="I46" s="44">
        <v>189</v>
      </c>
      <c r="J46" s="44">
        <v>102</v>
      </c>
      <c r="K46" s="44">
        <v>87</v>
      </c>
      <c r="L46" s="45"/>
      <c r="M46" s="44">
        <v>6655030</v>
      </c>
      <c r="N46" s="46">
        <v>0.98607459320243485</v>
      </c>
      <c r="O46" s="50">
        <v>1044200</v>
      </c>
      <c r="P46" s="46">
        <v>0.92907776288067423</v>
      </c>
      <c r="Q46" s="44">
        <v>700</v>
      </c>
      <c r="R46" s="47">
        <v>0.27</v>
      </c>
    </row>
    <row r="47" spans="1:18" x14ac:dyDescent="0.45">
      <c r="A47" s="48" t="s">
        <v>54</v>
      </c>
      <c r="B47" s="43">
        <v>1168658</v>
      </c>
      <c r="C47" s="43">
        <v>1085381</v>
      </c>
      <c r="D47" s="43">
        <v>545046</v>
      </c>
      <c r="E47" s="44">
        <v>540335</v>
      </c>
      <c r="F47" s="49">
        <v>83261</v>
      </c>
      <c r="G47" s="44">
        <v>41950</v>
      </c>
      <c r="H47" s="44">
        <v>41311</v>
      </c>
      <c r="I47" s="44">
        <v>16</v>
      </c>
      <c r="J47" s="44">
        <v>5</v>
      </c>
      <c r="K47" s="44">
        <v>11</v>
      </c>
      <c r="L47" s="45"/>
      <c r="M47" s="44">
        <v>1163505</v>
      </c>
      <c r="N47" s="46">
        <v>0.93285460741466519</v>
      </c>
      <c r="O47" s="50">
        <v>74400</v>
      </c>
      <c r="P47" s="46">
        <v>1.1190994623655914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1992182</v>
      </c>
      <c r="C48" s="43">
        <v>1708854</v>
      </c>
      <c r="D48" s="43">
        <v>858026</v>
      </c>
      <c r="E48" s="44">
        <v>850828</v>
      </c>
      <c r="F48" s="49">
        <v>283299</v>
      </c>
      <c r="G48" s="44">
        <v>141967</v>
      </c>
      <c r="H48" s="44">
        <v>141332</v>
      </c>
      <c r="I48" s="44">
        <v>29</v>
      </c>
      <c r="J48" s="44">
        <v>12</v>
      </c>
      <c r="K48" s="44">
        <v>17</v>
      </c>
      <c r="L48" s="45"/>
      <c r="M48" s="44">
        <v>1778150</v>
      </c>
      <c r="N48" s="46">
        <v>0.96102915951972556</v>
      </c>
      <c r="O48" s="50">
        <v>288800</v>
      </c>
      <c r="P48" s="46">
        <v>0.98095221606648197</v>
      </c>
      <c r="Q48" s="44">
        <v>160</v>
      </c>
      <c r="R48" s="47">
        <v>0.18124999999999999</v>
      </c>
    </row>
    <row r="49" spans="1:18" x14ac:dyDescent="0.45">
      <c r="A49" s="48" t="s">
        <v>56</v>
      </c>
      <c r="B49" s="43">
        <v>2614673</v>
      </c>
      <c r="C49" s="43">
        <v>2247258</v>
      </c>
      <c r="D49" s="43">
        <v>1127598</v>
      </c>
      <c r="E49" s="44">
        <v>1119660</v>
      </c>
      <c r="F49" s="49">
        <v>367166</v>
      </c>
      <c r="G49" s="44">
        <v>184193</v>
      </c>
      <c r="H49" s="44">
        <v>182973</v>
      </c>
      <c r="I49" s="44">
        <v>249</v>
      </c>
      <c r="J49" s="44">
        <v>125</v>
      </c>
      <c r="K49" s="44">
        <v>124</v>
      </c>
      <c r="L49" s="45"/>
      <c r="M49" s="44">
        <v>2341355</v>
      </c>
      <c r="N49" s="46">
        <v>0.95981087874329185</v>
      </c>
      <c r="O49" s="50">
        <v>349700</v>
      </c>
      <c r="P49" s="46">
        <v>1.0499456677151844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1662776</v>
      </c>
      <c r="C50" s="43">
        <v>1527464</v>
      </c>
      <c r="D50" s="43">
        <v>767146</v>
      </c>
      <c r="E50" s="44">
        <v>760318</v>
      </c>
      <c r="F50" s="49">
        <v>135218</v>
      </c>
      <c r="G50" s="44">
        <v>67870</v>
      </c>
      <c r="H50" s="44">
        <v>67348</v>
      </c>
      <c r="I50" s="44">
        <v>94</v>
      </c>
      <c r="J50" s="44">
        <v>40</v>
      </c>
      <c r="K50" s="44">
        <v>54</v>
      </c>
      <c r="L50" s="45"/>
      <c r="M50" s="44">
        <v>1575525</v>
      </c>
      <c r="N50" s="46">
        <v>0.96949524761587402</v>
      </c>
      <c r="O50" s="50">
        <v>125500</v>
      </c>
      <c r="P50" s="46">
        <v>1.0774342629482072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1576980</v>
      </c>
      <c r="C51" s="43">
        <v>1514396</v>
      </c>
      <c r="D51" s="43">
        <v>760766</v>
      </c>
      <c r="E51" s="44">
        <v>753630</v>
      </c>
      <c r="F51" s="49">
        <v>62557</v>
      </c>
      <c r="G51" s="44">
        <v>31415</v>
      </c>
      <c r="H51" s="44">
        <v>31142</v>
      </c>
      <c r="I51" s="44">
        <v>27</v>
      </c>
      <c r="J51" s="44">
        <v>10</v>
      </c>
      <c r="K51" s="44">
        <v>17</v>
      </c>
      <c r="L51" s="45"/>
      <c r="M51" s="44">
        <v>1586095</v>
      </c>
      <c r="N51" s="46">
        <v>0.95479526762268341</v>
      </c>
      <c r="O51" s="50">
        <v>55600</v>
      </c>
      <c r="P51" s="46">
        <v>1.1251258992805755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2359113</v>
      </c>
      <c r="C52" s="43">
        <v>2161821</v>
      </c>
      <c r="D52" s="43">
        <v>1085647</v>
      </c>
      <c r="E52" s="44">
        <v>1076174</v>
      </c>
      <c r="F52" s="49">
        <v>197058</v>
      </c>
      <c r="G52" s="44">
        <v>99128</v>
      </c>
      <c r="H52" s="44">
        <v>97930</v>
      </c>
      <c r="I52" s="44">
        <v>234</v>
      </c>
      <c r="J52" s="44">
        <v>115</v>
      </c>
      <c r="K52" s="44">
        <v>119</v>
      </c>
      <c r="L52" s="45"/>
      <c r="M52" s="44">
        <v>2238210</v>
      </c>
      <c r="N52" s="46">
        <v>0.96587049472569597</v>
      </c>
      <c r="O52" s="50">
        <v>197100</v>
      </c>
      <c r="P52" s="46">
        <v>0.99978691019786914</v>
      </c>
      <c r="Q52" s="44">
        <v>340</v>
      </c>
      <c r="R52" s="47">
        <v>0.68823529411764706</v>
      </c>
    </row>
    <row r="53" spans="1:18" x14ac:dyDescent="0.45">
      <c r="A53" s="48" t="s">
        <v>60</v>
      </c>
      <c r="B53" s="43">
        <v>1934011</v>
      </c>
      <c r="C53" s="43">
        <v>1655584</v>
      </c>
      <c r="D53" s="43">
        <v>832618</v>
      </c>
      <c r="E53" s="44">
        <v>822966</v>
      </c>
      <c r="F53" s="49">
        <v>277949</v>
      </c>
      <c r="G53" s="44">
        <v>139775</v>
      </c>
      <c r="H53" s="44">
        <v>138174</v>
      </c>
      <c r="I53" s="44">
        <v>478</v>
      </c>
      <c r="J53" s="44">
        <v>242</v>
      </c>
      <c r="K53" s="44">
        <v>236</v>
      </c>
      <c r="L53" s="45"/>
      <c r="M53" s="44">
        <v>1864325</v>
      </c>
      <c r="N53" s="46">
        <v>0.88803400694621382</v>
      </c>
      <c r="O53" s="50">
        <v>305500</v>
      </c>
      <c r="P53" s="46">
        <v>0.90981669394435349</v>
      </c>
      <c r="Q53" s="44">
        <v>1140</v>
      </c>
      <c r="R53" s="47">
        <v>0.41929824561403511</v>
      </c>
    </row>
    <row r="55" spans="1:18" x14ac:dyDescent="0.45">
      <c r="A55" s="100" t="s">
        <v>121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122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123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124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125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126</v>
      </c>
    </row>
    <row r="61" spans="1:18" x14ac:dyDescent="0.45">
      <c r="A61" s="22" t="s">
        <v>127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128</v>
      </c>
    </row>
    <row r="2" spans="1:6" x14ac:dyDescent="0.45">
      <c r="D2" s="52" t="s">
        <v>129</v>
      </c>
    </row>
    <row r="3" spans="1:6" ht="36" x14ac:dyDescent="0.45">
      <c r="A3" s="48" t="s">
        <v>3</v>
      </c>
      <c r="B3" s="42" t="s">
        <v>130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131</v>
      </c>
    </row>
    <row r="54" spans="1:4" x14ac:dyDescent="0.45">
      <c r="A54" t="s">
        <v>132</v>
      </c>
    </row>
    <row r="55" spans="1:4" x14ac:dyDescent="0.45">
      <c r="A55" t="s">
        <v>133</v>
      </c>
    </row>
    <row r="56" spans="1:4" x14ac:dyDescent="0.45">
      <c r="A56" t="s">
        <v>134</v>
      </c>
    </row>
    <row r="57" spans="1:4" x14ac:dyDescent="0.45">
      <c r="A57" s="22" t="s">
        <v>135</v>
      </c>
    </row>
    <row r="58" spans="1:4" x14ac:dyDescent="0.45">
      <c r="A58" t="s">
        <v>136</v>
      </c>
    </row>
    <row r="59" spans="1:4" x14ac:dyDescent="0.45">
      <c r="A59" t="s">
        <v>137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DIGI-808455956-3472425</_dlc_DocId>
    <_dlc_DocIdUrl xmlns="89559dea-130d-4237-8e78-1ce7f44b9a24">
      <Url>https://digitalgojp.sharepoint.com/sites/digi_portal/_layouts/15/DocIdRedir.aspx?ID=DIGI-808455956-3472425</Url>
      <Description>DIGI-808455956-3472425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2022-03-14T03:44:14Z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778cafd6-c0b6-4e52-9af1-187b53b8448a</vt:lpwstr>
  </property>
</Properties>
</file>