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<sst xmlns="http://schemas.openxmlformats.org/spreadsheetml/2006/main" count="336" uniqueCount="144">
  <si>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</si>
  <si>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（5月18日公表時点）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</si>
  <si>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</si>
  <si>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</si>
  <si>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</si>
  <si>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</si>
  <si>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</si>
  <si>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</si>
  <si>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</si>
  <si>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</si>
  <si>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</si>
  <si>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</si>
  <si>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</si>
  <si>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</si>
  <si>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</si>
  <si>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</si>
  <si>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</si>
  <si>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</si>
  <si>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</si>
  <si>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</si>
  <si>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</si>
  <si>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</si>
  <si>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</si>
  <si>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</si>
  <si>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</si>
  <si>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</si>
  <si>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</si>
  <si>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</si>
  <si>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</si>
  <si>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</si>
  <si>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</si>
  <si>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</si>
  <si>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</si>
  <si>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</si>
  <si>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</si>
  <si>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</si>
  <si>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</si>
  <si>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</si>
  <si>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</si>
  <si>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</si>
  <si>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</si>
  <si>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</si>
  <si>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</si>
  <si>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</si>
  <si>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</si>
  <si>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</si>
  <si>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</si>
  <si>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</si>
  <si>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</si>
  <si>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</si>
  <si>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</si>
  <si>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</si>
  <si>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</si>
  <si>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</si>
  <si>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</si>
  <si>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</si>
  <si>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</si>
  <si>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</si>
  <si>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</si>
  <si>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</si>
  <si>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</si>
  <si>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</si>
  <si>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</si>
  <si>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</si>
  <si>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</si>
  <si>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</si>
  <si>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</si>
  <si>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</si>
  <si>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</si>
  <si>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</si>
  <si>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</si>
  <si>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</si>
  <si>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</si>
  <si>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</si>
  <si>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</si>
  <si>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</si>
  <si>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</si>
  <si>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</si>
  <si>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</si>
  <si>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</si>
  <si>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</si>
  <si>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</si>
  <si>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</si>
  <si>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</si>
  <si>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</si>
  <si>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</si>
  <si>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</si>
  <si>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</si>
  <si>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</si>
  <si>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</si>
  <si>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</si>
  <si>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</si>
  <si>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</si>
  <si>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</si>
  <si>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</si>
  <si>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接種回数（5月17日まで）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</si>
  <si>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</si>
  <si>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</si>
  <si>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</si>
  <si>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</si>
  <si>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</si>
  <si>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</si>
  <si>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</si>
  <si>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</si>
  <si>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</si>
  <si>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</si>
  <si>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</si>
  <si>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</si>
  <si>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</si>
  <si>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</si>
  <si>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</si>
  <si>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</si>
  <si>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</si>
  <si>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</si>
  <si>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（5月17日まで）</t>
  </si>
  <si>
    <t>ワクチン供給量
（5月17日まで）※4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</si>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</sst>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B5" sqref="B5:B9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44698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71433094</v>
      </c>
      <c r="D10" s="11">
        <f>C10/$B10</f>
        <v>0.56404184846581995</v>
      </c>
      <c r="E10" s="21">
        <f>SUM(E11:E57)</f>
        <v>2109708</v>
      </c>
      <c r="F10" s="11">
        <f>E10/$B10</f>
        <v>1.6658435655091855E-2</v>
      </c>
      <c r="G10" s="21">
        <f>SUM(G11:G57)</f>
        <v>285442</v>
      </c>
      <c r="H10" s="11">
        <f>G10/$B10</f>
        <v>2.2538745600152862E-3</v>
      </c>
    </row>
    <row r="11" spans="1:8" x14ac:dyDescent="0.45">
      <c r="A11" s="12" t="s">
        <v>14</v>
      </c>
      <c r="B11" s="20">
        <v>5226603</v>
      </c>
      <c r="C11" s="21">
        <v>3041568</v>
      </c>
      <c r="D11" s="11">
        <f t="shared" ref="D11:D57" si="0">C11/$B11</f>
        <v>0.58193974174047658</v>
      </c>
      <c r="E11" s="21">
        <v>105349</v>
      </c>
      <c r="F11" s="11">
        <f t="shared" ref="F11:F57" si="1">E11/$B11</f>
        <v>2.0156304199878964E-2</v>
      </c>
      <c r="G11" s="21">
        <v>20113</v>
      </c>
      <c r="H11" s="11">
        <f t="shared" ref="H11:H57" si="2">G11/$B11</f>
        <v>3.8481973855676432E-3</v>
      </c>
    </row>
    <row r="12" spans="1:8" x14ac:dyDescent="0.45">
      <c r="A12" s="12" t="s">
        <v>15</v>
      </c>
      <c r="B12" s="20">
        <v>1259615</v>
      </c>
      <c r="C12" s="21">
        <v>762345</v>
      </c>
      <c r="D12" s="11">
        <f t="shared" si="0"/>
        <v>0.60522064281546351</v>
      </c>
      <c r="E12" s="21">
        <v>29799</v>
      </c>
      <c r="F12" s="11">
        <f t="shared" si="1"/>
        <v>2.3657228597627054E-2</v>
      </c>
      <c r="G12" s="21">
        <v>5979</v>
      </c>
      <c r="H12" s="11">
        <f t="shared" si="2"/>
        <v>4.7466884722712896E-3</v>
      </c>
    </row>
    <row r="13" spans="1:8" x14ac:dyDescent="0.45">
      <c r="A13" s="12" t="s">
        <v>16</v>
      </c>
      <c r="B13" s="20">
        <v>1220823</v>
      </c>
      <c r="C13" s="21">
        <v>745563</v>
      </c>
      <c r="D13" s="11">
        <f t="shared" si="0"/>
        <v>0.61070523736856208</v>
      </c>
      <c r="E13" s="21">
        <v>39540</v>
      </c>
      <c r="F13" s="11">
        <f t="shared" si="1"/>
        <v>3.2387987447811843E-2</v>
      </c>
      <c r="G13" s="21">
        <v>5412</v>
      </c>
      <c r="H13" s="11">
        <f t="shared" si="2"/>
        <v>4.4330750649357034E-3</v>
      </c>
    </row>
    <row r="14" spans="1:8" x14ac:dyDescent="0.45">
      <c r="A14" s="12" t="s">
        <v>17</v>
      </c>
      <c r="B14" s="20">
        <v>2281989</v>
      </c>
      <c r="C14" s="21">
        <v>1326716</v>
      </c>
      <c r="D14" s="11">
        <f t="shared" si="0"/>
        <v>0.58138579984390815</v>
      </c>
      <c r="E14" s="21">
        <v>50952</v>
      </c>
      <c r="F14" s="11">
        <f t="shared" si="1"/>
        <v>2.2327890274668284E-2</v>
      </c>
      <c r="G14" s="21">
        <v>11430</v>
      </c>
      <c r="H14" s="11">
        <f t="shared" si="2"/>
        <v>5.0087883859212291E-3</v>
      </c>
    </row>
    <row r="15" spans="1:8" x14ac:dyDescent="0.45">
      <c r="A15" s="12" t="s">
        <v>18</v>
      </c>
      <c r="B15" s="20">
        <v>971288</v>
      </c>
      <c r="C15" s="21">
        <v>623235</v>
      </c>
      <c r="D15" s="11">
        <f t="shared" si="0"/>
        <v>0.64165829290591458</v>
      </c>
      <c r="E15" s="21">
        <v>27118</v>
      </c>
      <c r="F15" s="11">
        <f t="shared" si="1"/>
        <v>2.7919628369752328E-2</v>
      </c>
      <c r="G15" s="21">
        <v>2619</v>
      </c>
      <c r="H15" s="11">
        <f t="shared" si="2"/>
        <v>2.6964195995420512E-3</v>
      </c>
    </row>
    <row r="16" spans="1:8" x14ac:dyDescent="0.45">
      <c r="A16" s="12" t="s">
        <v>19</v>
      </c>
      <c r="B16" s="20">
        <v>1069562</v>
      </c>
      <c r="C16" s="21">
        <v>680756</v>
      </c>
      <c r="D16" s="11">
        <f t="shared" si="0"/>
        <v>0.63648110160981786</v>
      </c>
      <c r="E16" s="21">
        <v>24154</v>
      </c>
      <c r="F16" s="11">
        <f t="shared" si="1"/>
        <v>2.2583076062911735E-2</v>
      </c>
      <c r="G16" s="21">
        <v>4418</v>
      </c>
      <c r="H16" s="11">
        <f t="shared" si="2"/>
        <v>4.1306628320751859E-3</v>
      </c>
    </row>
    <row r="17" spans="1:8" x14ac:dyDescent="0.45">
      <c r="A17" s="12" t="s">
        <v>20</v>
      </c>
      <c r="B17" s="20">
        <v>1862059.0000000002</v>
      </c>
      <c r="C17" s="21">
        <v>1150383</v>
      </c>
      <c r="D17" s="11">
        <f t="shared" si="0"/>
        <v>0.61780158416032993</v>
      </c>
      <c r="E17" s="21">
        <v>36478</v>
      </c>
      <c r="F17" s="11">
        <f t="shared" si="1"/>
        <v>1.9590141880574136E-2</v>
      </c>
      <c r="G17" s="21">
        <v>5509</v>
      </c>
      <c r="H17" s="11">
        <f t="shared" si="2"/>
        <v>2.9585528707736968E-3</v>
      </c>
    </row>
    <row r="18" spans="1:8" x14ac:dyDescent="0.45">
      <c r="A18" s="12" t="s">
        <v>21</v>
      </c>
      <c r="B18" s="20">
        <v>2907675</v>
      </c>
      <c r="C18" s="21">
        <v>1740480</v>
      </c>
      <c r="D18" s="11">
        <f t="shared" si="0"/>
        <v>0.59858134076194902</v>
      </c>
      <c r="E18" s="21">
        <v>56623</v>
      </c>
      <c r="F18" s="11">
        <f t="shared" si="1"/>
        <v>1.9473634433009191E-2</v>
      </c>
      <c r="G18" s="21">
        <v>8004</v>
      </c>
      <c r="H18" s="11">
        <f t="shared" si="2"/>
        <v>2.7527147979055431E-3</v>
      </c>
    </row>
    <row r="19" spans="1:8" x14ac:dyDescent="0.45">
      <c r="A19" s="12" t="s">
        <v>22</v>
      </c>
      <c r="B19" s="20">
        <v>1955401</v>
      </c>
      <c r="C19" s="21">
        <v>1122397</v>
      </c>
      <c r="D19" s="11">
        <f t="shared" si="0"/>
        <v>0.57399837680353027</v>
      </c>
      <c r="E19" s="21">
        <v>51886</v>
      </c>
      <c r="F19" s="11">
        <f t="shared" si="1"/>
        <v>2.6534710783107915E-2</v>
      </c>
      <c r="G19" s="21">
        <v>5232</v>
      </c>
      <c r="H19" s="11">
        <f t="shared" si="2"/>
        <v>2.6756660142855607E-3</v>
      </c>
    </row>
    <row r="20" spans="1:8" x14ac:dyDescent="0.45">
      <c r="A20" s="12" t="s">
        <v>23</v>
      </c>
      <c r="B20" s="20">
        <v>1958101</v>
      </c>
      <c r="C20" s="21">
        <v>1182812</v>
      </c>
      <c r="D20" s="11">
        <f t="shared" si="0"/>
        <v>0.60406077112467638</v>
      </c>
      <c r="E20" s="21">
        <v>24426</v>
      </c>
      <c r="F20" s="11">
        <f t="shared" si="1"/>
        <v>1.2474330997226394E-2</v>
      </c>
      <c r="G20" s="21">
        <v>2975</v>
      </c>
      <c r="H20" s="11">
        <f t="shared" si="2"/>
        <v>1.5193291867988423E-3</v>
      </c>
    </row>
    <row r="21" spans="1:8" x14ac:dyDescent="0.45">
      <c r="A21" s="12" t="s">
        <v>24</v>
      </c>
      <c r="B21" s="20">
        <v>7393799</v>
      </c>
      <c r="C21" s="21">
        <v>4109629</v>
      </c>
      <c r="D21" s="11">
        <f t="shared" si="0"/>
        <v>0.55582103327396382</v>
      </c>
      <c r="E21" s="21">
        <v>144885</v>
      </c>
      <c r="F21" s="11">
        <f t="shared" si="1"/>
        <v>1.9595474532104539E-2</v>
      </c>
      <c r="G21" s="21">
        <v>16960</v>
      </c>
      <c r="H21" s="11">
        <f t="shared" si="2"/>
        <v>2.2938140460675221E-3</v>
      </c>
    </row>
    <row r="22" spans="1:8" x14ac:dyDescent="0.45">
      <c r="A22" s="12" t="s">
        <v>25</v>
      </c>
      <c r="B22" s="20">
        <v>6322892.0000000009</v>
      </c>
      <c r="C22" s="21">
        <v>3608992</v>
      </c>
      <c r="D22" s="11">
        <f t="shared" si="0"/>
        <v>0.57078185108965951</v>
      </c>
      <c r="E22" s="21">
        <v>136239</v>
      </c>
      <c r="F22" s="11">
        <f t="shared" si="1"/>
        <v>2.1546944024980971E-2</v>
      </c>
      <c r="G22" s="21">
        <v>17209</v>
      </c>
      <c r="H22" s="11">
        <f t="shared" si="2"/>
        <v>2.7216976029323285E-3</v>
      </c>
    </row>
    <row r="23" spans="1:8" x14ac:dyDescent="0.45">
      <c r="A23" s="12" t="s">
        <v>26</v>
      </c>
      <c r="B23" s="20">
        <v>13843329.000000002</v>
      </c>
      <c r="C23" s="21">
        <v>7727161</v>
      </c>
      <c r="D23" s="11">
        <f t="shared" si="0"/>
        <v>0.55818661826212457</v>
      </c>
      <c r="E23" s="21">
        <v>165120</v>
      </c>
      <c r="F23" s="11">
        <f t="shared" si="1"/>
        <v>1.1927766796555942E-2</v>
      </c>
      <c r="G23" s="21">
        <v>19424</v>
      </c>
      <c r="H23" s="11">
        <f t="shared" si="2"/>
        <v>1.4031307064940807E-3</v>
      </c>
    </row>
    <row r="24" spans="1:8" x14ac:dyDescent="0.45">
      <c r="A24" s="12" t="s">
        <v>27</v>
      </c>
      <c r="B24" s="20">
        <v>9220206</v>
      </c>
      <c r="C24" s="21">
        <v>5169525</v>
      </c>
      <c r="D24" s="11">
        <f t="shared" si="0"/>
        <v>0.56067348169878195</v>
      </c>
      <c r="E24" s="21">
        <v>145511</v>
      </c>
      <c r="F24" s="11">
        <f t="shared" si="1"/>
        <v>1.5781751514011726E-2</v>
      </c>
      <c r="G24" s="21">
        <v>16872</v>
      </c>
      <c r="H24" s="11">
        <f t="shared" si="2"/>
        <v>1.8298940392438086E-3</v>
      </c>
    </row>
    <row r="25" spans="1:8" x14ac:dyDescent="0.45">
      <c r="A25" s="12" t="s">
        <v>28</v>
      </c>
      <c r="B25" s="20">
        <v>2213174</v>
      </c>
      <c r="C25" s="21">
        <v>1422365</v>
      </c>
      <c r="D25" s="11">
        <f t="shared" si="0"/>
        <v>0.6426810544494016</v>
      </c>
      <c r="E25" s="21">
        <v>45620</v>
      </c>
      <c r="F25" s="11">
        <f t="shared" si="1"/>
        <v>2.0612929665719912E-2</v>
      </c>
      <c r="G25" s="21">
        <v>5312</v>
      </c>
      <c r="H25" s="11">
        <f t="shared" si="2"/>
        <v>2.4001727835226694E-3</v>
      </c>
    </row>
    <row r="26" spans="1:8" x14ac:dyDescent="0.45">
      <c r="A26" s="12" t="s">
        <v>29</v>
      </c>
      <c r="B26" s="20">
        <v>1047674</v>
      </c>
      <c r="C26" s="21">
        <v>639765</v>
      </c>
      <c r="D26" s="11">
        <f t="shared" si="0"/>
        <v>0.61065274121530166</v>
      </c>
      <c r="E26" s="21">
        <v>18808</v>
      </c>
      <c r="F26" s="11">
        <f t="shared" si="1"/>
        <v>1.7952149237262738E-2</v>
      </c>
      <c r="G26" s="21">
        <v>2394</v>
      </c>
      <c r="H26" s="11">
        <f t="shared" si="2"/>
        <v>2.2850619562955654E-3</v>
      </c>
    </row>
    <row r="27" spans="1:8" x14ac:dyDescent="0.45">
      <c r="A27" s="12" t="s">
        <v>30</v>
      </c>
      <c r="B27" s="20">
        <v>1132656</v>
      </c>
      <c r="C27" s="21">
        <v>647415</v>
      </c>
      <c r="D27" s="11">
        <f t="shared" si="0"/>
        <v>0.57159013857693775</v>
      </c>
      <c r="E27" s="21">
        <v>18720</v>
      </c>
      <c r="F27" s="11">
        <f t="shared" si="1"/>
        <v>1.6527524685341358E-2</v>
      </c>
      <c r="G27" s="21">
        <v>1890</v>
      </c>
      <c r="H27" s="11">
        <f t="shared" si="2"/>
        <v>1.6686443191931178E-3</v>
      </c>
    </row>
    <row r="28" spans="1:8" x14ac:dyDescent="0.45">
      <c r="A28" s="12" t="s">
        <v>31</v>
      </c>
      <c r="B28" s="20">
        <v>774582.99999999988</v>
      </c>
      <c r="C28" s="21">
        <v>463797</v>
      </c>
      <c r="D28" s="11">
        <f t="shared" si="0"/>
        <v>0.59876991878210606</v>
      </c>
      <c r="E28" s="21">
        <v>12691</v>
      </c>
      <c r="F28" s="11">
        <f t="shared" si="1"/>
        <v>1.6384299681247848E-2</v>
      </c>
      <c r="G28" s="21">
        <v>4656</v>
      </c>
      <c r="H28" s="11">
        <f t="shared" si="2"/>
        <v>6.010976228499723E-3</v>
      </c>
    </row>
    <row r="29" spans="1:8" x14ac:dyDescent="0.45">
      <c r="A29" s="12" t="s">
        <v>32</v>
      </c>
      <c r="B29" s="20">
        <v>820997</v>
      </c>
      <c r="C29" s="21">
        <v>490216</v>
      </c>
      <c r="D29" s="11">
        <f t="shared" si="0"/>
        <v>0.59709840596250652</v>
      </c>
      <c r="E29" s="21">
        <v>14984</v>
      </c>
      <c r="F29" s="11">
        <f t="shared" si="1"/>
        <v>1.8250980210646323E-2</v>
      </c>
      <c r="G29" s="21">
        <v>951</v>
      </c>
      <c r="H29" s="11">
        <f t="shared" si="2"/>
        <v>1.1583477162523128E-3</v>
      </c>
    </row>
    <row r="30" spans="1:8" x14ac:dyDescent="0.45">
      <c r="A30" s="12" t="s">
        <v>33</v>
      </c>
      <c r="B30" s="20">
        <v>2071737</v>
      </c>
      <c r="C30" s="21">
        <v>1259000</v>
      </c>
      <c r="D30" s="11">
        <f t="shared" si="0"/>
        <v>0.60770261862388908</v>
      </c>
      <c r="E30" s="21">
        <v>38234</v>
      </c>
      <c r="F30" s="11">
        <f t="shared" si="1"/>
        <v>1.8455045210854466E-2</v>
      </c>
      <c r="G30" s="21">
        <v>5199</v>
      </c>
      <c r="H30" s="11">
        <f t="shared" si="2"/>
        <v>2.5094884147939629E-3</v>
      </c>
    </row>
    <row r="31" spans="1:8" x14ac:dyDescent="0.45">
      <c r="A31" s="12" t="s">
        <v>34</v>
      </c>
      <c r="B31" s="20">
        <v>2016791</v>
      </c>
      <c r="C31" s="21">
        <v>1208653</v>
      </c>
      <c r="D31" s="11">
        <f t="shared" si="0"/>
        <v>0.59929511783818945</v>
      </c>
      <c r="E31" s="21">
        <v>29716</v>
      </c>
      <c r="F31" s="11">
        <f t="shared" si="1"/>
        <v>1.4734298199466381E-2</v>
      </c>
      <c r="G31" s="21">
        <v>3621</v>
      </c>
      <c r="H31" s="11">
        <f t="shared" si="2"/>
        <v>1.7954264968457316E-3</v>
      </c>
    </row>
    <row r="32" spans="1:8" x14ac:dyDescent="0.45">
      <c r="A32" s="12" t="s">
        <v>35</v>
      </c>
      <c r="B32" s="20">
        <v>3686259.9999999995</v>
      </c>
      <c r="C32" s="21">
        <v>2118617</v>
      </c>
      <c r="D32" s="11">
        <f t="shared" si="0"/>
        <v>0.57473346969557226</v>
      </c>
      <c r="E32" s="21">
        <v>72634</v>
      </c>
      <c r="F32" s="11">
        <f t="shared" si="1"/>
        <v>1.9703981813545438E-2</v>
      </c>
      <c r="G32" s="21">
        <v>9304</v>
      </c>
      <c r="H32" s="11">
        <f t="shared" si="2"/>
        <v>2.5239673815737364E-3</v>
      </c>
    </row>
    <row r="33" spans="1:8" x14ac:dyDescent="0.45">
      <c r="A33" s="12" t="s">
        <v>36</v>
      </c>
      <c r="B33" s="20">
        <v>7558801.9999999991</v>
      </c>
      <c r="C33" s="21">
        <v>4063572</v>
      </c>
      <c r="D33" s="11">
        <f t="shared" si="0"/>
        <v>0.53759471408299897</v>
      </c>
      <c r="E33" s="21">
        <v>120849</v>
      </c>
      <c r="F33" s="11">
        <f t="shared" si="1"/>
        <v>1.5987850984851833E-2</v>
      </c>
      <c r="G33" s="21">
        <v>15527</v>
      </c>
      <c r="H33" s="11">
        <f t="shared" si="2"/>
        <v>2.0541614927868201E-3</v>
      </c>
    </row>
    <row r="34" spans="1:8" x14ac:dyDescent="0.45">
      <c r="A34" s="12" t="s">
        <v>37</v>
      </c>
      <c r="B34" s="20">
        <v>1800557</v>
      </c>
      <c r="C34" s="21">
        <v>1012282</v>
      </c>
      <c r="D34" s="11">
        <f t="shared" si="0"/>
        <v>0.5622049177004671</v>
      </c>
      <c r="E34" s="21">
        <v>29165</v>
      </c>
      <c r="F34" s="11">
        <f t="shared" si="1"/>
        <v>1.6197765469240906E-2</v>
      </c>
      <c r="G34" s="21">
        <v>6671</v>
      </c>
      <c r="H34" s="11">
        <f t="shared" si="2"/>
        <v>3.7049646303893738E-3</v>
      </c>
    </row>
    <row r="35" spans="1:8" x14ac:dyDescent="0.45">
      <c r="A35" s="12" t="s">
        <v>38</v>
      </c>
      <c r="B35" s="20">
        <v>1418843</v>
      </c>
      <c r="C35" s="21">
        <v>789317</v>
      </c>
      <c r="D35" s="11">
        <f t="shared" si="0"/>
        <v>0.55631031763204242</v>
      </c>
      <c r="E35" s="21">
        <v>27168</v>
      </c>
      <c r="F35" s="11">
        <f t="shared" si="1"/>
        <v>1.9147995937535019E-2</v>
      </c>
      <c r="G35" s="21">
        <v>2925</v>
      </c>
      <c r="H35" s="11">
        <f t="shared" si="2"/>
        <v>2.0615388735751596E-3</v>
      </c>
    </row>
    <row r="36" spans="1:8" x14ac:dyDescent="0.45">
      <c r="A36" s="12" t="s">
        <v>39</v>
      </c>
      <c r="B36" s="20">
        <v>2530542</v>
      </c>
      <c r="C36" s="21">
        <v>1340160</v>
      </c>
      <c r="D36" s="11">
        <f t="shared" si="0"/>
        <v>0.5295940553446653</v>
      </c>
      <c r="E36" s="21">
        <v>42757</v>
      </c>
      <c r="F36" s="11">
        <f t="shared" si="1"/>
        <v>1.6896380301137069E-2</v>
      </c>
      <c r="G36" s="21">
        <v>7937</v>
      </c>
      <c r="H36" s="11">
        <f t="shared" si="2"/>
        <v>3.1364822239662491E-3</v>
      </c>
    </row>
    <row r="37" spans="1:8" x14ac:dyDescent="0.45">
      <c r="A37" s="12" t="s">
        <v>40</v>
      </c>
      <c r="B37" s="20">
        <v>8839511</v>
      </c>
      <c r="C37" s="21">
        <v>4391897</v>
      </c>
      <c r="D37" s="11">
        <f t="shared" si="0"/>
        <v>0.49684841163725008</v>
      </c>
      <c r="E37" s="21">
        <v>129069</v>
      </c>
      <c r="F37" s="11">
        <f t="shared" si="1"/>
        <v>1.4601373311261222E-2</v>
      </c>
      <c r="G37" s="21">
        <v>17059</v>
      </c>
      <c r="H37" s="11">
        <f t="shared" si="2"/>
        <v>1.9298578846725797E-3</v>
      </c>
    </row>
    <row r="38" spans="1:8" x14ac:dyDescent="0.45">
      <c r="A38" s="12" t="s">
        <v>41</v>
      </c>
      <c r="B38" s="20">
        <v>5523625</v>
      </c>
      <c r="C38" s="21">
        <v>2971856</v>
      </c>
      <c r="D38" s="11">
        <f t="shared" si="0"/>
        <v>0.53802638665731295</v>
      </c>
      <c r="E38" s="21">
        <v>82893</v>
      </c>
      <c r="F38" s="11">
        <f t="shared" si="1"/>
        <v>1.5006992690488583E-2</v>
      </c>
      <c r="G38" s="21">
        <v>8152</v>
      </c>
      <c r="H38" s="11">
        <f t="shared" si="2"/>
        <v>1.4758424042182444E-3</v>
      </c>
    </row>
    <row r="39" spans="1:8" x14ac:dyDescent="0.45">
      <c r="A39" s="12" t="s">
        <v>42</v>
      </c>
      <c r="B39" s="20">
        <v>1344738.9999999998</v>
      </c>
      <c r="C39" s="21">
        <v>773288</v>
      </c>
      <c r="D39" s="11">
        <f t="shared" si="0"/>
        <v>0.57504690501279443</v>
      </c>
      <c r="E39" s="21">
        <v>17617</v>
      </c>
      <c r="F39" s="11">
        <f t="shared" si="1"/>
        <v>1.3100683478355281E-2</v>
      </c>
      <c r="G39" s="21">
        <v>1119</v>
      </c>
      <c r="H39" s="11">
        <f t="shared" si="2"/>
        <v>8.3213173708801503E-4</v>
      </c>
    </row>
    <row r="40" spans="1:8" x14ac:dyDescent="0.45">
      <c r="A40" s="12" t="s">
        <v>43</v>
      </c>
      <c r="B40" s="20">
        <v>944432</v>
      </c>
      <c r="C40" s="21">
        <v>555852</v>
      </c>
      <c r="D40" s="11">
        <f t="shared" si="0"/>
        <v>0.5885569315736866</v>
      </c>
      <c r="E40" s="21">
        <v>10480</v>
      </c>
      <c r="F40" s="11">
        <f t="shared" si="1"/>
        <v>1.1096616802480221E-2</v>
      </c>
      <c r="G40" s="21">
        <v>1521</v>
      </c>
      <c r="H40" s="11">
        <f t="shared" si="2"/>
        <v>1.6104918088332457E-3</v>
      </c>
    </row>
    <row r="41" spans="1:8" x14ac:dyDescent="0.45">
      <c r="A41" s="12" t="s">
        <v>44</v>
      </c>
      <c r="B41" s="20">
        <v>556788</v>
      </c>
      <c r="C41" s="21">
        <v>319206</v>
      </c>
      <c r="D41" s="11">
        <f t="shared" si="0"/>
        <v>0.57329899351279123</v>
      </c>
      <c r="E41" s="21">
        <v>8521</v>
      </c>
      <c r="F41" s="11">
        <f t="shared" si="1"/>
        <v>1.5303849939294669E-2</v>
      </c>
      <c r="G41" s="21">
        <v>828</v>
      </c>
      <c r="H41" s="11">
        <f t="shared" si="2"/>
        <v>1.4871010151080843E-3</v>
      </c>
    </row>
    <row r="42" spans="1:8" x14ac:dyDescent="0.45">
      <c r="A42" s="12" t="s">
        <v>45</v>
      </c>
      <c r="B42" s="20">
        <v>672814.99999999988</v>
      </c>
      <c r="C42" s="21">
        <v>392947</v>
      </c>
      <c r="D42" s="11">
        <f t="shared" si="0"/>
        <v>0.58403424418302219</v>
      </c>
      <c r="E42" s="21">
        <v>13837</v>
      </c>
      <c r="F42" s="11">
        <f t="shared" si="1"/>
        <v>2.0565831617903884E-2</v>
      </c>
      <c r="G42" s="21">
        <v>1086</v>
      </c>
      <c r="H42" s="11">
        <f t="shared" si="2"/>
        <v>1.6141138351552808E-3</v>
      </c>
    </row>
    <row r="43" spans="1:8" x14ac:dyDescent="0.45">
      <c r="A43" s="12" t="s">
        <v>46</v>
      </c>
      <c r="B43" s="20">
        <v>1893791</v>
      </c>
      <c r="C43" s="21">
        <v>1042064</v>
      </c>
      <c r="D43" s="11">
        <f t="shared" si="0"/>
        <v>0.55025290541564509</v>
      </c>
      <c r="E43" s="21">
        <v>27993</v>
      </c>
      <c r="F43" s="11">
        <f t="shared" si="1"/>
        <v>1.4781462157122935E-2</v>
      </c>
      <c r="G43" s="21">
        <v>4145</v>
      </c>
      <c r="H43" s="11">
        <f t="shared" si="2"/>
        <v>2.1887314914898212E-3</v>
      </c>
    </row>
    <row r="44" spans="1:8" x14ac:dyDescent="0.45">
      <c r="A44" s="12" t="s">
        <v>47</v>
      </c>
      <c r="B44" s="20">
        <v>2812432.9999999995</v>
      </c>
      <c r="C44" s="21">
        <v>1567979</v>
      </c>
      <c r="D44" s="11">
        <f t="shared" si="0"/>
        <v>0.5575169257365421</v>
      </c>
      <c r="E44" s="21">
        <v>36333</v>
      </c>
      <c r="F44" s="11">
        <f t="shared" si="1"/>
        <v>1.2918707752326902E-2</v>
      </c>
      <c r="G44" s="21">
        <v>4402</v>
      </c>
      <c r="H44" s="11">
        <f t="shared" si="2"/>
        <v>1.5651928419272568E-3</v>
      </c>
    </row>
    <row r="45" spans="1:8" x14ac:dyDescent="0.45">
      <c r="A45" s="12" t="s">
        <v>48</v>
      </c>
      <c r="B45" s="20">
        <v>1356110</v>
      </c>
      <c r="C45" s="21">
        <v>843234</v>
      </c>
      <c r="D45" s="11">
        <f t="shared" si="0"/>
        <v>0.62180354101068502</v>
      </c>
      <c r="E45" s="21">
        <v>14789</v>
      </c>
      <c r="F45" s="11">
        <f t="shared" si="1"/>
        <v>1.0905457521882444E-2</v>
      </c>
      <c r="G45" s="21">
        <v>1992</v>
      </c>
      <c r="H45" s="11">
        <f t="shared" si="2"/>
        <v>1.4689073895185493E-3</v>
      </c>
    </row>
    <row r="46" spans="1:8" x14ac:dyDescent="0.45">
      <c r="A46" s="12" t="s">
        <v>49</v>
      </c>
      <c r="B46" s="20">
        <v>734949</v>
      </c>
      <c r="C46" s="21">
        <v>435829</v>
      </c>
      <c r="D46" s="11">
        <f t="shared" si="0"/>
        <v>0.59300577318970427</v>
      </c>
      <c r="E46" s="21">
        <v>9767</v>
      </c>
      <c r="F46" s="11">
        <f t="shared" si="1"/>
        <v>1.3289357492832835E-2</v>
      </c>
      <c r="G46" s="21">
        <v>1420</v>
      </c>
      <c r="H46" s="11">
        <f t="shared" si="2"/>
        <v>1.9321068536728399E-3</v>
      </c>
    </row>
    <row r="47" spans="1:8" x14ac:dyDescent="0.45">
      <c r="A47" s="12" t="s">
        <v>50</v>
      </c>
      <c r="B47" s="20">
        <v>973896</v>
      </c>
      <c r="C47" s="21">
        <v>547575</v>
      </c>
      <c r="D47" s="11">
        <f t="shared" si="0"/>
        <v>0.56225202691047094</v>
      </c>
      <c r="E47" s="21">
        <v>22437</v>
      </c>
      <c r="F47" s="11">
        <f t="shared" si="1"/>
        <v>2.303839424332783E-2</v>
      </c>
      <c r="G47" s="21">
        <v>3182</v>
      </c>
      <c r="H47" s="11">
        <f t="shared" si="2"/>
        <v>3.2672893204202503E-3</v>
      </c>
    </row>
    <row r="48" spans="1:8" x14ac:dyDescent="0.45">
      <c r="A48" s="12" t="s">
        <v>51</v>
      </c>
      <c r="B48" s="20">
        <v>1356219</v>
      </c>
      <c r="C48" s="21">
        <v>797211</v>
      </c>
      <c r="D48" s="11">
        <f t="shared" si="0"/>
        <v>0.58781878147998223</v>
      </c>
      <c r="E48" s="21">
        <v>24184</v>
      </c>
      <c r="F48" s="11">
        <f t="shared" si="1"/>
        <v>1.7831928324260313E-2</v>
      </c>
      <c r="G48" s="21">
        <v>1627</v>
      </c>
      <c r="H48" s="11">
        <f t="shared" si="2"/>
        <v>1.1996587571771226E-3</v>
      </c>
    </row>
    <row r="49" spans="1:8" x14ac:dyDescent="0.45">
      <c r="A49" s="12" t="s">
        <v>52</v>
      </c>
      <c r="B49" s="20">
        <v>701167</v>
      </c>
      <c r="C49" s="21">
        <v>399047</v>
      </c>
      <c r="D49" s="11">
        <f t="shared" si="0"/>
        <v>0.56911834127960959</v>
      </c>
      <c r="E49" s="21">
        <v>11250</v>
      </c>
      <c r="F49" s="11">
        <f t="shared" si="1"/>
        <v>1.6044679798108013E-2</v>
      </c>
      <c r="G49" s="21">
        <v>2226</v>
      </c>
      <c r="H49" s="11">
        <f t="shared" si="2"/>
        <v>3.1747073093856383E-3</v>
      </c>
    </row>
    <row r="50" spans="1:8" x14ac:dyDescent="0.45">
      <c r="A50" s="12" t="s">
        <v>53</v>
      </c>
      <c r="B50" s="20">
        <v>5124170</v>
      </c>
      <c r="C50" s="21">
        <v>2791912</v>
      </c>
      <c r="D50" s="11">
        <f t="shared" si="0"/>
        <v>0.54485155644719052</v>
      </c>
      <c r="E50" s="21">
        <v>57873</v>
      </c>
      <c r="F50" s="11">
        <f t="shared" si="1"/>
        <v>1.1294121779722374E-2</v>
      </c>
      <c r="G50" s="21">
        <v>7236</v>
      </c>
      <c r="H50" s="11">
        <f t="shared" si="2"/>
        <v>1.4121311353838767E-3</v>
      </c>
    </row>
    <row r="51" spans="1:8" x14ac:dyDescent="0.45">
      <c r="A51" s="12" t="s">
        <v>54</v>
      </c>
      <c r="B51" s="20">
        <v>818222</v>
      </c>
      <c r="C51" s="21">
        <v>455995</v>
      </c>
      <c r="D51" s="11">
        <f t="shared" si="0"/>
        <v>0.55729985260723858</v>
      </c>
      <c r="E51" s="21">
        <v>11471</v>
      </c>
      <c r="F51" s="11">
        <f t="shared" si="1"/>
        <v>1.4019422601690005E-2</v>
      </c>
      <c r="G51" s="21">
        <v>1301</v>
      </c>
      <c r="H51" s="11">
        <f t="shared" si="2"/>
        <v>1.590033022822657E-3</v>
      </c>
    </row>
    <row r="52" spans="1:8" x14ac:dyDescent="0.45">
      <c r="A52" s="12" t="s">
        <v>55</v>
      </c>
      <c r="B52" s="20">
        <v>1335937.9999999998</v>
      </c>
      <c r="C52" s="21">
        <v>808600</v>
      </c>
      <c r="D52" s="11">
        <f t="shared" si="0"/>
        <v>0.60526760972440352</v>
      </c>
      <c r="E52" s="21">
        <v>15473</v>
      </c>
      <c r="F52" s="11">
        <f t="shared" si="1"/>
        <v>1.1582124320140608E-2</v>
      </c>
      <c r="G52" s="21">
        <v>1703</v>
      </c>
      <c r="H52" s="11">
        <f t="shared" si="2"/>
        <v>1.2747597568150621E-3</v>
      </c>
    </row>
    <row r="53" spans="1:8" x14ac:dyDescent="0.45">
      <c r="A53" s="12" t="s">
        <v>56</v>
      </c>
      <c r="B53" s="20">
        <v>1758645</v>
      </c>
      <c r="C53" s="21">
        <v>1075604</v>
      </c>
      <c r="D53" s="11">
        <f t="shared" si="0"/>
        <v>0.61160950618231646</v>
      </c>
      <c r="E53" s="21">
        <v>23806</v>
      </c>
      <c r="F53" s="11">
        <f t="shared" si="1"/>
        <v>1.3536557975031914E-2</v>
      </c>
      <c r="G53" s="21">
        <v>4072</v>
      </c>
      <c r="H53" s="11">
        <f t="shared" si="2"/>
        <v>2.3154189731298814E-3</v>
      </c>
    </row>
    <row r="54" spans="1:8" x14ac:dyDescent="0.45">
      <c r="A54" s="12" t="s">
        <v>57</v>
      </c>
      <c r="B54" s="20">
        <v>1141741</v>
      </c>
      <c r="C54" s="21">
        <v>649487</v>
      </c>
      <c r="D54" s="11">
        <f t="shared" si="0"/>
        <v>0.56885668465965578</v>
      </c>
      <c r="E54" s="21">
        <v>19600</v>
      </c>
      <c r="F54" s="11">
        <f t="shared" si="1"/>
        <v>1.7166765492348964E-2</v>
      </c>
      <c r="G54" s="21">
        <v>3499</v>
      </c>
      <c r="H54" s="11">
        <f t="shared" si="2"/>
        <v>3.0646179825371952E-3</v>
      </c>
    </row>
    <row r="55" spans="1:8" x14ac:dyDescent="0.45">
      <c r="A55" s="12" t="s">
        <v>58</v>
      </c>
      <c r="B55" s="20">
        <v>1087241</v>
      </c>
      <c r="C55" s="21">
        <v>610263</v>
      </c>
      <c r="D55" s="11">
        <f t="shared" si="0"/>
        <v>0.56129505785745759</v>
      </c>
      <c r="E55" s="21">
        <v>18919</v>
      </c>
      <c r="F55" s="11">
        <f t="shared" si="1"/>
        <v>1.7400925829691855E-2</v>
      </c>
      <c r="G55" s="21">
        <v>1801</v>
      </c>
      <c r="H55" s="11">
        <f t="shared" si="2"/>
        <v>1.6564864643625471E-3</v>
      </c>
    </row>
    <row r="56" spans="1:8" x14ac:dyDescent="0.45">
      <c r="A56" s="12" t="s">
        <v>59</v>
      </c>
      <c r="B56" s="20">
        <v>1617517</v>
      </c>
      <c r="C56" s="21">
        <v>937506</v>
      </c>
      <c r="D56" s="11">
        <f t="shared" si="0"/>
        <v>0.5795957631357197</v>
      </c>
      <c r="E56" s="21">
        <v>26631</v>
      </c>
      <c r="F56" s="11">
        <f t="shared" si="1"/>
        <v>1.646412371554673E-2</v>
      </c>
      <c r="G56" s="21">
        <v>6572</v>
      </c>
      <c r="H56" s="11">
        <f t="shared" si="2"/>
        <v>4.0630175757039961E-3</v>
      </c>
    </row>
    <row r="57" spans="1:8" x14ac:dyDescent="0.45">
      <c r="A57" s="12" t="s">
        <v>60</v>
      </c>
      <c r="B57" s="20">
        <v>1485118</v>
      </c>
      <c r="C57" s="21">
        <v>619021</v>
      </c>
      <c r="D57" s="11">
        <f t="shared" si="0"/>
        <v>0.41681603751351742</v>
      </c>
      <c r="E57" s="21">
        <v>17339</v>
      </c>
      <c r="F57" s="11">
        <f t="shared" si="1"/>
        <v>1.1675166552422097E-2</v>
      </c>
      <c r="G57" s="21">
        <v>1956</v>
      </c>
      <c r="H57" s="11">
        <f t="shared" si="2"/>
        <v>1.3170670613378869E-3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G5" sqref="G5:H5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（5月18日公表時点）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44698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14713417</v>
      </c>
      <c r="D10" s="11">
        <f>C10/$B10</f>
        <v>0.53408108858416525</v>
      </c>
      <c r="E10" s="21">
        <f>SUM(E11:E30)</f>
        <v>434518</v>
      </c>
      <c r="F10" s="11">
        <f>E10/$B10</f>
        <v>1.5772532406946278E-2</v>
      </c>
      <c r="G10" s="21">
        <f>SUM(G11:G30)</f>
        <v>64867</v>
      </c>
      <c r="H10" s="11">
        <f>G10/$B10</f>
        <v>2.3546017878232533E-3</v>
      </c>
    </row>
    <row r="11" spans="1:8" x14ac:dyDescent="0.45">
      <c r="A11" s="12" t="s">
        <v>70</v>
      </c>
      <c r="B11" s="20">
        <v>1961575</v>
      </c>
      <c r="C11" s="21">
        <v>1049703</v>
      </c>
      <c r="D11" s="11">
        <f t="shared" ref="D11:D30" si="0">C11/$B11</f>
        <v>0.535132737723513</v>
      </c>
      <c r="E11" s="21">
        <v>40612</v>
      </c>
      <c r="F11" s="11">
        <f t="shared" ref="F11:F30" si="1">E11/$B11</f>
        <v>2.0703771204261881E-2</v>
      </c>
      <c r="G11" s="21">
        <v>8980</v>
      </c>
      <c r="H11" s="11">
        <f t="shared" ref="H11:H30" si="2">G11/$B11</f>
        <v>4.5779539400736657E-3</v>
      </c>
    </row>
    <row r="12" spans="1:8" x14ac:dyDescent="0.45">
      <c r="A12" s="12" t="s">
        <v>71</v>
      </c>
      <c r="B12" s="20">
        <v>1065932</v>
      </c>
      <c r="C12" s="21">
        <v>570823</v>
      </c>
      <c r="D12" s="11">
        <f t="shared" si="0"/>
        <v>0.53551539873087584</v>
      </c>
      <c r="E12" s="21">
        <v>23972</v>
      </c>
      <c r="F12" s="11">
        <f t="shared" si="1"/>
        <v>2.2489239463680609E-2</v>
      </c>
      <c r="G12" s="21">
        <v>7675</v>
      </c>
      <c r="H12" s="11">
        <f t="shared" si="2"/>
        <v>7.2002716871245069E-3</v>
      </c>
    </row>
    <row r="13" spans="1:8" x14ac:dyDescent="0.45">
      <c r="A13" s="12" t="s">
        <v>72</v>
      </c>
      <c r="B13" s="20">
        <v>1324589</v>
      </c>
      <c r="C13" s="21">
        <v>706121</v>
      </c>
      <c r="D13" s="11">
        <f t="shared" si="0"/>
        <v>0.53308686694514296</v>
      </c>
      <c r="E13" s="21">
        <v>27259</v>
      </c>
      <c r="F13" s="11">
        <f t="shared" si="1"/>
        <v>2.0579213627774352E-2</v>
      </c>
      <c r="G13" s="21">
        <v>3047</v>
      </c>
      <c r="H13" s="11">
        <f t="shared" si="2"/>
        <v>2.300336179750851E-3</v>
      </c>
    </row>
    <row r="14" spans="1:8" x14ac:dyDescent="0.45">
      <c r="A14" s="12" t="s">
        <v>73</v>
      </c>
      <c r="B14" s="20">
        <v>974726</v>
      </c>
      <c r="C14" s="21">
        <v>559934</v>
      </c>
      <c r="D14" s="11">
        <f t="shared" si="0"/>
        <v>0.57445271799459541</v>
      </c>
      <c r="E14" s="21">
        <v>16455</v>
      </c>
      <c r="F14" s="11">
        <f t="shared" si="1"/>
        <v>1.688166725828592E-2</v>
      </c>
      <c r="G14" s="21">
        <v>1563</v>
      </c>
      <c r="H14" s="11">
        <f t="shared" si="2"/>
        <v>1.6035275554360919E-3</v>
      </c>
    </row>
    <row r="15" spans="1:8" x14ac:dyDescent="0.45">
      <c r="A15" s="12" t="s">
        <v>74</v>
      </c>
      <c r="B15" s="20">
        <v>3759920</v>
      </c>
      <c r="C15" s="21">
        <v>2121258</v>
      </c>
      <c r="D15" s="11">
        <f t="shared" si="0"/>
        <v>0.56417636545458416</v>
      </c>
      <c r="E15" s="21">
        <v>60190</v>
      </c>
      <c r="F15" s="11">
        <f t="shared" si="1"/>
        <v>1.6008319325943106E-2</v>
      </c>
      <c r="G15" s="21">
        <v>6662</v>
      </c>
      <c r="H15" s="11">
        <f t="shared" si="2"/>
        <v>1.7718462094938191E-3</v>
      </c>
    </row>
    <row r="16" spans="1:8" x14ac:dyDescent="0.45">
      <c r="A16" s="12" t="s">
        <v>75</v>
      </c>
      <c r="B16" s="20">
        <v>1521562.0000000002</v>
      </c>
      <c r="C16" s="21">
        <v>817977</v>
      </c>
      <c r="D16" s="11">
        <f t="shared" si="0"/>
        <v>0.5375903183702011</v>
      </c>
      <c r="E16" s="21">
        <v>21962</v>
      </c>
      <c r="F16" s="11">
        <f t="shared" si="1"/>
        <v>1.443385152888939E-2</v>
      </c>
      <c r="G16" s="21">
        <v>3238</v>
      </c>
      <c r="H16" s="11">
        <f t="shared" si="2"/>
        <v>2.1280762795075057E-3</v>
      </c>
    </row>
    <row r="17" spans="1:8" x14ac:dyDescent="0.45">
      <c r="A17" s="12" t="s">
        <v>76</v>
      </c>
      <c r="B17" s="20">
        <v>718601</v>
      </c>
      <c r="C17" s="21">
        <v>414509</v>
      </c>
      <c r="D17" s="11">
        <f t="shared" si="0"/>
        <v>0.57682775281414855</v>
      </c>
      <c r="E17" s="21">
        <v>9045</v>
      </c>
      <c r="F17" s="11">
        <f t="shared" si="1"/>
        <v>1.258695715703151E-2</v>
      </c>
      <c r="G17" s="21">
        <v>338</v>
      </c>
      <c r="H17" s="11">
        <f t="shared" si="2"/>
        <v>4.7035837690178554E-4</v>
      </c>
    </row>
    <row r="18" spans="1:8" x14ac:dyDescent="0.45">
      <c r="A18" s="12" t="s">
        <v>77</v>
      </c>
      <c r="B18" s="20">
        <v>784774</v>
      </c>
      <c r="C18" s="21">
        <v>467488</v>
      </c>
      <c r="D18" s="11">
        <f t="shared" si="0"/>
        <v>0.5956976148547225</v>
      </c>
      <c r="E18" s="21">
        <v>17513</v>
      </c>
      <c r="F18" s="11">
        <f t="shared" si="1"/>
        <v>2.2315978867801432E-2</v>
      </c>
      <c r="G18" s="21">
        <v>1083</v>
      </c>
      <c r="H18" s="11">
        <f t="shared" si="2"/>
        <v>1.3800151381161965E-3</v>
      </c>
    </row>
    <row r="19" spans="1:8" x14ac:dyDescent="0.45">
      <c r="A19" s="12" t="s">
        <v>78</v>
      </c>
      <c r="B19" s="20">
        <v>694295.99999999988</v>
      </c>
      <c r="C19" s="21">
        <v>387762</v>
      </c>
      <c r="D19" s="11">
        <f t="shared" si="0"/>
        <v>0.55849666424694955</v>
      </c>
      <c r="E19" s="21">
        <v>15696</v>
      </c>
      <c r="F19" s="11">
        <f t="shared" si="1"/>
        <v>2.2607072487814999E-2</v>
      </c>
      <c r="G19" s="21">
        <v>1892</v>
      </c>
      <c r="H19" s="11">
        <f t="shared" si="2"/>
        <v>2.7250625093620017E-3</v>
      </c>
    </row>
    <row r="20" spans="1:8" x14ac:dyDescent="0.45">
      <c r="A20" s="12" t="s">
        <v>79</v>
      </c>
      <c r="B20" s="20">
        <v>799966</v>
      </c>
      <c r="C20" s="21">
        <v>473443</v>
      </c>
      <c r="D20" s="11">
        <f t="shared" si="0"/>
        <v>0.59182890272836597</v>
      </c>
      <c r="E20" s="21">
        <v>9796</v>
      </c>
      <c r="F20" s="11">
        <f t="shared" si="1"/>
        <v>1.2245520434618471E-2</v>
      </c>
      <c r="G20" s="21">
        <v>1232</v>
      </c>
      <c r="H20" s="11">
        <f t="shared" si="2"/>
        <v>1.5400654527817433E-3</v>
      </c>
    </row>
    <row r="21" spans="1:8" x14ac:dyDescent="0.45">
      <c r="A21" s="12" t="s">
        <v>80</v>
      </c>
      <c r="B21" s="20">
        <v>2300944</v>
      </c>
      <c r="C21" s="21">
        <v>1197551</v>
      </c>
      <c r="D21" s="11">
        <f t="shared" si="0"/>
        <v>0.52046073263843018</v>
      </c>
      <c r="E21" s="21">
        <v>35395</v>
      </c>
      <c r="F21" s="11">
        <f t="shared" si="1"/>
        <v>1.5382816791716792E-2</v>
      </c>
      <c r="G21" s="21">
        <v>4656</v>
      </c>
      <c r="H21" s="11">
        <f t="shared" si="2"/>
        <v>2.0235173042021013E-3</v>
      </c>
    </row>
    <row r="22" spans="1:8" x14ac:dyDescent="0.45">
      <c r="A22" s="12" t="s">
        <v>81</v>
      </c>
      <c r="B22" s="20">
        <v>1400720</v>
      </c>
      <c r="C22" s="21">
        <v>721835</v>
      </c>
      <c r="D22" s="11">
        <f t="shared" si="0"/>
        <v>0.51533140099377461</v>
      </c>
      <c r="E22" s="21">
        <v>21066</v>
      </c>
      <c r="F22" s="11">
        <f t="shared" si="1"/>
        <v>1.5039408304300646E-2</v>
      </c>
      <c r="G22" s="21">
        <v>6197</v>
      </c>
      <c r="H22" s="11">
        <f t="shared" si="2"/>
        <v>4.424153292592381E-3</v>
      </c>
    </row>
    <row r="23" spans="1:8" x14ac:dyDescent="0.45">
      <c r="A23" s="12" t="s">
        <v>82</v>
      </c>
      <c r="B23" s="20">
        <v>2739963</v>
      </c>
      <c r="C23" s="21">
        <v>1248954</v>
      </c>
      <c r="D23" s="11">
        <f t="shared" si="0"/>
        <v>0.45582878308940666</v>
      </c>
      <c r="E23" s="21">
        <v>47827</v>
      </c>
      <c r="F23" s="11">
        <f t="shared" si="1"/>
        <v>1.7455345199916934E-2</v>
      </c>
      <c r="G23" s="21">
        <v>5993</v>
      </c>
      <c r="H23" s="11">
        <f t="shared" si="2"/>
        <v>2.1872558133084279E-3</v>
      </c>
    </row>
    <row r="24" spans="1:8" x14ac:dyDescent="0.45">
      <c r="A24" s="12" t="s">
        <v>83</v>
      </c>
      <c r="B24" s="20">
        <v>831479.00000000012</v>
      </c>
      <c r="C24" s="21">
        <v>433445</v>
      </c>
      <c r="D24" s="11">
        <f t="shared" si="0"/>
        <v>0.52129398337179889</v>
      </c>
      <c r="E24" s="21">
        <v>9876</v>
      </c>
      <c r="F24" s="11">
        <f t="shared" si="1"/>
        <v>1.187763010250409E-2</v>
      </c>
      <c r="G24" s="21">
        <v>1862</v>
      </c>
      <c r="H24" s="11">
        <f t="shared" si="2"/>
        <v>2.2393830752189771E-3</v>
      </c>
    </row>
    <row r="25" spans="1:8" x14ac:dyDescent="0.45">
      <c r="A25" s="12" t="s">
        <v>84</v>
      </c>
      <c r="B25" s="20">
        <v>1526835</v>
      </c>
      <c r="C25" s="21">
        <v>779533</v>
      </c>
      <c r="D25" s="11">
        <f t="shared" si="0"/>
        <v>0.51055484056888922</v>
      </c>
      <c r="E25" s="21">
        <v>18661</v>
      </c>
      <c r="F25" s="11">
        <f t="shared" si="1"/>
        <v>1.2222014821509855E-2</v>
      </c>
      <c r="G25" s="21">
        <v>2949</v>
      </c>
      <c r="H25" s="11">
        <f t="shared" si="2"/>
        <v>1.9314464234838735E-3</v>
      </c>
    </row>
    <row r="26" spans="1:8" x14ac:dyDescent="0.45">
      <c r="A26" s="12" t="s">
        <v>85</v>
      </c>
      <c r="B26" s="20">
        <v>708155</v>
      </c>
      <c r="C26" s="21">
        <v>363537</v>
      </c>
      <c r="D26" s="11">
        <f t="shared" si="0"/>
        <v>0.51335795129597339</v>
      </c>
      <c r="E26" s="21">
        <v>8478</v>
      </c>
      <c r="F26" s="11">
        <f t="shared" si="1"/>
        <v>1.1971955292273585E-2</v>
      </c>
      <c r="G26" s="21">
        <v>900</v>
      </c>
      <c r="H26" s="11">
        <f t="shared" si="2"/>
        <v>1.2709082051245843E-3</v>
      </c>
    </row>
    <row r="27" spans="1:8" x14ac:dyDescent="0.45">
      <c r="A27" s="12" t="s">
        <v>86</v>
      </c>
      <c r="B27" s="20">
        <v>1194817</v>
      </c>
      <c r="C27" s="21">
        <v>629840</v>
      </c>
      <c r="D27" s="11">
        <f t="shared" si="0"/>
        <v>0.52714348724532711</v>
      </c>
      <c r="E27" s="21">
        <v>17658</v>
      </c>
      <c r="F27" s="11">
        <f t="shared" si="1"/>
        <v>1.4778832239581459E-2</v>
      </c>
      <c r="G27" s="21">
        <v>1678</v>
      </c>
      <c r="H27" s="11">
        <f t="shared" si="2"/>
        <v>1.4043991674038785E-3</v>
      </c>
    </row>
    <row r="28" spans="1:8" x14ac:dyDescent="0.45">
      <c r="A28" s="12" t="s">
        <v>87</v>
      </c>
      <c r="B28" s="20">
        <v>944709</v>
      </c>
      <c r="C28" s="21">
        <v>524373</v>
      </c>
      <c r="D28" s="11">
        <f t="shared" si="0"/>
        <v>0.55506298765016526</v>
      </c>
      <c r="E28" s="21">
        <v>11711</v>
      </c>
      <c r="F28" s="11">
        <f t="shared" si="1"/>
        <v>1.2396409899768077E-2</v>
      </c>
      <c r="G28" s="21">
        <v>1102</v>
      </c>
      <c r="H28" s="11">
        <f t="shared" si="2"/>
        <v>1.1664967730803876E-3</v>
      </c>
    </row>
    <row r="29" spans="1:8" x14ac:dyDescent="0.45">
      <c r="A29" s="12" t="s">
        <v>88</v>
      </c>
      <c r="B29" s="20">
        <v>1562767</v>
      </c>
      <c r="C29" s="21">
        <v>821136</v>
      </c>
      <c r="D29" s="11">
        <f t="shared" si="0"/>
        <v>0.52543725328215918</v>
      </c>
      <c r="E29" s="21">
        <v>12645</v>
      </c>
      <c r="F29" s="11">
        <f t="shared" si="1"/>
        <v>8.0914173386051787E-3</v>
      </c>
      <c r="G29" s="21">
        <v>1974</v>
      </c>
      <c r="H29" s="11">
        <f t="shared" si="2"/>
        <v>1.263144153926977E-3</v>
      </c>
    </row>
    <row r="30" spans="1:8" x14ac:dyDescent="0.45">
      <c r="A30" s="12" t="s">
        <v>89</v>
      </c>
      <c r="B30" s="20">
        <v>732702</v>
      </c>
      <c r="C30" s="21">
        <v>424195</v>
      </c>
      <c r="D30" s="11">
        <f t="shared" si="0"/>
        <v>0.57894614727406235</v>
      </c>
      <c r="E30" s="21">
        <v>8701</v>
      </c>
      <c r="F30" s="11">
        <f t="shared" si="1"/>
        <v>1.1875223487857273E-2</v>
      </c>
      <c r="G30" s="21">
        <v>1846</v>
      </c>
      <c r="H30" s="11">
        <f t="shared" si="2"/>
        <v>2.5194417375686159E-3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44698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5268593</v>
      </c>
      <c r="D39" s="11">
        <f>C39/$B39</f>
        <v>0.5503732830322865</v>
      </c>
      <c r="E39" s="21">
        <v>107944</v>
      </c>
      <c r="F39" s="11">
        <f>E39/$B39</f>
        <v>1.1276159244723806E-2</v>
      </c>
      <c r="G39" s="21">
        <v>11992</v>
      </c>
      <c r="H39" s="11">
        <f>G39/$B39</f>
        <v>1.2527208706618977E-3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="99" zoomScaleNormal="100" zoomScaleSheetLayoutView="99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（5月18日公表時点）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276596407</v>
      </c>
      <c r="C7" s="32">
        <f t="shared" ref="C7:J7" si="0">SUM(C8:C54)</f>
        <v>103380795</v>
      </c>
      <c r="D7" s="33">
        <f t="shared" ref="D7:D54" si="1">C7/P7</f>
        <v>0.81630364082600171</v>
      </c>
      <c r="E7" s="32">
        <f t="shared" si="0"/>
        <v>101782518</v>
      </c>
      <c r="F7" s="34">
        <f t="shared" ref="F7:F54" si="2">E7/P7</f>
        <v>0.80368350829414736</v>
      </c>
      <c r="G7" s="35">
        <f t="shared" si="0"/>
        <v>71433094</v>
      </c>
      <c r="H7" s="34">
        <f t="shared" ref="H7:H54" si="3">G7/P7</f>
        <v>0.56404184846582006</v>
      </c>
      <c r="I7" s="35">
        <f t="shared" si="0"/>
        <v>1018986</v>
      </c>
      <c r="J7" s="35">
        <f t="shared" si="0"/>
        <v>5209196</v>
      </c>
      <c r="K7" s="35">
        <f>SUM(K8:K54)</f>
        <v>23117792</v>
      </c>
      <c r="L7" s="35">
        <f>SUM(L8:L54)</f>
        <v>25296419</v>
      </c>
      <c r="M7" s="35">
        <f>SUM(M8:M54)</f>
        <v>13558481</v>
      </c>
      <c r="N7" s="35">
        <f>SUM(N8:N54)</f>
        <v>3232220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11576420</v>
      </c>
      <c r="C8" s="37">
        <f>SUM(一般接種!D7+一般接種!G7+一般接種!J7+医療従事者等!C5)</f>
        <v>4303293</v>
      </c>
      <c r="D8" s="33">
        <f t="shared" si="1"/>
        <v>0.82334414915385767</v>
      </c>
      <c r="E8" s="37">
        <f>SUM(一般接種!E7+一般接種!H7+一般接種!K7+医療従事者等!D5)</f>
        <v>4231559</v>
      </c>
      <c r="F8" s="34">
        <f t="shared" si="2"/>
        <v>0.80961936462363793</v>
      </c>
      <c r="G8" s="32">
        <f>SUM(I8:N8)</f>
        <v>3041568</v>
      </c>
      <c r="H8" s="34">
        <f t="shared" si="3"/>
        <v>0.58193974174047658</v>
      </c>
      <c r="I8" s="38">
        <v>41775</v>
      </c>
      <c r="J8" s="38">
        <v>228324</v>
      </c>
      <c r="K8" s="38">
        <v>918092</v>
      </c>
      <c r="L8" s="38">
        <v>1068980</v>
      </c>
      <c r="M8" s="38">
        <v>648846</v>
      </c>
      <c r="N8" s="38">
        <v>135551</v>
      </c>
      <c r="P8" s="1">
        <v>5226603</v>
      </c>
    </row>
    <row r="9" spans="1:16" x14ac:dyDescent="0.45">
      <c r="A9" s="36" t="s">
        <v>15</v>
      </c>
      <c r="B9" s="32">
        <f t="shared" si="4"/>
        <v>2918191</v>
      </c>
      <c r="C9" s="37">
        <f>SUM(一般接種!D8+一般接種!G8+一般接種!J8+医療従事者等!C6)</f>
        <v>1086775</v>
      </c>
      <c r="D9" s="33">
        <f t="shared" si="1"/>
        <v>0.86278346955220442</v>
      </c>
      <c r="E9" s="37">
        <f>SUM(一般接種!E8+一般接種!H8+一般接種!K8+医療従事者等!D6)</f>
        <v>1069071</v>
      </c>
      <c r="F9" s="34">
        <f t="shared" si="2"/>
        <v>0.84872838129110884</v>
      </c>
      <c r="G9" s="32">
        <f t="shared" ref="G9:G54" si="5">SUM(I9:N9)</f>
        <v>762345</v>
      </c>
      <c r="H9" s="34">
        <f t="shared" si="3"/>
        <v>0.60522064281546351</v>
      </c>
      <c r="I9" s="38">
        <v>10611</v>
      </c>
      <c r="J9" s="38">
        <v>43654</v>
      </c>
      <c r="K9" s="38">
        <v>227223</v>
      </c>
      <c r="L9" s="38">
        <v>262712</v>
      </c>
      <c r="M9" s="38">
        <v>180404</v>
      </c>
      <c r="N9" s="38">
        <v>37741</v>
      </c>
      <c r="P9" s="1">
        <v>1259615</v>
      </c>
    </row>
    <row r="10" spans="1:16" x14ac:dyDescent="0.45">
      <c r="A10" s="36" t="s">
        <v>16</v>
      </c>
      <c r="B10" s="32">
        <f t="shared" si="4"/>
        <v>2833504</v>
      </c>
      <c r="C10" s="37">
        <f>SUM(一般接種!D9+一般接種!G9+一般接種!J9+医療従事者等!C7)</f>
        <v>1052791</v>
      </c>
      <c r="D10" s="33">
        <f t="shared" si="1"/>
        <v>0.86236170190109462</v>
      </c>
      <c r="E10" s="37">
        <f>SUM(一般接種!E9+一般接種!H9+一般接種!K9+医療従事者等!D7)</f>
        <v>1035150</v>
      </c>
      <c r="F10" s="34">
        <f t="shared" si="2"/>
        <v>0.84791161372287382</v>
      </c>
      <c r="G10" s="32">
        <f t="shared" si="5"/>
        <v>745563</v>
      </c>
      <c r="H10" s="34">
        <f t="shared" si="3"/>
        <v>0.61070523736856208</v>
      </c>
      <c r="I10" s="38">
        <v>10306</v>
      </c>
      <c r="J10" s="38">
        <v>47479</v>
      </c>
      <c r="K10" s="38">
        <v>220564</v>
      </c>
      <c r="L10" s="38">
        <v>256002</v>
      </c>
      <c r="M10" s="38">
        <v>167939</v>
      </c>
      <c r="N10" s="38">
        <v>43273</v>
      </c>
      <c r="P10" s="1">
        <v>1220823</v>
      </c>
    </row>
    <row r="11" spans="1:16" x14ac:dyDescent="0.45">
      <c r="A11" s="36" t="s">
        <v>17</v>
      </c>
      <c r="B11" s="32">
        <f t="shared" si="4"/>
        <v>5133406</v>
      </c>
      <c r="C11" s="37">
        <f>SUM(一般接種!D10+一般接種!G10+一般接種!J10+医療従事者等!C8)</f>
        <v>1923271</v>
      </c>
      <c r="D11" s="33">
        <f t="shared" si="1"/>
        <v>0.84280467609615994</v>
      </c>
      <c r="E11" s="37">
        <f>SUM(一般接種!E10+一般接種!H10+一般接種!K10+医療従事者等!D8)</f>
        <v>1883419</v>
      </c>
      <c r="F11" s="34">
        <f t="shared" si="2"/>
        <v>0.82534096351910546</v>
      </c>
      <c r="G11" s="32">
        <f t="shared" si="5"/>
        <v>1326716</v>
      </c>
      <c r="H11" s="34">
        <f t="shared" si="3"/>
        <v>0.58138579984390815</v>
      </c>
      <c r="I11" s="38">
        <v>18671</v>
      </c>
      <c r="J11" s="38">
        <v>123501</v>
      </c>
      <c r="K11" s="38">
        <v>458187</v>
      </c>
      <c r="L11" s="38">
        <v>391334</v>
      </c>
      <c r="M11" s="38">
        <v>267361</v>
      </c>
      <c r="N11" s="38">
        <v>67662</v>
      </c>
      <c r="P11" s="1">
        <v>2281989</v>
      </c>
    </row>
    <row r="12" spans="1:16" x14ac:dyDescent="0.45">
      <c r="A12" s="36" t="s">
        <v>18</v>
      </c>
      <c r="B12" s="32">
        <f t="shared" si="4"/>
        <v>2308332</v>
      </c>
      <c r="C12" s="37">
        <f>SUM(一般接種!D11+一般接種!G11+一般接種!J11+医療従事者等!C9)</f>
        <v>849168</v>
      </c>
      <c r="D12" s="33">
        <f t="shared" si="1"/>
        <v>0.87427004142952447</v>
      </c>
      <c r="E12" s="37">
        <f>SUM(一般接種!E11+一般接種!H11+一般接種!K11+医療従事者等!D9)</f>
        <v>835929</v>
      </c>
      <c r="F12" s="34">
        <f t="shared" si="2"/>
        <v>0.86063968668407309</v>
      </c>
      <c r="G12" s="32">
        <f t="shared" si="5"/>
        <v>623235</v>
      </c>
      <c r="H12" s="34">
        <f t="shared" si="3"/>
        <v>0.64165829290591458</v>
      </c>
      <c r="I12" s="38">
        <v>4868</v>
      </c>
      <c r="J12" s="38">
        <v>29555</v>
      </c>
      <c r="K12" s="38">
        <v>127119</v>
      </c>
      <c r="L12" s="38">
        <v>228591</v>
      </c>
      <c r="M12" s="38">
        <v>188521</v>
      </c>
      <c r="N12" s="38">
        <v>44581</v>
      </c>
      <c r="P12" s="1">
        <v>971288</v>
      </c>
    </row>
    <row r="13" spans="1:16" x14ac:dyDescent="0.45">
      <c r="A13" s="36" t="s">
        <v>19</v>
      </c>
      <c r="B13" s="32">
        <f t="shared" si="4"/>
        <v>2524427</v>
      </c>
      <c r="C13" s="37">
        <f>SUM(一般接種!D12+一般接種!G12+一般接種!J12+医療従事者等!C10)</f>
        <v>929513</v>
      </c>
      <c r="D13" s="33">
        <f t="shared" si="1"/>
        <v>0.86905948416267598</v>
      </c>
      <c r="E13" s="37">
        <f>SUM(一般接種!E12+一般接種!H12+一般接種!K12+医療従事者等!D10)</f>
        <v>914158</v>
      </c>
      <c r="F13" s="34">
        <f t="shared" si="2"/>
        <v>0.85470314016391757</v>
      </c>
      <c r="G13" s="32">
        <f t="shared" si="5"/>
        <v>680756</v>
      </c>
      <c r="H13" s="34">
        <f t="shared" si="3"/>
        <v>0.63648110160981786</v>
      </c>
      <c r="I13" s="38">
        <v>9633</v>
      </c>
      <c r="J13" s="38">
        <v>34611</v>
      </c>
      <c r="K13" s="38">
        <v>192479</v>
      </c>
      <c r="L13" s="38">
        <v>270033</v>
      </c>
      <c r="M13" s="38">
        <v>141214</v>
      </c>
      <c r="N13" s="38">
        <v>32786</v>
      </c>
      <c r="P13" s="1">
        <v>1069562</v>
      </c>
    </row>
    <row r="14" spans="1:16" x14ac:dyDescent="0.45">
      <c r="A14" s="36" t="s">
        <v>20</v>
      </c>
      <c r="B14" s="32">
        <f t="shared" si="4"/>
        <v>4296399</v>
      </c>
      <c r="C14" s="37">
        <f>SUM(一般接種!D13+一般接種!G13+一般接種!J13+医療従事者等!C11)</f>
        <v>1586219</v>
      </c>
      <c r="D14" s="33">
        <f t="shared" si="1"/>
        <v>0.85186291089594901</v>
      </c>
      <c r="E14" s="37">
        <f>SUM(一般接種!E13+一般接種!H13+一般接種!K13+医療従事者等!D11)</f>
        <v>1559797</v>
      </c>
      <c r="F14" s="34">
        <f t="shared" si="2"/>
        <v>0.83767324236235263</v>
      </c>
      <c r="G14" s="32">
        <f t="shared" si="5"/>
        <v>1150383</v>
      </c>
      <c r="H14" s="34">
        <f t="shared" si="3"/>
        <v>0.61780158416033004</v>
      </c>
      <c r="I14" s="38">
        <v>18824</v>
      </c>
      <c r="J14" s="38">
        <v>74003</v>
      </c>
      <c r="K14" s="38">
        <v>344677</v>
      </c>
      <c r="L14" s="38">
        <v>416355</v>
      </c>
      <c r="M14" s="38">
        <v>232948</v>
      </c>
      <c r="N14" s="38">
        <v>63576</v>
      </c>
      <c r="P14" s="1">
        <v>1862059</v>
      </c>
    </row>
    <row r="15" spans="1:16" x14ac:dyDescent="0.45">
      <c r="A15" s="36" t="s">
        <v>21</v>
      </c>
      <c r="B15" s="32">
        <f t="shared" si="4"/>
        <v>6625509</v>
      </c>
      <c r="C15" s="37">
        <f>SUM(一般接種!D14+一般接種!G14+一般接種!J14+医療従事者等!C12)</f>
        <v>2462164</v>
      </c>
      <c r="D15" s="33">
        <f t="shared" si="1"/>
        <v>0.84678101919918836</v>
      </c>
      <c r="E15" s="37">
        <f>SUM(一般接種!E14+一般接種!H14+一般接種!K14+医療従事者等!D12)</f>
        <v>2422865</v>
      </c>
      <c r="F15" s="34">
        <f t="shared" si="2"/>
        <v>0.83326540964860241</v>
      </c>
      <c r="G15" s="32">
        <f t="shared" si="5"/>
        <v>1740480</v>
      </c>
      <c r="H15" s="34">
        <f t="shared" si="3"/>
        <v>0.59858134076194902</v>
      </c>
      <c r="I15" s="38">
        <v>21073</v>
      </c>
      <c r="J15" s="38">
        <v>138915</v>
      </c>
      <c r="K15" s="38">
        <v>552401</v>
      </c>
      <c r="L15" s="38">
        <v>590616</v>
      </c>
      <c r="M15" s="38">
        <v>344532</v>
      </c>
      <c r="N15" s="38">
        <v>92943</v>
      </c>
      <c r="P15" s="1">
        <v>2907675</v>
      </c>
    </row>
    <row r="16" spans="1:16" x14ac:dyDescent="0.45">
      <c r="A16" s="39" t="s">
        <v>22</v>
      </c>
      <c r="B16" s="32">
        <f t="shared" si="4"/>
        <v>4343658</v>
      </c>
      <c r="C16" s="37">
        <f>SUM(一般接種!D15+一般接種!G15+一般接種!J15+医療従事者等!C13)</f>
        <v>1623067</v>
      </c>
      <c r="D16" s="33">
        <f t="shared" si="1"/>
        <v>0.8300430448792856</v>
      </c>
      <c r="E16" s="37">
        <f>SUM(一般接種!E15+一般接種!H15+一般接種!K15+医療従事者等!D13)</f>
        <v>1598194</v>
      </c>
      <c r="F16" s="34">
        <f t="shared" si="2"/>
        <v>0.81732289182628015</v>
      </c>
      <c r="G16" s="32">
        <f t="shared" si="5"/>
        <v>1122397</v>
      </c>
      <c r="H16" s="34">
        <f t="shared" si="3"/>
        <v>0.57399837680353027</v>
      </c>
      <c r="I16" s="38">
        <v>14720</v>
      </c>
      <c r="J16" s="38">
        <v>71947</v>
      </c>
      <c r="K16" s="38">
        <v>366288</v>
      </c>
      <c r="L16" s="38">
        <v>346299</v>
      </c>
      <c r="M16" s="38">
        <v>251431</v>
      </c>
      <c r="N16" s="38">
        <v>71712</v>
      </c>
      <c r="P16" s="1">
        <v>1955401</v>
      </c>
    </row>
    <row r="17" spans="1:16" x14ac:dyDescent="0.45">
      <c r="A17" s="36" t="s">
        <v>23</v>
      </c>
      <c r="B17" s="32">
        <f t="shared" si="4"/>
        <v>4371301</v>
      </c>
      <c r="C17" s="37">
        <f>SUM(一般接種!D16+一般接種!G16+一般接種!J16+医療従事者等!C14)</f>
        <v>1608133</v>
      </c>
      <c r="D17" s="33">
        <f t="shared" si="1"/>
        <v>0.82127173215273375</v>
      </c>
      <c r="E17" s="37">
        <f>SUM(一般接種!E16+一般接種!H16+一般接種!K16+医療従事者等!D14)</f>
        <v>1580356</v>
      </c>
      <c r="F17" s="34">
        <f t="shared" si="2"/>
        <v>0.80708604918745253</v>
      </c>
      <c r="G17" s="32">
        <f t="shared" si="5"/>
        <v>1182812</v>
      </c>
      <c r="H17" s="34">
        <f t="shared" si="3"/>
        <v>0.60406077112467638</v>
      </c>
      <c r="I17" s="38">
        <v>16171</v>
      </c>
      <c r="J17" s="38">
        <v>71531</v>
      </c>
      <c r="K17" s="38">
        <v>401670</v>
      </c>
      <c r="L17" s="38">
        <v>434817</v>
      </c>
      <c r="M17" s="38">
        <v>216588</v>
      </c>
      <c r="N17" s="38">
        <v>42035</v>
      </c>
      <c r="P17" s="1">
        <v>1958101</v>
      </c>
    </row>
    <row r="18" spans="1:16" x14ac:dyDescent="0.45">
      <c r="A18" s="36" t="s">
        <v>24</v>
      </c>
      <c r="B18" s="32">
        <f t="shared" si="4"/>
        <v>16225056</v>
      </c>
      <c r="C18" s="37">
        <f>SUM(一般接種!D17+一般接種!G17+一般接種!J17+医療従事者等!C15)</f>
        <v>6107479</v>
      </c>
      <c r="D18" s="33">
        <f t="shared" si="1"/>
        <v>0.82602718845886935</v>
      </c>
      <c r="E18" s="37">
        <f>SUM(一般接種!E17+一般接種!H17+一般接種!K17+医療従事者等!D15)</f>
        <v>6007948</v>
      </c>
      <c r="F18" s="34">
        <f t="shared" si="2"/>
        <v>0.81256577302141975</v>
      </c>
      <c r="G18" s="32">
        <f t="shared" si="5"/>
        <v>4109629</v>
      </c>
      <c r="H18" s="34">
        <f t="shared" si="3"/>
        <v>0.55582103327396382</v>
      </c>
      <c r="I18" s="38">
        <v>49020</v>
      </c>
      <c r="J18" s="38">
        <v>266418</v>
      </c>
      <c r="K18" s="38">
        <v>1307629</v>
      </c>
      <c r="L18" s="38">
        <v>1407644</v>
      </c>
      <c r="M18" s="38">
        <v>830105</v>
      </c>
      <c r="N18" s="38">
        <v>248813</v>
      </c>
      <c r="P18" s="1">
        <v>7393799</v>
      </c>
    </row>
    <row r="19" spans="1:16" x14ac:dyDescent="0.45">
      <c r="A19" s="36" t="s">
        <v>25</v>
      </c>
      <c r="B19" s="32">
        <f t="shared" si="4"/>
        <v>13957581</v>
      </c>
      <c r="C19" s="37">
        <f>SUM(一般接種!D18+一般接種!G18+一般接種!J18+医療従事者等!C16)</f>
        <v>5212063</v>
      </c>
      <c r="D19" s="33">
        <f t="shared" si="1"/>
        <v>0.82431630968866776</v>
      </c>
      <c r="E19" s="37">
        <f>SUM(一般接種!E18+一般接種!H18+一般接種!K18+医療従事者等!D16)</f>
        <v>5136526</v>
      </c>
      <c r="F19" s="34">
        <f t="shared" si="2"/>
        <v>0.81236971942585767</v>
      </c>
      <c r="G19" s="32">
        <f t="shared" si="5"/>
        <v>3608992</v>
      </c>
      <c r="H19" s="34">
        <f t="shared" si="3"/>
        <v>0.57078185108965962</v>
      </c>
      <c r="I19" s="38">
        <v>42802</v>
      </c>
      <c r="J19" s="38">
        <v>209878</v>
      </c>
      <c r="K19" s="38">
        <v>1081253</v>
      </c>
      <c r="L19" s="38">
        <v>1314792</v>
      </c>
      <c r="M19" s="38">
        <v>749124</v>
      </c>
      <c r="N19" s="38">
        <v>211143</v>
      </c>
      <c r="P19" s="1">
        <v>6322892</v>
      </c>
    </row>
    <row r="20" spans="1:16" x14ac:dyDescent="0.45">
      <c r="A20" s="36" t="s">
        <v>26</v>
      </c>
      <c r="B20" s="32">
        <f t="shared" si="4"/>
        <v>30092786</v>
      </c>
      <c r="C20" s="37">
        <f>SUM(一般接種!D19+一般接種!G19+一般接種!J19+医療従事者等!C17)</f>
        <v>11262963</v>
      </c>
      <c r="D20" s="33">
        <f t="shared" si="1"/>
        <v>0.81360220507653902</v>
      </c>
      <c r="E20" s="37">
        <f>SUM(一般接種!E19+一般接種!H19+一般接種!K19+医療従事者等!D17)</f>
        <v>11102662</v>
      </c>
      <c r="F20" s="34">
        <f t="shared" si="2"/>
        <v>0.80202254818909524</v>
      </c>
      <c r="G20" s="32">
        <f t="shared" si="5"/>
        <v>7727161</v>
      </c>
      <c r="H20" s="34">
        <f t="shared" si="3"/>
        <v>0.55818661826212468</v>
      </c>
      <c r="I20" s="38">
        <v>99850</v>
      </c>
      <c r="J20" s="38">
        <v>597772</v>
      </c>
      <c r="K20" s="38">
        <v>2613868</v>
      </c>
      <c r="L20" s="38">
        <v>2913978</v>
      </c>
      <c r="M20" s="38">
        <v>1231881</v>
      </c>
      <c r="N20" s="38">
        <v>269812</v>
      </c>
      <c r="P20" s="1">
        <v>13843329</v>
      </c>
    </row>
    <row r="21" spans="1:16" x14ac:dyDescent="0.45">
      <c r="A21" s="36" t="s">
        <v>27</v>
      </c>
      <c r="B21" s="32">
        <f t="shared" si="4"/>
        <v>20235740</v>
      </c>
      <c r="C21" s="37">
        <f>SUM(一般接種!D20+一般接種!G20+一般接種!J20+医療従事者等!C18)</f>
        <v>7583374</v>
      </c>
      <c r="D21" s="33">
        <f t="shared" si="1"/>
        <v>0.82247338074659071</v>
      </c>
      <c r="E21" s="37">
        <f>SUM(一般接種!E20+一般接種!H20+一般接種!K20+医療従事者等!D18)</f>
        <v>7482841</v>
      </c>
      <c r="F21" s="34">
        <f t="shared" si="2"/>
        <v>0.81156982826630986</v>
      </c>
      <c r="G21" s="32">
        <f t="shared" si="5"/>
        <v>5169525</v>
      </c>
      <c r="H21" s="34">
        <f t="shared" si="3"/>
        <v>0.56067348169878195</v>
      </c>
      <c r="I21" s="38">
        <v>49792</v>
      </c>
      <c r="J21" s="38">
        <v>296404</v>
      </c>
      <c r="K21" s="38">
        <v>1442062</v>
      </c>
      <c r="L21" s="38">
        <v>2033744</v>
      </c>
      <c r="M21" s="38">
        <v>1088108</v>
      </c>
      <c r="N21" s="38">
        <v>259415</v>
      </c>
      <c r="P21" s="1">
        <v>9220206</v>
      </c>
    </row>
    <row r="22" spans="1:16" x14ac:dyDescent="0.45">
      <c r="A22" s="36" t="s">
        <v>28</v>
      </c>
      <c r="B22" s="32">
        <f t="shared" si="4"/>
        <v>5167638</v>
      </c>
      <c r="C22" s="37">
        <f>SUM(一般接種!D21+一般接種!G21+一般接種!J21+医療従事者等!C19)</f>
        <v>1890729</v>
      </c>
      <c r="D22" s="33">
        <f t="shared" si="1"/>
        <v>0.85430652989778477</v>
      </c>
      <c r="E22" s="37">
        <f>SUM(一般接種!E21+一般接種!H21+一般接種!K21+医療従事者等!D19)</f>
        <v>1854544</v>
      </c>
      <c r="F22" s="34">
        <f t="shared" si="2"/>
        <v>0.83795670832930447</v>
      </c>
      <c r="G22" s="32">
        <f t="shared" si="5"/>
        <v>1422365</v>
      </c>
      <c r="H22" s="34">
        <f t="shared" si="3"/>
        <v>0.6426810544494016</v>
      </c>
      <c r="I22" s="38">
        <v>16788</v>
      </c>
      <c r="J22" s="38">
        <v>64509</v>
      </c>
      <c r="K22" s="38">
        <v>343573</v>
      </c>
      <c r="L22" s="38">
        <v>565265</v>
      </c>
      <c r="M22" s="38">
        <v>354170</v>
      </c>
      <c r="N22" s="38">
        <v>78060</v>
      </c>
      <c r="P22" s="1">
        <v>2213174</v>
      </c>
    </row>
    <row r="23" spans="1:16" x14ac:dyDescent="0.45">
      <c r="A23" s="36" t="s">
        <v>29</v>
      </c>
      <c r="B23" s="32">
        <f t="shared" si="4"/>
        <v>2419738</v>
      </c>
      <c r="C23" s="37">
        <f>SUM(一般接種!D22+一般接種!G22+一般接種!J22+医療従事者等!C20)</f>
        <v>894718</v>
      </c>
      <c r="D23" s="33">
        <f t="shared" si="1"/>
        <v>0.85400420359768403</v>
      </c>
      <c r="E23" s="37">
        <f>SUM(一般接種!E22+一般接種!H22+一般接種!K22+医療従事者等!D20)</f>
        <v>885255</v>
      </c>
      <c r="F23" s="34">
        <f t="shared" si="2"/>
        <v>0.8449718137512241</v>
      </c>
      <c r="G23" s="32">
        <f t="shared" si="5"/>
        <v>639765</v>
      </c>
      <c r="H23" s="34">
        <f t="shared" si="3"/>
        <v>0.61065274121530166</v>
      </c>
      <c r="I23" s="38">
        <v>10192</v>
      </c>
      <c r="J23" s="38">
        <v>38957</v>
      </c>
      <c r="K23" s="38">
        <v>212531</v>
      </c>
      <c r="L23" s="38">
        <v>218930</v>
      </c>
      <c r="M23" s="38">
        <v>126106</v>
      </c>
      <c r="N23" s="38">
        <v>33049</v>
      </c>
      <c r="P23" s="1">
        <v>1047674</v>
      </c>
    </row>
    <row r="24" spans="1:16" x14ac:dyDescent="0.45">
      <c r="A24" s="36" t="s">
        <v>30</v>
      </c>
      <c r="B24" s="32">
        <f t="shared" si="4"/>
        <v>2502776</v>
      </c>
      <c r="C24" s="37">
        <f>SUM(一般接種!D23+一般接種!G23+一般接種!J23+医療従事者等!C21)</f>
        <v>934407</v>
      </c>
      <c r="D24" s="33">
        <f t="shared" si="1"/>
        <v>0.82496980548374799</v>
      </c>
      <c r="E24" s="37">
        <f>SUM(一般接種!E23+一般接種!H23+一般接種!K23+医療従事者等!D21)</f>
        <v>920954</v>
      </c>
      <c r="F24" s="34">
        <f t="shared" si="2"/>
        <v>0.81309241287734313</v>
      </c>
      <c r="G24" s="32">
        <f t="shared" si="5"/>
        <v>647415</v>
      </c>
      <c r="H24" s="34">
        <f t="shared" si="3"/>
        <v>0.57159013857693775</v>
      </c>
      <c r="I24" s="38">
        <v>9270</v>
      </c>
      <c r="J24" s="38">
        <v>55158</v>
      </c>
      <c r="K24" s="38">
        <v>203333</v>
      </c>
      <c r="L24" s="38">
        <v>214956</v>
      </c>
      <c r="M24" s="38">
        <v>130361</v>
      </c>
      <c r="N24" s="38">
        <v>34337</v>
      </c>
      <c r="P24" s="1">
        <v>1132656</v>
      </c>
    </row>
    <row r="25" spans="1:16" x14ac:dyDescent="0.45">
      <c r="A25" s="36" t="s">
        <v>31</v>
      </c>
      <c r="B25" s="32">
        <f t="shared" si="4"/>
        <v>1749002</v>
      </c>
      <c r="C25" s="37">
        <f>SUM(一般接種!D24+一般接種!G24+一般接種!J24+医療従事者等!C22)</f>
        <v>646444</v>
      </c>
      <c r="D25" s="33">
        <f t="shared" si="1"/>
        <v>0.83457034301036814</v>
      </c>
      <c r="E25" s="37">
        <f>SUM(一般接種!E24+一般接種!H24+一般接種!K24+医療従事者等!D22)</f>
        <v>638761</v>
      </c>
      <c r="F25" s="34">
        <f t="shared" si="2"/>
        <v>0.82465145762300485</v>
      </c>
      <c r="G25" s="32">
        <f t="shared" si="5"/>
        <v>463797</v>
      </c>
      <c r="H25" s="34">
        <f t="shared" si="3"/>
        <v>0.59876991878210595</v>
      </c>
      <c r="I25" s="38">
        <v>7597</v>
      </c>
      <c r="J25" s="38">
        <v>32259</v>
      </c>
      <c r="K25" s="38">
        <v>143632</v>
      </c>
      <c r="L25" s="38">
        <v>171829</v>
      </c>
      <c r="M25" s="38">
        <v>91489</v>
      </c>
      <c r="N25" s="38">
        <v>16991</v>
      </c>
      <c r="P25" s="1">
        <v>774583</v>
      </c>
    </row>
    <row r="26" spans="1:16" x14ac:dyDescent="0.45">
      <c r="A26" s="36" t="s">
        <v>32</v>
      </c>
      <c r="B26" s="32">
        <f t="shared" si="4"/>
        <v>1841154</v>
      </c>
      <c r="C26" s="37">
        <f>SUM(一般接種!D25+一般接種!G25+一般接種!J25+医療従事者等!C23)</f>
        <v>679994</v>
      </c>
      <c r="D26" s="33">
        <f t="shared" si="1"/>
        <v>0.82825394002657748</v>
      </c>
      <c r="E26" s="37">
        <f>SUM(一般接種!E25+一般接種!H25+一般接種!K25+医療従事者等!D23)</f>
        <v>670944</v>
      </c>
      <c r="F26" s="34">
        <f t="shared" si="2"/>
        <v>0.81723075723784622</v>
      </c>
      <c r="G26" s="32">
        <f t="shared" si="5"/>
        <v>490216</v>
      </c>
      <c r="H26" s="34">
        <f t="shared" si="3"/>
        <v>0.59709840596250652</v>
      </c>
      <c r="I26" s="38">
        <v>6261</v>
      </c>
      <c r="J26" s="38">
        <v>37716</v>
      </c>
      <c r="K26" s="38">
        <v>168403</v>
      </c>
      <c r="L26" s="38">
        <v>164365</v>
      </c>
      <c r="M26" s="38">
        <v>95985</v>
      </c>
      <c r="N26" s="38">
        <v>17486</v>
      </c>
      <c r="P26" s="1">
        <v>820997</v>
      </c>
    </row>
    <row r="27" spans="1:16" x14ac:dyDescent="0.45">
      <c r="A27" s="36" t="s">
        <v>33</v>
      </c>
      <c r="B27" s="32">
        <f t="shared" si="4"/>
        <v>4676802</v>
      </c>
      <c r="C27" s="37">
        <f>SUM(一般接種!D26+一般接種!G26+一般接種!J26+医療従事者等!C24)</f>
        <v>1722490</v>
      </c>
      <c r="D27" s="33">
        <f t="shared" si="1"/>
        <v>0.83142310051903301</v>
      </c>
      <c r="E27" s="37">
        <f>SUM(一般接種!E26+一般接種!H26+一般接種!K26+医療従事者等!D24)</f>
        <v>1695312</v>
      </c>
      <c r="F27" s="34">
        <f t="shared" si="2"/>
        <v>0.8183046400194619</v>
      </c>
      <c r="G27" s="32">
        <f t="shared" si="5"/>
        <v>1259000</v>
      </c>
      <c r="H27" s="34">
        <f t="shared" si="3"/>
        <v>0.60770261862388908</v>
      </c>
      <c r="I27" s="38">
        <v>14297</v>
      </c>
      <c r="J27" s="38">
        <v>69019</v>
      </c>
      <c r="K27" s="38">
        <v>456375</v>
      </c>
      <c r="L27" s="38">
        <v>431415</v>
      </c>
      <c r="M27" s="38">
        <v>234050</v>
      </c>
      <c r="N27" s="38">
        <v>53844</v>
      </c>
      <c r="P27" s="1">
        <v>2071737</v>
      </c>
    </row>
    <row r="28" spans="1:16" x14ac:dyDescent="0.45">
      <c r="A28" s="36" t="s">
        <v>34</v>
      </c>
      <c r="B28" s="32">
        <f t="shared" si="4"/>
        <v>4523373</v>
      </c>
      <c r="C28" s="37">
        <f>SUM(一般接種!D27+一般接種!G27+一般接種!J27+医療従事者等!C25)</f>
        <v>1665452</v>
      </c>
      <c r="D28" s="33">
        <f t="shared" si="1"/>
        <v>0.82579305441168671</v>
      </c>
      <c r="E28" s="37">
        <f>SUM(一般接種!E27+一般接種!H27+一般接種!K27+医療従事者等!D25)</f>
        <v>1649268</v>
      </c>
      <c r="F28" s="34">
        <f t="shared" si="2"/>
        <v>0.81776842518634807</v>
      </c>
      <c r="G28" s="32">
        <f t="shared" si="5"/>
        <v>1208653</v>
      </c>
      <c r="H28" s="34">
        <f t="shared" si="3"/>
        <v>0.59929511783818945</v>
      </c>
      <c r="I28" s="38">
        <v>15420</v>
      </c>
      <c r="J28" s="38">
        <v>84880</v>
      </c>
      <c r="K28" s="38">
        <v>466001</v>
      </c>
      <c r="L28" s="38">
        <v>402268</v>
      </c>
      <c r="M28" s="38">
        <v>190562</v>
      </c>
      <c r="N28" s="38">
        <v>49522</v>
      </c>
      <c r="P28" s="1">
        <v>2016791</v>
      </c>
    </row>
    <row r="29" spans="1:16" x14ac:dyDescent="0.45">
      <c r="A29" s="36" t="s">
        <v>35</v>
      </c>
      <c r="B29" s="32">
        <f t="shared" si="4"/>
        <v>8332085</v>
      </c>
      <c r="C29" s="37">
        <f>SUM(一般接種!D28+一般接種!G28+一般接種!J28+医療従事者等!C26)</f>
        <v>3127400</v>
      </c>
      <c r="D29" s="33">
        <f t="shared" si="1"/>
        <v>0.84839376495418117</v>
      </c>
      <c r="E29" s="37">
        <f>SUM(一般接種!E28+一般接種!H28+一般接種!K28+医療従事者等!D26)</f>
        <v>3086068</v>
      </c>
      <c r="F29" s="34">
        <f t="shared" si="2"/>
        <v>0.83718131656475669</v>
      </c>
      <c r="G29" s="32">
        <f t="shared" si="5"/>
        <v>2118617</v>
      </c>
      <c r="H29" s="34">
        <f t="shared" si="3"/>
        <v>0.57473346969557215</v>
      </c>
      <c r="I29" s="38">
        <v>23405</v>
      </c>
      <c r="J29" s="38">
        <v>114422</v>
      </c>
      <c r="K29" s="38">
        <v>651753</v>
      </c>
      <c r="L29" s="38">
        <v>749809</v>
      </c>
      <c r="M29" s="38">
        <v>448077</v>
      </c>
      <c r="N29" s="38">
        <v>131151</v>
      </c>
      <c r="P29" s="1">
        <v>3686260</v>
      </c>
    </row>
    <row r="30" spans="1:16" x14ac:dyDescent="0.45">
      <c r="A30" s="36" t="s">
        <v>36</v>
      </c>
      <c r="B30" s="32">
        <f t="shared" si="4"/>
        <v>15945698</v>
      </c>
      <c r="C30" s="37">
        <f>SUM(一般接種!D29+一般接種!G29+一般接種!J29+医療従事者等!C27)</f>
        <v>5997008</v>
      </c>
      <c r="D30" s="33">
        <f t="shared" si="1"/>
        <v>0.79338075001832298</v>
      </c>
      <c r="E30" s="37">
        <f>SUM(一般接種!E29+一般接種!H29+一般接種!K29+医療従事者等!D27)</f>
        <v>5885118</v>
      </c>
      <c r="F30" s="34">
        <f t="shared" si="2"/>
        <v>0.7785781397634175</v>
      </c>
      <c r="G30" s="32">
        <f t="shared" si="5"/>
        <v>4063572</v>
      </c>
      <c r="H30" s="34">
        <f t="shared" si="3"/>
        <v>0.53759471408299886</v>
      </c>
      <c r="I30" s="38">
        <v>42952</v>
      </c>
      <c r="J30" s="38">
        <v>371810</v>
      </c>
      <c r="K30" s="38">
        <v>1347466</v>
      </c>
      <c r="L30" s="38">
        <v>1355734</v>
      </c>
      <c r="M30" s="38">
        <v>752854</v>
      </c>
      <c r="N30" s="38">
        <v>192756</v>
      </c>
      <c r="P30" s="1">
        <v>7558802</v>
      </c>
    </row>
    <row r="31" spans="1:16" x14ac:dyDescent="0.45">
      <c r="A31" s="36" t="s">
        <v>37</v>
      </c>
      <c r="B31" s="32">
        <f t="shared" si="4"/>
        <v>3945584</v>
      </c>
      <c r="C31" s="37">
        <f>SUM(一般接種!D30+一般接種!G30+一般接種!J30+医療従事者等!C28)</f>
        <v>1475825</v>
      </c>
      <c r="D31" s="33">
        <f t="shared" si="1"/>
        <v>0.81964914190442184</v>
      </c>
      <c r="E31" s="37">
        <f>SUM(一般接種!E30+一般接種!H30+一般接種!K30+医療従事者等!D28)</f>
        <v>1457477</v>
      </c>
      <c r="F31" s="34">
        <f t="shared" si="2"/>
        <v>0.80945896186568933</v>
      </c>
      <c r="G31" s="32">
        <f t="shared" si="5"/>
        <v>1012282</v>
      </c>
      <c r="H31" s="34">
        <f t="shared" si="3"/>
        <v>0.5622049177004671</v>
      </c>
      <c r="I31" s="38">
        <v>16776</v>
      </c>
      <c r="J31" s="38">
        <v>67152</v>
      </c>
      <c r="K31" s="38">
        <v>346224</v>
      </c>
      <c r="L31" s="38">
        <v>352744</v>
      </c>
      <c r="M31" s="38">
        <v>192063</v>
      </c>
      <c r="N31" s="38">
        <v>37323</v>
      </c>
      <c r="P31" s="1">
        <v>1800557</v>
      </c>
    </row>
    <row r="32" spans="1:16" x14ac:dyDescent="0.45">
      <c r="A32" s="36" t="s">
        <v>38</v>
      </c>
      <c r="B32" s="32">
        <f t="shared" si="4"/>
        <v>3085768</v>
      </c>
      <c r="C32" s="37">
        <f>SUM(一般接種!D31+一般接種!G31+一般接種!J31+医療従事者等!C29)</f>
        <v>1155052</v>
      </c>
      <c r="D32" s="33">
        <f t="shared" si="1"/>
        <v>0.81408020478657606</v>
      </c>
      <c r="E32" s="37">
        <f>SUM(一般接種!E31+一般接種!H31+一般接種!K31+医療従事者等!D29)</f>
        <v>1141399</v>
      </c>
      <c r="F32" s="34">
        <f t="shared" si="2"/>
        <v>0.8044575756443807</v>
      </c>
      <c r="G32" s="32">
        <f t="shared" si="5"/>
        <v>789317</v>
      </c>
      <c r="H32" s="34">
        <f t="shared" si="3"/>
        <v>0.55631031763204242</v>
      </c>
      <c r="I32" s="38">
        <v>8717</v>
      </c>
      <c r="J32" s="38">
        <v>52670</v>
      </c>
      <c r="K32" s="38">
        <v>238266</v>
      </c>
      <c r="L32" s="38">
        <v>285151</v>
      </c>
      <c r="M32" s="38">
        <v>158740</v>
      </c>
      <c r="N32" s="38">
        <v>45773</v>
      </c>
      <c r="P32" s="1">
        <v>1418843</v>
      </c>
    </row>
    <row r="33" spans="1:16" x14ac:dyDescent="0.45">
      <c r="A33" s="36" t="s">
        <v>39</v>
      </c>
      <c r="B33" s="32">
        <f t="shared" si="4"/>
        <v>5355170</v>
      </c>
      <c r="C33" s="37">
        <f>SUM(一般接種!D32+一般接種!G32+一般接種!J32+医療従事者等!C30)</f>
        <v>2024890</v>
      </c>
      <c r="D33" s="33">
        <f t="shared" si="1"/>
        <v>0.80018035661925391</v>
      </c>
      <c r="E33" s="37">
        <f>SUM(一般接種!E32+一般接種!H32+一般接種!K32+医療従事者等!D30)</f>
        <v>1990120</v>
      </c>
      <c r="F33" s="34">
        <f t="shared" si="2"/>
        <v>0.78644021715506007</v>
      </c>
      <c r="G33" s="32">
        <f t="shared" si="5"/>
        <v>1340160</v>
      </c>
      <c r="H33" s="34">
        <f t="shared" si="3"/>
        <v>0.5295940553446653</v>
      </c>
      <c r="I33" s="38">
        <v>25789</v>
      </c>
      <c r="J33" s="38">
        <v>93936</v>
      </c>
      <c r="K33" s="38">
        <v>447079</v>
      </c>
      <c r="L33" s="38">
        <v>469783</v>
      </c>
      <c r="M33" s="38">
        <v>247423</v>
      </c>
      <c r="N33" s="38">
        <v>56150</v>
      </c>
      <c r="P33" s="1">
        <v>2530542</v>
      </c>
    </row>
    <row r="34" spans="1:16" x14ac:dyDescent="0.45">
      <c r="A34" s="36" t="s">
        <v>40</v>
      </c>
      <c r="B34" s="32">
        <f t="shared" si="4"/>
        <v>18075902</v>
      </c>
      <c r="C34" s="37">
        <f>SUM(一般接種!D33+一般接種!G33+一般接種!J33+医療従事者等!C31)</f>
        <v>6889312</v>
      </c>
      <c r="D34" s="33">
        <f t="shared" si="1"/>
        <v>0.77937704925080131</v>
      </c>
      <c r="E34" s="37">
        <f>SUM(一般接種!E33+一般接種!H33+一般接種!K33+医療従事者等!D31)</f>
        <v>6794693</v>
      </c>
      <c r="F34" s="34">
        <f t="shared" si="2"/>
        <v>0.76867295034759275</v>
      </c>
      <c r="G34" s="32">
        <f t="shared" si="5"/>
        <v>4391897</v>
      </c>
      <c r="H34" s="34">
        <f t="shared" si="3"/>
        <v>0.49684841163725008</v>
      </c>
      <c r="I34" s="38">
        <v>63781</v>
      </c>
      <c r="J34" s="38">
        <v>365483</v>
      </c>
      <c r="K34" s="38">
        <v>1507053</v>
      </c>
      <c r="L34" s="38">
        <v>1536276</v>
      </c>
      <c r="M34" s="38">
        <v>756626</v>
      </c>
      <c r="N34" s="38">
        <v>162678</v>
      </c>
      <c r="P34" s="1">
        <v>8839511</v>
      </c>
    </row>
    <row r="35" spans="1:16" x14ac:dyDescent="0.45">
      <c r="A35" s="36" t="s">
        <v>41</v>
      </c>
      <c r="B35" s="32">
        <f t="shared" si="4"/>
        <v>11765606</v>
      </c>
      <c r="C35" s="37">
        <f>SUM(一般接種!D34+一般接種!G34+一般接種!J34+医療従事者等!C32)</f>
        <v>4425191</v>
      </c>
      <c r="D35" s="33">
        <f t="shared" si="1"/>
        <v>0.80113892597705316</v>
      </c>
      <c r="E35" s="37">
        <f>SUM(一般接種!E34+一般接種!H34+一般接種!K34+医療従事者等!D32)</f>
        <v>4368559</v>
      </c>
      <c r="F35" s="34">
        <f t="shared" si="2"/>
        <v>0.79088623865667929</v>
      </c>
      <c r="G35" s="32">
        <f t="shared" si="5"/>
        <v>2971856</v>
      </c>
      <c r="H35" s="34">
        <f t="shared" si="3"/>
        <v>0.53802638665731295</v>
      </c>
      <c r="I35" s="38">
        <v>43984</v>
      </c>
      <c r="J35" s="38">
        <v>239950</v>
      </c>
      <c r="K35" s="38">
        <v>1003351</v>
      </c>
      <c r="L35" s="38">
        <v>1029339</v>
      </c>
      <c r="M35" s="38">
        <v>535971</v>
      </c>
      <c r="N35" s="38">
        <v>119261</v>
      </c>
      <c r="P35" s="1">
        <v>5523625</v>
      </c>
    </row>
    <row r="36" spans="1:16" x14ac:dyDescent="0.45">
      <c r="A36" s="36" t="s">
        <v>42</v>
      </c>
      <c r="B36" s="32">
        <f t="shared" si="4"/>
        <v>2945319</v>
      </c>
      <c r="C36" s="37">
        <f>SUM(一般接種!D35+一般接種!G35+一般接種!J35+医療従事者等!C33)</f>
        <v>1092059</v>
      </c>
      <c r="D36" s="33">
        <f t="shared" si="1"/>
        <v>0.81209736610598782</v>
      </c>
      <c r="E36" s="37">
        <f>SUM(一般接種!E35+一般接種!H35+一般接種!K35+医療従事者等!D33)</f>
        <v>1079972</v>
      </c>
      <c r="F36" s="34">
        <f t="shared" si="2"/>
        <v>0.80310900479572611</v>
      </c>
      <c r="G36" s="32">
        <f t="shared" si="5"/>
        <v>773288</v>
      </c>
      <c r="H36" s="34">
        <f t="shared" si="3"/>
        <v>0.57504690501279432</v>
      </c>
      <c r="I36" s="38">
        <v>7445</v>
      </c>
      <c r="J36" s="38">
        <v>53485</v>
      </c>
      <c r="K36" s="38">
        <v>306140</v>
      </c>
      <c r="L36" s="38">
        <v>251957</v>
      </c>
      <c r="M36" s="38">
        <v>130051</v>
      </c>
      <c r="N36" s="38">
        <v>24210</v>
      </c>
      <c r="P36" s="1">
        <v>1344739</v>
      </c>
    </row>
    <row r="37" spans="1:16" x14ac:dyDescent="0.45">
      <c r="A37" s="36" t="s">
        <v>43</v>
      </c>
      <c r="B37" s="32">
        <f t="shared" si="4"/>
        <v>2043982</v>
      </c>
      <c r="C37" s="37">
        <f>SUM(一般接種!D36+一般接種!G36+一般接種!J36+医療従事者等!C34)</f>
        <v>748891</v>
      </c>
      <c r="D37" s="33">
        <f t="shared" si="1"/>
        <v>0.79295386009792124</v>
      </c>
      <c r="E37" s="37">
        <f>SUM(一般接種!E36+一般接種!H36+一般接種!K36+医療従事者等!D34)</f>
        <v>739239</v>
      </c>
      <c r="F37" s="34">
        <f t="shared" si="2"/>
        <v>0.78273396072983548</v>
      </c>
      <c r="G37" s="32">
        <f t="shared" si="5"/>
        <v>555852</v>
      </c>
      <c r="H37" s="34">
        <f t="shared" si="3"/>
        <v>0.5885569315736866</v>
      </c>
      <c r="I37" s="38">
        <v>7665</v>
      </c>
      <c r="J37" s="38">
        <v>44677</v>
      </c>
      <c r="K37" s="38">
        <v>210957</v>
      </c>
      <c r="L37" s="38">
        <v>195800</v>
      </c>
      <c r="M37" s="38">
        <v>82838</v>
      </c>
      <c r="N37" s="38">
        <v>13915</v>
      </c>
      <c r="P37" s="1">
        <v>944432</v>
      </c>
    </row>
    <row r="38" spans="1:16" x14ac:dyDescent="0.45">
      <c r="A38" s="36" t="s">
        <v>44</v>
      </c>
      <c r="B38" s="32">
        <f t="shared" si="4"/>
        <v>1197792</v>
      </c>
      <c r="C38" s="37">
        <f>SUM(一般接種!D37+一般接種!G37+一般接種!J37+医療従事者等!C35)</f>
        <v>442445</v>
      </c>
      <c r="D38" s="33">
        <f t="shared" si="1"/>
        <v>0.79463817467330478</v>
      </c>
      <c r="E38" s="37">
        <f>SUM(一般接種!E37+一般接種!H37+一般接種!K37+医療従事者等!D35)</f>
        <v>436141</v>
      </c>
      <c r="F38" s="34">
        <f t="shared" si="2"/>
        <v>0.78331609158243354</v>
      </c>
      <c r="G38" s="32">
        <f t="shared" si="5"/>
        <v>319206</v>
      </c>
      <c r="H38" s="34">
        <f t="shared" si="3"/>
        <v>0.57329899351279123</v>
      </c>
      <c r="I38" s="38">
        <v>4891</v>
      </c>
      <c r="J38" s="38">
        <v>23040</v>
      </c>
      <c r="K38" s="38">
        <v>107826</v>
      </c>
      <c r="L38" s="38">
        <v>110279</v>
      </c>
      <c r="M38" s="38">
        <v>59234</v>
      </c>
      <c r="N38" s="38">
        <v>13936</v>
      </c>
      <c r="P38" s="1">
        <v>556788</v>
      </c>
    </row>
    <row r="39" spans="1:16" x14ac:dyDescent="0.45">
      <c r="A39" s="36" t="s">
        <v>45</v>
      </c>
      <c r="B39" s="32">
        <f t="shared" si="4"/>
        <v>1505156</v>
      </c>
      <c r="C39" s="37">
        <f>SUM(一般接種!D38+一般接種!G38+一般接種!J38+医療従事者等!C36)</f>
        <v>561572</v>
      </c>
      <c r="D39" s="33">
        <f t="shared" si="1"/>
        <v>0.8346603449685277</v>
      </c>
      <c r="E39" s="37">
        <f>SUM(一般接種!E38+一般接種!H38+一般接種!K38+医療従事者等!D36)</f>
        <v>550637</v>
      </c>
      <c r="F39" s="34">
        <f t="shared" si="2"/>
        <v>0.81840773466703332</v>
      </c>
      <c r="G39" s="32">
        <f t="shared" si="5"/>
        <v>392947</v>
      </c>
      <c r="H39" s="34">
        <f t="shared" si="3"/>
        <v>0.58403424418302208</v>
      </c>
      <c r="I39" s="38">
        <v>4862</v>
      </c>
      <c r="J39" s="38">
        <v>30233</v>
      </c>
      <c r="K39" s="38">
        <v>111063</v>
      </c>
      <c r="L39" s="38">
        <v>142201</v>
      </c>
      <c r="M39" s="38">
        <v>81457</v>
      </c>
      <c r="N39" s="38">
        <v>23131</v>
      </c>
      <c r="P39" s="1">
        <v>672815</v>
      </c>
    </row>
    <row r="40" spans="1:16" x14ac:dyDescent="0.45">
      <c r="A40" s="36" t="s">
        <v>46</v>
      </c>
      <c r="B40" s="32">
        <f t="shared" si="4"/>
        <v>4031778</v>
      </c>
      <c r="C40" s="37">
        <f>SUM(一般接種!D39+一般接種!G39+一般接種!J39+医療従事者等!C37)</f>
        <v>1510798</v>
      </c>
      <c r="D40" s="33">
        <f t="shared" si="1"/>
        <v>0.79776385039320596</v>
      </c>
      <c r="E40" s="37">
        <f>SUM(一般接種!E39+一般接種!H39+一般接種!K39+医療従事者等!D37)</f>
        <v>1478916</v>
      </c>
      <c r="F40" s="34">
        <f t="shared" si="2"/>
        <v>0.78092883533610624</v>
      </c>
      <c r="G40" s="32">
        <f t="shared" si="5"/>
        <v>1042064</v>
      </c>
      <c r="H40" s="34">
        <f t="shared" si="3"/>
        <v>0.55025290541564509</v>
      </c>
      <c r="I40" s="38">
        <v>21861</v>
      </c>
      <c r="J40" s="38">
        <v>137538</v>
      </c>
      <c r="K40" s="38">
        <v>361599</v>
      </c>
      <c r="L40" s="38">
        <v>317286</v>
      </c>
      <c r="M40" s="38">
        <v>162825</v>
      </c>
      <c r="N40" s="38">
        <v>40955</v>
      </c>
      <c r="P40" s="1">
        <v>1893791</v>
      </c>
    </row>
    <row r="41" spans="1:16" x14ac:dyDescent="0.45">
      <c r="A41" s="36" t="s">
        <v>47</v>
      </c>
      <c r="B41" s="32">
        <f t="shared" si="4"/>
        <v>6013464</v>
      </c>
      <c r="C41" s="37">
        <f>SUM(一般接種!D40+一般接種!G40+一般接種!J40+医療従事者等!C38)</f>
        <v>2238231</v>
      </c>
      <c r="D41" s="33">
        <f t="shared" si="1"/>
        <v>0.79583442521119618</v>
      </c>
      <c r="E41" s="37">
        <f>SUM(一般接種!E40+一般接種!H40+一般接種!K40+医療従事者等!D38)</f>
        <v>2207254</v>
      </c>
      <c r="F41" s="34">
        <f t="shared" si="2"/>
        <v>0.7848201183814868</v>
      </c>
      <c r="G41" s="32">
        <f t="shared" si="5"/>
        <v>1567979</v>
      </c>
      <c r="H41" s="34">
        <f t="shared" si="3"/>
        <v>0.55751692573654199</v>
      </c>
      <c r="I41" s="38">
        <v>22364</v>
      </c>
      <c r="J41" s="38">
        <v>120871</v>
      </c>
      <c r="K41" s="38">
        <v>543752</v>
      </c>
      <c r="L41" s="38">
        <v>529842</v>
      </c>
      <c r="M41" s="38">
        <v>290283</v>
      </c>
      <c r="N41" s="38">
        <v>60867</v>
      </c>
      <c r="P41" s="1">
        <v>2812433</v>
      </c>
    </row>
    <row r="42" spans="1:16" x14ac:dyDescent="0.45">
      <c r="A42" s="36" t="s">
        <v>48</v>
      </c>
      <c r="B42" s="32">
        <f t="shared" si="4"/>
        <v>3056063</v>
      </c>
      <c r="C42" s="37">
        <f>SUM(一般接種!D41+一般接種!G41+一般接種!J41+医療従事者等!C39)</f>
        <v>1118632</v>
      </c>
      <c r="D42" s="33">
        <f t="shared" si="1"/>
        <v>0.82488293722485639</v>
      </c>
      <c r="E42" s="37">
        <f>SUM(一般接種!E41+一般接種!H41+一般接種!K41+医療従事者等!D39)</f>
        <v>1094197</v>
      </c>
      <c r="F42" s="34">
        <f t="shared" si="2"/>
        <v>0.80686448739409045</v>
      </c>
      <c r="G42" s="32">
        <f t="shared" si="5"/>
        <v>843234</v>
      </c>
      <c r="H42" s="34">
        <f t="shared" si="3"/>
        <v>0.62180354101068502</v>
      </c>
      <c r="I42" s="38">
        <v>44689</v>
      </c>
      <c r="J42" s="38">
        <v>46425</v>
      </c>
      <c r="K42" s="38">
        <v>286633</v>
      </c>
      <c r="L42" s="38">
        <v>309412</v>
      </c>
      <c r="M42" s="38">
        <v>133139</v>
      </c>
      <c r="N42" s="38">
        <v>22936</v>
      </c>
      <c r="P42" s="1">
        <v>1356110</v>
      </c>
    </row>
    <row r="43" spans="1:16" x14ac:dyDescent="0.45">
      <c r="A43" s="36" t="s">
        <v>49</v>
      </c>
      <c r="B43" s="32">
        <f t="shared" si="4"/>
        <v>1624711</v>
      </c>
      <c r="C43" s="37">
        <f>SUM(一般接種!D42+一般接種!G42+一般接種!J42+医療従事者等!C40)</f>
        <v>598470</v>
      </c>
      <c r="D43" s="33">
        <f t="shared" si="1"/>
        <v>0.81430140050534117</v>
      </c>
      <c r="E43" s="37">
        <f>SUM(一般接種!E42+一般接種!H42+一般接種!K42+医療従事者等!D40)</f>
        <v>590412</v>
      </c>
      <c r="F43" s="34">
        <f t="shared" si="2"/>
        <v>0.80333737443006248</v>
      </c>
      <c r="G43" s="32">
        <f t="shared" si="5"/>
        <v>435829</v>
      </c>
      <c r="H43" s="34">
        <f t="shared" si="3"/>
        <v>0.59300577318970427</v>
      </c>
      <c r="I43" s="38">
        <v>7890</v>
      </c>
      <c r="J43" s="38">
        <v>39420</v>
      </c>
      <c r="K43" s="38">
        <v>150184</v>
      </c>
      <c r="L43" s="38">
        <v>159065</v>
      </c>
      <c r="M43" s="38">
        <v>66052</v>
      </c>
      <c r="N43" s="38">
        <v>13218</v>
      </c>
      <c r="P43" s="1">
        <v>734949</v>
      </c>
    </row>
    <row r="44" spans="1:16" x14ac:dyDescent="0.45">
      <c r="A44" s="36" t="s">
        <v>50</v>
      </c>
      <c r="B44" s="32">
        <f t="shared" si="4"/>
        <v>2092986</v>
      </c>
      <c r="C44" s="37">
        <f>SUM(一般接種!D43+一般接種!G43+一般接種!J43+医療従事者等!C41)</f>
        <v>777677</v>
      </c>
      <c r="D44" s="33">
        <f t="shared" si="1"/>
        <v>0.79852160805671246</v>
      </c>
      <c r="E44" s="37">
        <f>SUM(一般接種!E43+一般接種!H43+一般接種!K43+医療従事者等!D41)</f>
        <v>767734</v>
      </c>
      <c r="F44" s="34">
        <f t="shared" si="2"/>
        <v>0.78831209903316168</v>
      </c>
      <c r="G44" s="32">
        <f t="shared" si="5"/>
        <v>547575</v>
      </c>
      <c r="H44" s="34">
        <f t="shared" si="3"/>
        <v>0.56225202691047094</v>
      </c>
      <c r="I44" s="38">
        <v>9367</v>
      </c>
      <c r="J44" s="38">
        <v>47921</v>
      </c>
      <c r="K44" s="38">
        <v>170165</v>
      </c>
      <c r="L44" s="38">
        <v>186578</v>
      </c>
      <c r="M44" s="38">
        <v>112110</v>
      </c>
      <c r="N44" s="38">
        <v>21434</v>
      </c>
      <c r="P44" s="1">
        <v>973896</v>
      </c>
    </row>
    <row r="45" spans="1:16" x14ac:dyDescent="0.45">
      <c r="A45" s="36" t="s">
        <v>51</v>
      </c>
      <c r="B45" s="32">
        <f t="shared" si="4"/>
        <v>3006663</v>
      </c>
      <c r="C45" s="37">
        <f>SUM(一般接種!D44+一般接種!G44+一般接種!J44+医療従事者等!C42)</f>
        <v>1111478</v>
      </c>
      <c r="D45" s="33">
        <f t="shared" si="1"/>
        <v>0.81954168169005148</v>
      </c>
      <c r="E45" s="37">
        <f>SUM(一般接種!E44+一般接種!H44+一般接種!K44+医療従事者等!D42)</f>
        <v>1097974</v>
      </c>
      <c r="F45" s="34">
        <f t="shared" si="2"/>
        <v>0.80958458773988562</v>
      </c>
      <c r="G45" s="32">
        <f t="shared" si="5"/>
        <v>797211</v>
      </c>
      <c r="H45" s="34">
        <f t="shared" si="3"/>
        <v>0.58781878147998223</v>
      </c>
      <c r="I45" s="38">
        <v>12463</v>
      </c>
      <c r="J45" s="38">
        <v>58178</v>
      </c>
      <c r="K45" s="38">
        <v>277912</v>
      </c>
      <c r="L45" s="38">
        <v>270100</v>
      </c>
      <c r="M45" s="38">
        <v>140653</v>
      </c>
      <c r="N45" s="38">
        <v>37905</v>
      </c>
      <c r="P45" s="1">
        <v>1356219</v>
      </c>
    </row>
    <row r="46" spans="1:16" x14ac:dyDescent="0.45">
      <c r="A46" s="36" t="s">
        <v>52</v>
      </c>
      <c r="B46" s="32">
        <f t="shared" si="4"/>
        <v>1519443</v>
      </c>
      <c r="C46" s="37">
        <f>SUM(一般接種!D45+一般接種!G45+一般接種!J45+医療従事者等!C43)</f>
        <v>564323</v>
      </c>
      <c r="D46" s="33">
        <f t="shared" si="1"/>
        <v>0.80483394112957396</v>
      </c>
      <c r="E46" s="37">
        <f>SUM(一般接種!E45+一般接種!H45+一般接種!K45+医療従事者等!D43)</f>
        <v>556073</v>
      </c>
      <c r="F46" s="34">
        <f t="shared" si="2"/>
        <v>0.79306784261096142</v>
      </c>
      <c r="G46" s="32">
        <f t="shared" si="5"/>
        <v>399047</v>
      </c>
      <c r="H46" s="34">
        <f t="shared" si="3"/>
        <v>0.56911834127960959</v>
      </c>
      <c r="I46" s="38">
        <v>10591</v>
      </c>
      <c r="J46" s="38">
        <v>33413</v>
      </c>
      <c r="K46" s="38">
        <v>140599</v>
      </c>
      <c r="L46" s="38">
        <v>124876</v>
      </c>
      <c r="M46" s="38">
        <v>73141</v>
      </c>
      <c r="N46" s="38">
        <v>16427</v>
      </c>
      <c r="P46" s="1">
        <v>701167</v>
      </c>
    </row>
    <row r="47" spans="1:16" x14ac:dyDescent="0.45">
      <c r="A47" s="36" t="s">
        <v>53</v>
      </c>
      <c r="B47" s="32">
        <f t="shared" si="4"/>
        <v>10955775</v>
      </c>
      <c r="C47" s="37">
        <f>SUM(一般接種!D46+一般接種!G46+一般接種!J46+医療従事者等!C44)</f>
        <v>4125929</v>
      </c>
      <c r="D47" s="33">
        <f t="shared" si="1"/>
        <v>0.8051897185300253</v>
      </c>
      <c r="E47" s="37">
        <f>SUM(一般接種!E46+一般接種!H46+一般接種!K46+医療従事者等!D44)</f>
        <v>4037934</v>
      </c>
      <c r="F47" s="34">
        <f t="shared" si="2"/>
        <v>0.78801718131912091</v>
      </c>
      <c r="G47" s="32">
        <f t="shared" si="5"/>
        <v>2791912</v>
      </c>
      <c r="H47" s="34">
        <f t="shared" si="3"/>
        <v>0.54485155644719052</v>
      </c>
      <c r="I47" s="38">
        <v>42890</v>
      </c>
      <c r="J47" s="38">
        <v>227136</v>
      </c>
      <c r="K47" s="38">
        <v>924226</v>
      </c>
      <c r="L47" s="38">
        <v>1016503</v>
      </c>
      <c r="M47" s="38">
        <v>482815</v>
      </c>
      <c r="N47" s="38">
        <v>98342</v>
      </c>
      <c r="P47" s="1">
        <v>5124170</v>
      </c>
    </row>
    <row r="48" spans="1:16" x14ac:dyDescent="0.45">
      <c r="A48" s="36" t="s">
        <v>54</v>
      </c>
      <c r="B48" s="32">
        <f t="shared" si="4"/>
        <v>1759256</v>
      </c>
      <c r="C48" s="37">
        <f>SUM(一般接種!D47+一般接種!G47+一般接種!J47+医療従事者等!C45)</f>
        <v>656236</v>
      </c>
      <c r="D48" s="33">
        <f t="shared" si="1"/>
        <v>0.80202683379327366</v>
      </c>
      <c r="E48" s="37">
        <f>SUM(一般接種!E47+一般接種!H47+一般接種!K47+医療従事者等!D45)</f>
        <v>647025</v>
      </c>
      <c r="F48" s="34">
        <f t="shared" si="2"/>
        <v>0.79076949776466532</v>
      </c>
      <c r="G48" s="32">
        <f t="shared" si="5"/>
        <v>455995</v>
      </c>
      <c r="H48" s="34">
        <f t="shared" si="3"/>
        <v>0.55729985260723858</v>
      </c>
      <c r="I48" s="38">
        <v>8389</v>
      </c>
      <c r="J48" s="38">
        <v>56424</v>
      </c>
      <c r="K48" s="38">
        <v>165030</v>
      </c>
      <c r="L48" s="38">
        <v>146132</v>
      </c>
      <c r="M48" s="38">
        <v>62665</v>
      </c>
      <c r="N48" s="38">
        <v>17355</v>
      </c>
      <c r="P48" s="1">
        <v>818222</v>
      </c>
    </row>
    <row r="49" spans="1:16" x14ac:dyDescent="0.45">
      <c r="A49" s="36" t="s">
        <v>55</v>
      </c>
      <c r="B49" s="32">
        <f t="shared" si="4"/>
        <v>2981840</v>
      </c>
      <c r="C49" s="37">
        <f>SUM(一般接種!D48+一般接種!G48+一般接種!J48+医療従事者等!C46)</f>
        <v>1095777</v>
      </c>
      <c r="D49" s="33">
        <f t="shared" si="1"/>
        <v>0.82023042985527772</v>
      </c>
      <c r="E49" s="37">
        <f>SUM(一般接種!E48+一般接種!H48+一般接種!K48+医療従事者等!D46)</f>
        <v>1077463</v>
      </c>
      <c r="F49" s="34">
        <f t="shared" si="2"/>
        <v>0.80652170983982785</v>
      </c>
      <c r="G49" s="32">
        <f t="shared" si="5"/>
        <v>808600</v>
      </c>
      <c r="H49" s="34">
        <f t="shared" si="3"/>
        <v>0.60526760972440341</v>
      </c>
      <c r="I49" s="38">
        <v>14754</v>
      </c>
      <c r="J49" s="38">
        <v>65595</v>
      </c>
      <c r="K49" s="38">
        <v>275238</v>
      </c>
      <c r="L49" s="38">
        <v>300432</v>
      </c>
      <c r="M49" s="38">
        <v>130620</v>
      </c>
      <c r="N49" s="38">
        <v>21961</v>
      </c>
      <c r="P49" s="1">
        <v>1335938</v>
      </c>
    </row>
    <row r="50" spans="1:16" x14ac:dyDescent="0.45">
      <c r="A50" s="36" t="s">
        <v>56</v>
      </c>
      <c r="B50" s="32">
        <f t="shared" si="4"/>
        <v>3968009</v>
      </c>
      <c r="C50" s="37">
        <f>SUM(一般接種!D49+一般接種!G49+一般接種!J49+医療従事者等!C47)</f>
        <v>1455398</v>
      </c>
      <c r="D50" s="33">
        <f t="shared" si="1"/>
        <v>0.82756781499392995</v>
      </c>
      <c r="E50" s="37">
        <f>SUM(一般接種!E49+一般接種!H49+一般接種!K49+医療従事者等!D47)</f>
        <v>1437007</v>
      </c>
      <c r="F50" s="34">
        <f t="shared" si="2"/>
        <v>0.81711033210227191</v>
      </c>
      <c r="G50" s="32">
        <f t="shared" si="5"/>
        <v>1075604</v>
      </c>
      <c r="H50" s="34">
        <f t="shared" si="3"/>
        <v>0.61160950618231646</v>
      </c>
      <c r="I50" s="38">
        <v>20973</v>
      </c>
      <c r="J50" s="38">
        <v>77585</v>
      </c>
      <c r="K50" s="38">
        <v>343649</v>
      </c>
      <c r="L50" s="38">
        <v>428595</v>
      </c>
      <c r="M50" s="38">
        <v>174650</v>
      </c>
      <c r="N50" s="38">
        <v>30152</v>
      </c>
      <c r="P50" s="1">
        <v>1758645</v>
      </c>
    </row>
    <row r="51" spans="1:16" x14ac:dyDescent="0.45">
      <c r="A51" s="36" t="s">
        <v>57</v>
      </c>
      <c r="B51" s="32">
        <f t="shared" si="4"/>
        <v>2479561</v>
      </c>
      <c r="C51" s="37">
        <f>SUM(一般接種!D50+一般接種!G50+一般接種!J50+医療従事者等!C48)</f>
        <v>923301</v>
      </c>
      <c r="D51" s="33">
        <f t="shared" si="1"/>
        <v>0.80867815029853529</v>
      </c>
      <c r="E51" s="37">
        <f>SUM(一般接種!E50+一般接種!H50+一般接種!K50+医療従事者等!D48)</f>
        <v>906773</v>
      </c>
      <c r="F51" s="34">
        <f t="shared" si="2"/>
        <v>0.79420201254049738</v>
      </c>
      <c r="G51" s="32">
        <f t="shared" si="5"/>
        <v>649487</v>
      </c>
      <c r="H51" s="34">
        <f t="shared" si="3"/>
        <v>0.56885668465965578</v>
      </c>
      <c r="I51" s="38">
        <v>19308</v>
      </c>
      <c r="J51" s="38">
        <v>50704</v>
      </c>
      <c r="K51" s="38">
        <v>216233</v>
      </c>
      <c r="L51" s="38">
        <v>218360</v>
      </c>
      <c r="M51" s="38">
        <v>116036</v>
      </c>
      <c r="N51" s="38">
        <v>28846</v>
      </c>
      <c r="P51" s="1">
        <v>1141741</v>
      </c>
    </row>
    <row r="52" spans="1:16" x14ac:dyDescent="0.45">
      <c r="A52" s="36" t="s">
        <v>58</v>
      </c>
      <c r="B52" s="32">
        <f t="shared" si="4"/>
        <v>2332633</v>
      </c>
      <c r="C52" s="37">
        <f>SUM(一般接種!D51+一般接種!G51+一般接種!J51+医療従事者等!C49)</f>
        <v>867853</v>
      </c>
      <c r="D52" s="33">
        <f t="shared" si="1"/>
        <v>0.79821585094749004</v>
      </c>
      <c r="E52" s="37">
        <f>SUM(一般接種!E51+一般接種!H51+一般接種!K51+医療従事者等!D49)</f>
        <v>854517</v>
      </c>
      <c r="F52" s="34">
        <f t="shared" si="2"/>
        <v>0.78594994118139405</v>
      </c>
      <c r="G52" s="32">
        <f t="shared" si="5"/>
        <v>610263</v>
      </c>
      <c r="H52" s="34">
        <f t="shared" si="3"/>
        <v>0.56129505785745759</v>
      </c>
      <c r="I52" s="38">
        <v>10935</v>
      </c>
      <c r="J52" s="38">
        <v>46145</v>
      </c>
      <c r="K52" s="38">
        <v>186435</v>
      </c>
      <c r="L52" s="38">
        <v>214150</v>
      </c>
      <c r="M52" s="38">
        <v>121483</v>
      </c>
      <c r="N52" s="38">
        <v>31115</v>
      </c>
      <c r="P52" s="1">
        <v>1087241</v>
      </c>
    </row>
    <row r="53" spans="1:16" x14ac:dyDescent="0.45">
      <c r="A53" s="36" t="s">
        <v>59</v>
      </c>
      <c r="B53" s="32">
        <f t="shared" si="4"/>
        <v>3543815</v>
      </c>
      <c r="C53" s="37">
        <f>SUM(一般接種!D52+一般接種!G52+一般接種!J52+医療従事者等!C50)</f>
        <v>1316112</v>
      </c>
      <c r="D53" s="33">
        <f t="shared" si="1"/>
        <v>0.81366192750988087</v>
      </c>
      <c r="E53" s="37">
        <f>SUM(一般接種!E52+一般接種!H52+一般接種!K52+医療従事者等!D50)</f>
        <v>1290197</v>
      </c>
      <c r="F53" s="34">
        <f t="shared" si="2"/>
        <v>0.79764045756551549</v>
      </c>
      <c r="G53" s="32">
        <f t="shared" si="5"/>
        <v>937506</v>
      </c>
      <c r="H53" s="34">
        <f t="shared" si="3"/>
        <v>0.5795957631357197</v>
      </c>
      <c r="I53" s="38">
        <v>17238</v>
      </c>
      <c r="J53" s="38">
        <v>70602</v>
      </c>
      <c r="K53" s="38">
        <v>341742</v>
      </c>
      <c r="L53" s="38">
        <v>301251</v>
      </c>
      <c r="M53" s="38">
        <v>169350</v>
      </c>
      <c r="N53" s="38">
        <v>37323</v>
      </c>
      <c r="P53" s="1">
        <v>1617517</v>
      </c>
    </row>
    <row r="54" spans="1:16" x14ac:dyDescent="0.45">
      <c r="A54" s="36" t="s">
        <v>60</v>
      </c>
      <c r="B54" s="32">
        <f t="shared" si="4"/>
        <v>2709555</v>
      </c>
      <c r="C54" s="37">
        <f>SUM(一般接種!D53+一般接種!G53+一般接種!J53+医療従事者等!C51)</f>
        <v>1056428</v>
      </c>
      <c r="D54" s="40">
        <f t="shared" si="1"/>
        <v>0.71134280239011316</v>
      </c>
      <c r="E54" s="37">
        <f>SUM(一般接種!E53+一般接種!H53+一般接種!K53+医療従事者等!D51)</f>
        <v>1034106</v>
      </c>
      <c r="F54" s="34">
        <f t="shared" si="2"/>
        <v>0.69631234689768762</v>
      </c>
      <c r="G54" s="32">
        <f t="shared" si="5"/>
        <v>619021</v>
      </c>
      <c r="H54" s="34">
        <f t="shared" si="3"/>
        <v>0.41681603751351742</v>
      </c>
      <c r="I54" s="38">
        <v>17066</v>
      </c>
      <c r="J54" s="38">
        <v>57891</v>
      </c>
      <c r="K54" s="38">
        <v>209857</v>
      </c>
      <c r="L54" s="38">
        <v>189839</v>
      </c>
      <c r="M54" s="38">
        <v>115600</v>
      </c>
      <c r="N54" s="38">
        <v>28768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（5月18日公表時点）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192869198</v>
      </c>
      <c r="C6" s="43">
        <f t="shared" ref="C6" si="0">SUM(C7:C53)</f>
        <v>160458588</v>
      </c>
      <c r="D6" s="43">
        <f>SUM(D7:D53)</f>
        <v>80590993</v>
      </c>
      <c r="E6" s="44">
        <f>SUM(E7:E53)</f>
        <v>79867595</v>
      </c>
      <c r="F6" s="44">
        <f t="shared" ref="F6:Q6" si="1">SUM(F7:F53)</f>
        <v>32293448</v>
      </c>
      <c r="G6" s="44">
        <f>SUM(G7:G53)</f>
        <v>16199069</v>
      </c>
      <c r="H6" s="44">
        <f t="shared" ref="H6:K6" si="2">SUM(H7:H53)</f>
        <v>16094379</v>
      </c>
      <c r="I6" s="44">
        <f>SUM(I7:I53)</f>
        <v>117162</v>
      </c>
      <c r="J6" s="44">
        <f t="shared" si="2"/>
        <v>58569</v>
      </c>
      <c r="K6" s="44">
        <f t="shared" si="2"/>
        <v>58593</v>
      </c>
      <c r="L6" s="45"/>
      <c r="M6" s="44">
        <f>SUM(M7:M53)</f>
        <v>175239220</v>
      </c>
      <c r="N6" s="46">
        <f>C6/M6</f>
        <v>0.91565454354339171</v>
      </c>
      <c r="O6" s="44">
        <f t="shared" si="1"/>
        <v>34257250</v>
      </c>
      <c r="P6" s="47">
        <f>F6/O6</f>
        <v>0.94267484984930194</v>
      </c>
      <c r="Q6" s="44">
        <f t="shared" si="1"/>
        <v>198640</v>
      </c>
      <c r="R6" s="47">
        <f>I6/Q6</f>
        <v>0.58982078131292792</v>
      </c>
    </row>
    <row r="7" spans="1:18" x14ac:dyDescent="0.45">
      <c r="A7" s="48" t="s">
        <v>14</v>
      </c>
      <c r="B7" s="43">
        <v>7912842</v>
      </c>
      <c r="C7" s="43">
        <v>6415896</v>
      </c>
      <c r="D7" s="43">
        <v>3223687</v>
      </c>
      <c r="E7" s="44">
        <v>3192209</v>
      </c>
      <c r="F7" s="49">
        <v>1496088</v>
      </c>
      <c r="G7" s="44">
        <v>750064</v>
      </c>
      <c r="H7" s="44">
        <v>746024</v>
      </c>
      <c r="I7" s="44">
        <v>858</v>
      </c>
      <c r="J7" s="44">
        <v>421</v>
      </c>
      <c r="K7" s="44">
        <v>437</v>
      </c>
      <c r="L7" s="45"/>
      <c r="M7" s="44">
        <v>7348360</v>
      </c>
      <c r="N7" s="46">
        <v>0.87310583585997414</v>
      </c>
      <c r="O7" s="50">
        <v>1518200</v>
      </c>
      <c r="P7" s="46">
        <v>0.98543538400737718</v>
      </c>
      <c r="Q7" s="44">
        <v>900</v>
      </c>
      <c r="R7" s="47">
        <v>0.95333333333333337</v>
      </c>
    </row>
    <row r="8" spans="1:18" x14ac:dyDescent="0.45">
      <c r="A8" s="48" t="s">
        <v>15</v>
      </c>
      <c r="B8" s="43">
        <v>2028211</v>
      </c>
      <c r="C8" s="43">
        <v>1837746</v>
      </c>
      <c r="D8" s="43">
        <v>923347</v>
      </c>
      <c r="E8" s="44">
        <v>914399</v>
      </c>
      <c r="F8" s="49">
        <v>188055</v>
      </c>
      <c r="G8" s="44">
        <v>94543</v>
      </c>
      <c r="H8" s="44">
        <v>93512</v>
      </c>
      <c r="I8" s="44">
        <v>2410</v>
      </c>
      <c r="J8" s="44">
        <v>1213</v>
      </c>
      <c r="K8" s="44">
        <v>1197</v>
      </c>
      <c r="L8" s="45"/>
      <c r="M8" s="44">
        <v>1911555</v>
      </c>
      <c r="N8" s="46">
        <v>0.96138797994303071</v>
      </c>
      <c r="O8" s="50">
        <v>186500</v>
      </c>
      <c r="P8" s="46">
        <v>1.0083378016085791</v>
      </c>
      <c r="Q8" s="44">
        <v>3700</v>
      </c>
      <c r="R8" s="47">
        <v>0.65135135135135136</v>
      </c>
    </row>
    <row r="9" spans="1:18" x14ac:dyDescent="0.45">
      <c r="A9" s="48" t="s">
        <v>16</v>
      </c>
      <c r="B9" s="43">
        <v>1951601</v>
      </c>
      <c r="C9" s="43">
        <v>1707172</v>
      </c>
      <c r="D9" s="43">
        <v>857671</v>
      </c>
      <c r="E9" s="44">
        <v>849501</v>
      </c>
      <c r="F9" s="49">
        <v>244335</v>
      </c>
      <c r="G9" s="44">
        <v>122634</v>
      </c>
      <c r="H9" s="44">
        <v>121701</v>
      </c>
      <c r="I9" s="44">
        <v>94</v>
      </c>
      <c r="J9" s="44">
        <v>48</v>
      </c>
      <c r="K9" s="44">
        <v>46</v>
      </c>
      <c r="L9" s="45"/>
      <c r="M9" s="44">
        <v>1847685</v>
      </c>
      <c r="N9" s="46">
        <v>0.92395186408938756</v>
      </c>
      <c r="O9" s="50">
        <v>227500</v>
      </c>
      <c r="P9" s="46">
        <v>1.0740000000000001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3527432</v>
      </c>
      <c r="C10" s="43">
        <v>2786135</v>
      </c>
      <c r="D10" s="43">
        <v>1400669</v>
      </c>
      <c r="E10" s="44">
        <v>1385466</v>
      </c>
      <c r="F10" s="49">
        <v>741247</v>
      </c>
      <c r="G10" s="44">
        <v>371569</v>
      </c>
      <c r="H10" s="44">
        <v>369678</v>
      </c>
      <c r="I10" s="44">
        <v>50</v>
      </c>
      <c r="J10" s="44">
        <v>21</v>
      </c>
      <c r="K10" s="44">
        <v>29</v>
      </c>
      <c r="L10" s="45"/>
      <c r="M10" s="44">
        <v>3111965</v>
      </c>
      <c r="N10" s="46">
        <v>0.89529766562284596</v>
      </c>
      <c r="O10" s="50">
        <v>854400</v>
      </c>
      <c r="P10" s="46">
        <v>0.86756437265917608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1575129</v>
      </c>
      <c r="C11" s="43">
        <v>1479100</v>
      </c>
      <c r="D11" s="43">
        <v>742988</v>
      </c>
      <c r="E11" s="44">
        <v>736112</v>
      </c>
      <c r="F11" s="49">
        <v>95967</v>
      </c>
      <c r="G11" s="44">
        <v>48366</v>
      </c>
      <c r="H11" s="44">
        <v>47601</v>
      </c>
      <c r="I11" s="44">
        <v>62</v>
      </c>
      <c r="J11" s="44">
        <v>31</v>
      </c>
      <c r="K11" s="44">
        <v>31</v>
      </c>
      <c r="L11" s="45"/>
      <c r="M11" s="44">
        <v>1516455</v>
      </c>
      <c r="N11" s="46">
        <v>0.97536689186293035</v>
      </c>
      <c r="O11" s="50">
        <v>87900</v>
      </c>
      <c r="P11" s="46">
        <v>1.0917747440273038</v>
      </c>
      <c r="Q11" s="44">
        <v>140</v>
      </c>
      <c r="R11" s="47">
        <v>0.44285714285714284</v>
      </c>
    </row>
    <row r="12" spans="1:18" x14ac:dyDescent="0.45">
      <c r="A12" s="48" t="s">
        <v>19</v>
      </c>
      <c r="B12" s="43">
        <v>1729113</v>
      </c>
      <c r="C12" s="43">
        <v>1651267</v>
      </c>
      <c r="D12" s="43">
        <v>830994</v>
      </c>
      <c r="E12" s="44">
        <v>820273</v>
      </c>
      <c r="F12" s="49">
        <v>77685</v>
      </c>
      <c r="G12" s="44">
        <v>38928</v>
      </c>
      <c r="H12" s="44">
        <v>38757</v>
      </c>
      <c r="I12" s="44">
        <v>161</v>
      </c>
      <c r="J12" s="44">
        <v>80</v>
      </c>
      <c r="K12" s="44">
        <v>81</v>
      </c>
      <c r="L12" s="45"/>
      <c r="M12" s="44">
        <v>1709995</v>
      </c>
      <c r="N12" s="46">
        <v>0.96565603992994131</v>
      </c>
      <c r="O12" s="50">
        <v>61700</v>
      </c>
      <c r="P12" s="46">
        <v>1.2590761750405186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2943893</v>
      </c>
      <c r="C13" s="43">
        <v>2736008</v>
      </c>
      <c r="D13" s="43">
        <v>1376576</v>
      </c>
      <c r="E13" s="44">
        <v>1359432</v>
      </c>
      <c r="F13" s="49">
        <v>207632</v>
      </c>
      <c r="G13" s="44">
        <v>104303</v>
      </c>
      <c r="H13" s="44">
        <v>103329</v>
      </c>
      <c r="I13" s="44">
        <v>253</v>
      </c>
      <c r="J13" s="44">
        <v>126</v>
      </c>
      <c r="K13" s="44">
        <v>127</v>
      </c>
      <c r="L13" s="45"/>
      <c r="M13" s="44">
        <v>2893840</v>
      </c>
      <c r="N13" s="46">
        <v>0.94545932048765657</v>
      </c>
      <c r="O13" s="50">
        <v>178600</v>
      </c>
      <c r="P13" s="46">
        <v>1.1625531914893616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4612656</v>
      </c>
      <c r="C14" s="43">
        <v>3742040</v>
      </c>
      <c r="D14" s="43">
        <v>1880135</v>
      </c>
      <c r="E14" s="44">
        <v>1861905</v>
      </c>
      <c r="F14" s="49">
        <v>870248</v>
      </c>
      <c r="G14" s="44">
        <v>436662</v>
      </c>
      <c r="H14" s="44">
        <v>433586</v>
      </c>
      <c r="I14" s="44">
        <v>368</v>
      </c>
      <c r="J14" s="44">
        <v>177</v>
      </c>
      <c r="K14" s="44">
        <v>191</v>
      </c>
      <c r="L14" s="45"/>
      <c r="M14" s="44">
        <v>4032405</v>
      </c>
      <c r="N14" s="46">
        <v>0.92799210396773146</v>
      </c>
      <c r="O14" s="50">
        <v>892500</v>
      </c>
      <c r="P14" s="46">
        <v>0.97506778711484599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3060525</v>
      </c>
      <c r="C15" s="43">
        <v>2677683</v>
      </c>
      <c r="D15" s="43">
        <v>1345419</v>
      </c>
      <c r="E15" s="44">
        <v>1332264</v>
      </c>
      <c r="F15" s="49">
        <v>382016</v>
      </c>
      <c r="G15" s="44">
        <v>192062</v>
      </c>
      <c r="H15" s="44">
        <v>189954</v>
      </c>
      <c r="I15" s="44">
        <v>826</v>
      </c>
      <c r="J15" s="44">
        <v>416</v>
      </c>
      <c r="K15" s="44">
        <v>410</v>
      </c>
      <c r="L15" s="45"/>
      <c r="M15" s="44">
        <v>2804850</v>
      </c>
      <c r="N15" s="46">
        <v>0.95466174661746617</v>
      </c>
      <c r="O15" s="50">
        <v>375900</v>
      </c>
      <c r="P15" s="46">
        <v>1.016270284650173</v>
      </c>
      <c r="Q15" s="44">
        <v>1120</v>
      </c>
      <c r="R15" s="47">
        <v>0.73750000000000004</v>
      </c>
    </row>
    <row r="16" spans="1:18" x14ac:dyDescent="0.45">
      <c r="A16" s="48" t="s">
        <v>23</v>
      </c>
      <c r="B16" s="43">
        <v>2994886</v>
      </c>
      <c r="C16" s="43">
        <v>2144441</v>
      </c>
      <c r="D16" s="43">
        <v>1077498</v>
      </c>
      <c r="E16" s="44">
        <v>1066943</v>
      </c>
      <c r="F16" s="49">
        <v>850229</v>
      </c>
      <c r="G16" s="44">
        <v>426435</v>
      </c>
      <c r="H16" s="44">
        <v>423794</v>
      </c>
      <c r="I16" s="44">
        <v>216</v>
      </c>
      <c r="J16" s="44">
        <v>95</v>
      </c>
      <c r="K16" s="44">
        <v>121</v>
      </c>
      <c r="L16" s="45"/>
      <c r="M16" s="44">
        <v>2439595</v>
      </c>
      <c r="N16" s="46">
        <v>0.87901516440228811</v>
      </c>
      <c r="O16" s="50">
        <v>887500</v>
      </c>
      <c r="P16" s="46">
        <v>0.95800450704225348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11521242</v>
      </c>
      <c r="C17" s="43">
        <v>9825905</v>
      </c>
      <c r="D17" s="43">
        <v>4941744</v>
      </c>
      <c r="E17" s="44">
        <v>4884161</v>
      </c>
      <c r="F17" s="49">
        <v>1677268</v>
      </c>
      <c r="G17" s="44">
        <v>840045</v>
      </c>
      <c r="H17" s="44">
        <v>837223</v>
      </c>
      <c r="I17" s="44">
        <v>18069</v>
      </c>
      <c r="J17" s="44">
        <v>9061</v>
      </c>
      <c r="K17" s="44">
        <v>9008</v>
      </c>
      <c r="L17" s="45"/>
      <c r="M17" s="44">
        <v>10671110</v>
      </c>
      <c r="N17" s="46">
        <v>0.92079502507236832</v>
      </c>
      <c r="O17" s="50">
        <v>659400</v>
      </c>
      <c r="P17" s="46">
        <v>2.5436275401880497</v>
      </c>
      <c r="Q17" s="44">
        <v>37520</v>
      </c>
      <c r="R17" s="47">
        <v>0.48158315565031984</v>
      </c>
    </row>
    <row r="18" spans="1:18" x14ac:dyDescent="0.45">
      <c r="A18" s="48" t="s">
        <v>25</v>
      </c>
      <c r="B18" s="43">
        <v>9838209</v>
      </c>
      <c r="C18" s="43">
        <v>8135374</v>
      </c>
      <c r="D18" s="43">
        <v>4088111</v>
      </c>
      <c r="E18" s="44">
        <v>4047263</v>
      </c>
      <c r="F18" s="49">
        <v>1702026</v>
      </c>
      <c r="G18" s="44">
        <v>852821</v>
      </c>
      <c r="H18" s="44">
        <v>849205</v>
      </c>
      <c r="I18" s="44">
        <v>809</v>
      </c>
      <c r="J18" s="44">
        <v>370</v>
      </c>
      <c r="K18" s="44">
        <v>439</v>
      </c>
      <c r="L18" s="45"/>
      <c r="M18" s="44">
        <v>8682745</v>
      </c>
      <c r="N18" s="46">
        <v>0.93695876131338651</v>
      </c>
      <c r="O18" s="50">
        <v>643300</v>
      </c>
      <c r="P18" s="46">
        <v>2.6457733561324419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21209196</v>
      </c>
      <c r="C19" s="43">
        <v>15838583</v>
      </c>
      <c r="D19" s="43">
        <v>7958309</v>
      </c>
      <c r="E19" s="44">
        <v>7880274</v>
      </c>
      <c r="F19" s="49">
        <v>5357102</v>
      </c>
      <c r="G19" s="44">
        <v>2687514</v>
      </c>
      <c r="H19" s="44">
        <v>2669588</v>
      </c>
      <c r="I19" s="44">
        <v>13511</v>
      </c>
      <c r="J19" s="44">
        <v>6656</v>
      </c>
      <c r="K19" s="44">
        <v>6855</v>
      </c>
      <c r="L19" s="45"/>
      <c r="M19" s="44">
        <v>17611990</v>
      </c>
      <c r="N19" s="46">
        <v>0.89930683585443782</v>
      </c>
      <c r="O19" s="50">
        <v>10132950</v>
      </c>
      <c r="P19" s="46">
        <v>0.52868138103908535</v>
      </c>
      <c r="Q19" s="44">
        <v>43540</v>
      </c>
      <c r="R19" s="47">
        <v>0.31031235645383554</v>
      </c>
    </row>
    <row r="20" spans="1:18" x14ac:dyDescent="0.45">
      <c r="A20" s="48" t="s">
        <v>27</v>
      </c>
      <c r="B20" s="43">
        <v>14321754</v>
      </c>
      <c r="C20" s="43">
        <v>10983719</v>
      </c>
      <c r="D20" s="43">
        <v>5514969</v>
      </c>
      <c r="E20" s="44">
        <v>5468750</v>
      </c>
      <c r="F20" s="49">
        <v>3331956</v>
      </c>
      <c r="G20" s="44">
        <v>1668944</v>
      </c>
      <c r="H20" s="44">
        <v>1663012</v>
      </c>
      <c r="I20" s="44">
        <v>6079</v>
      </c>
      <c r="J20" s="44">
        <v>3055</v>
      </c>
      <c r="K20" s="44">
        <v>3024</v>
      </c>
      <c r="L20" s="45"/>
      <c r="M20" s="44">
        <v>11742235</v>
      </c>
      <c r="N20" s="46">
        <v>0.93540275765218461</v>
      </c>
      <c r="O20" s="50">
        <v>1939600</v>
      </c>
      <c r="P20" s="46">
        <v>1.7178572901629201</v>
      </c>
      <c r="Q20" s="44">
        <v>11540</v>
      </c>
      <c r="R20" s="47">
        <v>0.52677642980935879</v>
      </c>
    </row>
    <row r="21" spans="1:18" x14ac:dyDescent="0.45">
      <c r="A21" s="48" t="s">
        <v>28</v>
      </c>
      <c r="B21" s="43">
        <v>3525896</v>
      </c>
      <c r="C21" s="43">
        <v>2954874</v>
      </c>
      <c r="D21" s="43">
        <v>1483482</v>
      </c>
      <c r="E21" s="44">
        <v>1471392</v>
      </c>
      <c r="F21" s="49">
        <v>570945</v>
      </c>
      <c r="G21" s="44">
        <v>286547</v>
      </c>
      <c r="H21" s="44">
        <v>284398</v>
      </c>
      <c r="I21" s="44">
        <v>77</v>
      </c>
      <c r="J21" s="44">
        <v>35</v>
      </c>
      <c r="K21" s="44">
        <v>42</v>
      </c>
      <c r="L21" s="45"/>
      <c r="M21" s="44">
        <v>3228405</v>
      </c>
      <c r="N21" s="46">
        <v>0.91527364131823608</v>
      </c>
      <c r="O21" s="50">
        <v>584800</v>
      </c>
      <c r="P21" s="46">
        <v>0.97630813953488371</v>
      </c>
      <c r="Q21" s="44">
        <v>240</v>
      </c>
      <c r="R21" s="47">
        <v>0.32083333333333336</v>
      </c>
    </row>
    <row r="22" spans="1:18" x14ac:dyDescent="0.45">
      <c r="A22" s="48" t="s">
        <v>29</v>
      </c>
      <c r="B22" s="43">
        <v>1671606</v>
      </c>
      <c r="C22" s="43">
        <v>1485492</v>
      </c>
      <c r="D22" s="43">
        <v>745385</v>
      </c>
      <c r="E22" s="44">
        <v>740107</v>
      </c>
      <c r="F22" s="49">
        <v>185899</v>
      </c>
      <c r="G22" s="44">
        <v>93171</v>
      </c>
      <c r="H22" s="44">
        <v>92728</v>
      </c>
      <c r="I22" s="44">
        <v>215</v>
      </c>
      <c r="J22" s="44">
        <v>109</v>
      </c>
      <c r="K22" s="44">
        <v>106</v>
      </c>
      <c r="L22" s="45"/>
      <c r="M22" s="44">
        <v>1580920</v>
      </c>
      <c r="N22" s="46">
        <v>0.93963767932596209</v>
      </c>
      <c r="O22" s="50">
        <v>176600</v>
      </c>
      <c r="P22" s="46">
        <v>1.0526557191392978</v>
      </c>
      <c r="Q22" s="44">
        <v>440</v>
      </c>
      <c r="R22" s="47">
        <v>0.48863636363636365</v>
      </c>
    </row>
    <row r="23" spans="1:18" x14ac:dyDescent="0.45">
      <c r="A23" s="48" t="s">
        <v>30</v>
      </c>
      <c r="B23" s="43">
        <v>1727518</v>
      </c>
      <c r="C23" s="43">
        <v>1521093</v>
      </c>
      <c r="D23" s="43">
        <v>763845</v>
      </c>
      <c r="E23" s="44">
        <v>757248</v>
      </c>
      <c r="F23" s="49">
        <v>205416</v>
      </c>
      <c r="G23" s="44">
        <v>103062</v>
      </c>
      <c r="H23" s="44">
        <v>102354</v>
      </c>
      <c r="I23" s="44">
        <v>1009</v>
      </c>
      <c r="J23" s="44">
        <v>504</v>
      </c>
      <c r="K23" s="44">
        <v>505</v>
      </c>
      <c r="L23" s="45"/>
      <c r="M23" s="44">
        <v>1612630</v>
      </c>
      <c r="N23" s="46">
        <v>0.94323744442308532</v>
      </c>
      <c r="O23" s="50">
        <v>220900</v>
      </c>
      <c r="P23" s="46">
        <v>0.92990493435943866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1190809</v>
      </c>
      <c r="C24" s="43">
        <v>1048250</v>
      </c>
      <c r="D24" s="43">
        <v>526317</v>
      </c>
      <c r="E24" s="44">
        <v>521933</v>
      </c>
      <c r="F24" s="49">
        <v>142496</v>
      </c>
      <c r="G24" s="44">
        <v>71541</v>
      </c>
      <c r="H24" s="44">
        <v>70955</v>
      </c>
      <c r="I24" s="44">
        <v>63</v>
      </c>
      <c r="J24" s="44">
        <v>21</v>
      </c>
      <c r="K24" s="44">
        <v>42</v>
      </c>
      <c r="L24" s="45"/>
      <c r="M24" s="44">
        <v>1118270</v>
      </c>
      <c r="N24" s="46">
        <v>0.93738542570220074</v>
      </c>
      <c r="O24" s="50">
        <v>145200</v>
      </c>
      <c r="P24" s="46">
        <v>0.98137741046831961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1270268</v>
      </c>
      <c r="C25" s="43">
        <v>1120506</v>
      </c>
      <c r="D25" s="43">
        <v>562252</v>
      </c>
      <c r="E25" s="44">
        <v>558254</v>
      </c>
      <c r="F25" s="49">
        <v>149730</v>
      </c>
      <c r="G25" s="44">
        <v>75141</v>
      </c>
      <c r="H25" s="44">
        <v>74589</v>
      </c>
      <c r="I25" s="44">
        <v>32</v>
      </c>
      <c r="J25" s="44">
        <v>12</v>
      </c>
      <c r="K25" s="44">
        <v>20</v>
      </c>
      <c r="L25" s="45"/>
      <c r="M25" s="44">
        <v>1251490</v>
      </c>
      <c r="N25" s="46">
        <v>0.89533755763130352</v>
      </c>
      <c r="O25" s="50">
        <v>139400</v>
      </c>
      <c r="P25" s="46">
        <v>1.0741032998565281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3221393</v>
      </c>
      <c r="C26" s="43">
        <v>2931445</v>
      </c>
      <c r="D26" s="43">
        <v>1472094</v>
      </c>
      <c r="E26" s="44">
        <v>1459351</v>
      </c>
      <c r="F26" s="49">
        <v>289826</v>
      </c>
      <c r="G26" s="44">
        <v>145538</v>
      </c>
      <c r="H26" s="44">
        <v>144288</v>
      </c>
      <c r="I26" s="44">
        <v>122</v>
      </c>
      <c r="J26" s="44">
        <v>55</v>
      </c>
      <c r="K26" s="44">
        <v>67</v>
      </c>
      <c r="L26" s="45"/>
      <c r="M26" s="44">
        <v>3146270</v>
      </c>
      <c r="N26" s="46">
        <v>0.93172073598260796</v>
      </c>
      <c r="O26" s="50">
        <v>268100</v>
      </c>
      <c r="P26" s="46">
        <v>1.0810369265199553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3112593</v>
      </c>
      <c r="C27" s="43">
        <v>2771749</v>
      </c>
      <c r="D27" s="43">
        <v>1389801</v>
      </c>
      <c r="E27" s="44">
        <v>1381948</v>
      </c>
      <c r="F27" s="49">
        <v>338712</v>
      </c>
      <c r="G27" s="44">
        <v>170510</v>
      </c>
      <c r="H27" s="44">
        <v>168202</v>
      </c>
      <c r="I27" s="44">
        <v>2132</v>
      </c>
      <c r="J27" s="44">
        <v>1065</v>
      </c>
      <c r="K27" s="44">
        <v>1067</v>
      </c>
      <c r="L27" s="45"/>
      <c r="M27" s="44">
        <v>2968425</v>
      </c>
      <c r="N27" s="46">
        <v>0.93374398881561771</v>
      </c>
      <c r="O27" s="50">
        <v>279600</v>
      </c>
      <c r="P27" s="46">
        <v>1.2114163090128756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5902440</v>
      </c>
      <c r="C28" s="43">
        <v>5121570</v>
      </c>
      <c r="D28" s="43">
        <v>2572251</v>
      </c>
      <c r="E28" s="44">
        <v>2549319</v>
      </c>
      <c r="F28" s="49">
        <v>780684</v>
      </c>
      <c r="G28" s="44">
        <v>391374</v>
      </c>
      <c r="H28" s="44">
        <v>389310</v>
      </c>
      <c r="I28" s="44">
        <v>186</v>
      </c>
      <c r="J28" s="44">
        <v>91</v>
      </c>
      <c r="K28" s="44">
        <v>95</v>
      </c>
      <c r="L28" s="45"/>
      <c r="M28" s="44">
        <v>5357620</v>
      </c>
      <c r="N28" s="46">
        <v>0.95594125749866543</v>
      </c>
      <c r="O28" s="50">
        <v>752600</v>
      </c>
      <c r="P28" s="46">
        <v>1.037315971299495</v>
      </c>
      <c r="Q28" s="44">
        <v>1060</v>
      </c>
      <c r="R28" s="47">
        <v>0.17547169811320754</v>
      </c>
    </row>
    <row r="29" spans="1:18" x14ac:dyDescent="0.45">
      <c r="A29" s="48" t="s">
        <v>36</v>
      </c>
      <c r="B29" s="43">
        <v>11198524</v>
      </c>
      <c r="C29" s="43">
        <v>8765877</v>
      </c>
      <c r="D29" s="43">
        <v>4399008</v>
      </c>
      <c r="E29" s="44">
        <v>4366869</v>
      </c>
      <c r="F29" s="49">
        <v>2431922</v>
      </c>
      <c r="G29" s="44">
        <v>1219933</v>
      </c>
      <c r="H29" s="44">
        <v>1211989</v>
      </c>
      <c r="I29" s="44">
        <v>725</v>
      </c>
      <c r="J29" s="44">
        <v>332</v>
      </c>
      <c r="K29" s="44">
        <v>393</v>
      </c>
      <c r="L29" s="45"/>
      <c r="M29" s="44">
        <v>9978610</v>
      </c>
      <c r="N29" s="46">
        <v>0.87846674035762495</v>
      </c>
      <c r="O29" s="50">
        <v>2709600</v>
      </c>
      <c r="P29" s="46">
        <v>0.89752066725715973</v>
      </c>
      <c r="Q29" s="44">
        <v>1340</v>
      </c>
      <c r="R29" s="47">
        <v>0.54104477611940294</v>
      </c>
    </row>
    <row r="30" spans="1:18" x14ac:dyDescent="0.45">
      <c r="A30" s="48" t="s">
        <v>37</v>
      </c>
      <c r="B30" s="43">
        <v>2762574</v>
      </c>
      <c r="C30" s="43">
        <v>2490828</v>
      </c>
      <c r="D30" s="43">
        <v>1249903</v>
      </c>
      <c r="E30" s="44">
        <v>1240925</v>
      </c>
      <c r="F30" s="49">
        <v>271244</v>
      </c>
      <c r="G30" s="44">
        <v>136288</v>
      </c>
      <c r="H30" s="44">
        <v>134956</v>
      </c>
      <c r="I30" s="44">
        <v>502</v>
      </c>
      <c r="J30" s="44">
        <v>251</v>
      </c>
      <c r="K30" s="44">
        <v>251</v>
      </c>
      <c r="L30" s="45"/>
      <c r="M30" s="44">
        <v>2648215</v>
      </c>
      <c r="N30" s="46">
        <v>0.94056864718310262</v>
      </c>
      <c r="O30" s="50">
        <v>239400</v>
      </c>
      <c r="P30" s="46">
        <v>1.133015873015873</v>
      </c>
      <c r="Q30" s="44">
        <v>780</v>
      </c>
      <c r="R30" s="47">
        <v>0.64358974358974363</v>
      </c>
    </row>
    <row r="31" spans="1:18" x14ac:dyDescent="0.45">
      <c r="A31" s="48" t="s">
        <v>38</v>
      </c>
      <c r="B31" s="43">
        <v>2175297</v>
      </c>
      <c r="C31" s="43">
        <v>1806577</v>
      </c>
      <c r="D31" s="43">
        <v>907185</v>
      </c>
      <c r="E31" s="44">
        <v>899392</v>
      </c>
      <c r="F31" s="49">
        <v>368626</v>
      </c>
      <c r="G31" s="44">
        <v>184695</v>
      </c>
      <c r="H31" s="44">
        <v>183931</v>
      </c>
      <c r="I31" s="44">
        <v>94</v>
      </c>
      <c r="J31" s="44">
        <v>46</v>
      </c>
      <c r="K31" s="44">
        <v>48</v>
      </c>
      <c r="L31" s="45"/>
      <c r="M31" s="44">
        <v>1896490</v>
      </c>
      <c r="N31" s="46">
        <v>0.95258978428570673</v>
      </c>
      <c r="O31" s="50">
        <v>348300</v>
      </c>
      <c r="P31" s="46">
        <v>1.0583577375825437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3752196</v>
      </c>
      <c r="C32" s="43">
        <v>3100244</v>
      </c>
      <c r="D32" s="43">
        <v>1556009</v>
      </c>
      <c r="E32" s="44">
        <v>1544235</v>
      </c>
      <c r="F32" s="49">
        <v>651455</v>
      </c>
      <c r="G32" s="44">
        <v>326967</v>
      </c>
      <c r="H32" s="44">
        <v>324488</v>
      </c>
      <c r="I32" s="44">
        <v>497</v>
      </c>
      <c r="J32" s="44">
        <v>251</v>
      </c>
      <c r="K32" s="44">
        <v>246</v>
      </c>
      <c r="L32" s="45"/>
      <c r="M32" s="44">
        <v>3370895</v>
      </c>
      <c r="N32" s="46">
        <v>0.91970945401740489</v>
      </c>
      <c r="O32" s="50">
        <v>704200</v>
      </c>
      <c r="P32" s="46">
        <v>0.92509940357852882</v>
      </c>
      <c r="Q32" s="44">
        <v>1060</v>
      </c>
      <c r="R32" s="47">
        <v>0.46886792452830189</v>
      </c>
    </row>
    <row r="33" spans="1:18" x14ac:dyDescent="0.45">
      <c r="A33" s="48" t="s">
        <v>40</v>
      </c>
      <c r="B33" s="43">
        <v>12895156</v>
      </c>
      <c r="C33" s="43">
        <v>9958330</v>
      </c>
      <c r="D33" s="43">
        <v>4996928</v>
      </c>
      <c r="E33" s="44">
        <v>4961402</v>
      </c>
      <c r="F33" s="49">
        <v>2872941</v>
      </c>
      <c r="G33" s="44">
        <v>1440249</v>
      </c>
      <c r="H33" s="44">
        <v>1432692</v>
      </c>
      <c r="I33" s="44">
        <v>63885</v>
      </c>
      <c r="J33" s="44">
        <v>32157</v>
      </c>
      <c r="K33" s="44">
        <v>31728</v>
      </c>
      <c r="L33" s="45"/>
      <c r="M33" s="44">
        <v>11474465</v>
      </c>
      <c r="N33" s="46">
        <v>0.86786878516776167</v>
      </c>
      <c r="O33" s="50">
        <v>3481300</v>
      </c>
      <c r="P33" s="46">
        <v>0.82524947577054553</v>
      </c>
      <c r="Q33" s="44">
        <v>72620</v>
      </c>
      <c r="R33" s="47">
        <v>0.8797163315890939</v>
      </c>
    </row>
    <row r="34" spans="1:18" x14ac:dyDescent="0.45">
      <c r="A34" s="48" t="s">
        <v>41</v>
      </c>
      <c r="B34" s="43">
        <v>8289925</v>
      </c>
      <c r="C34" s="43">
        <v>6902317</v>
      </c>
      <c r="D34" s="43">
        <v>3462558</v>
      </c>
      <c r="E34" s="44">
        <v>3439759</v>
      </c>
      <c r="F34" s="49">
        <v>1386487</v>
      </c>
      <c r="G34" s="44">
        <v>696373</v>
      </c>
      <c r="H34" s="44">
        <v>690114</v>
      </c>
      <c r="I34" s="44">
        <v>1121</v>
      </c>
      <c r="J34" s="44">
        <v>547</v>
      </c>
      <c r="K34" s="44">
        <v>574</v>
      </c>
      <c r="L34" s="45"/>
      <c r="M34" s="44">
        <v>7568135</v>
      </c>
      <c r="N34" s="46">
        <v>0.91202350380906261</v>
      </c>
      <c r="O34" s="50">
        <v>1135400</v>
      </c>
      <c r="P34" s="46">
        <v>1.2211440901884798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2033904</v>
      </c>
      <c r="C35" s="43">
        <v>1811769</v>
      </c>
      <c r="D35" s="43">
        <v>908817</v>
      </c>
      <c r="E35" s="44">
        <v>902952</v>
      </c>
      <c r="F35" s="49">
        <v>221938</v>
      </c>
      <c r="G35" s="44">
        <v>111212</v>
      </c>
      <c r="H35" s="44">
        <v>110726</v>
      </c>
      <c r="I35" s="44">
        <v>197</v>
      </c>
      <c r="J35" s="44">
        <v>91</v>
      </c>
      <c r="K35" s="44">
        <v>106</v>
      </c>
      <c r="L35" s="45"/>
      <c r="M35" s="44">
        <v>1961100</v>
      </c>
      <c r="N35" s="46">
        <v>0.92385344959461524</v>
      </c>
      <c r="O35" s="50">
        <v>127300</v>
      </c>
      <c r="P35" s="46">
        <v>1.7434249803613511</v>
      </c>
      <c r="Q35" s="44">
        <v>700</v>
      </c>
      <c r="R35" s="47">
        <v>0.28142857142857142</v>
      </c>
    </row>
    <row r="36" spans="1:18" x14ac:dyDescent="0.45">
      <c r="A36" s="48" t="s">
        <v>43</v>
      </c>
      <c r="B36" s="43">
        <v>1386141</v>
      </c>
      <c r="C36" s="43">
        <v>1323824</v>
      </c>
      <c r="D36" s="43">
        <v>663901</v>
      </c>
      <c r="E36" s="44">
        <v>659923</v>
      </c>
      <c r="F36" s="49">
        <v>62242</v>
      </c>
      <c r="G36" s="44">
        <v>31187</v>
      </c>
      <c r="H36" s="44">
        <v>31055</v>
      </c>
      <c r="I36" s="44">
        <v>75</v>
      </c>
      <c r="J36" s="44">
        <v>39</v>
      </c>
      <c r="K36" s="44">
        <v>36</v>
      </c>
      <c r="L36" s="45"/>
      <c r="M36" s="44">
        <v>1397945</v>
      </c>
      <c r="N36" s="46">
        <v>0.94697860073178841</v>
      </c>
      <c r="O36" s="50">
        <v>48100</v>
      </c>
      <c r="P36" s="46">
        <v>1.2940124740124741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813779</v>
      </c>
      <c r="C37" s="43">
        <v>713860</v>
      </c>
      <c r="D37" s="43">
        <v>358548</v>
      </c>
      <c r="E37" s="44">
        <v>355312</v>
      </c>
      <c r="F37" s="49">
        <v>99856</v>
      </c>
      <c r="G37" s="44">
        <v>50133</v>
      </c>
      <c r="H37" s="44">
        <v>49723</v>
      </c>
      <c r="I37" s="44">
        <v>63</v>
      </c>
      <c r="J37" s="44">
        <v>30</v>
      </c>
      <c r="K37" s="44">
        <v>33</v>
      </c>
      <c r="L37" s="45"/>
      <c r="M37" s="44">
        <v>812460</v>
      </c>
      <c r="N37" s="46">
        <v>0.87864017920882254</v>
      </c>
      <c r="O37" s="50">
        <v>110800</v>
      </c>
      <c r="P37" s="46">
        <v>0.90122743682310469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1036242</v>
      </c>
      <c r="C38" s="43">
        <v>980760</v>
      </c>
      <c r="D38" s="43">
        <v>492838</v>
      </c>
      <c r="E38" s="44">
        <v>487922</v>
      </c>
      <c r="F38" s="49">
        <v>55372</v>
      </c>
      <c r="G38" s="44">
        <v>27766</v>
      </c>
      <c r="H38" s="44">
        <v>27606</v>
      </c>
      <c r="I38" s="44">
        <v>110</v>
      </c>
      <c r="J38" s="44">
        <v>52</v>
      </c>
      <c r="K38" s="44">
        <v>58</v>
      </c>
      <c r="L38" s="45"/>
      <c r="M38" s="44">
        <v>1059000</v>
      </c>
      <c r="N38" s="46">
        <v>0.92611898016997163</v>
      </c>
      <c r="O38" s="50">
        <v>47400</v>
      </c>
      <c r="P38" s="46">
        <v>1.1681856540084388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2744255</v>
      </c>
      <c r="C39" s="43">
        <v>2411039</v>
      </c>
      <c r="D39" s="43">
        <v>1210618</v>
      </c>
      <c r="E39" s="44">
        <v>1200421</v>
      </c>
      <c r="F39" s="49">
        <v>332901</v>
      </c>
      <c r="G39" s="44">
        <v>167111</v>
      </c>
      <c r="H39" s="44">
        <v>165790</v>
      </c>
      <c r="I39" s="44">
        <v>315</v>
      </c>
      <c r="J39" s="44">
        <v>155</v>
      </c>
      <c r="K39" s="44">
        <v>160</v>
      </c>
      <c r="L39" s="45"/>
      <c r="M39" s="44">
        <v>2783830</v>
      </c>
      <c r="N39" s="46">
        <v>0.86608700962343244</v>
      </c>
      <c r="O39" s="50">
        <v>385900</v>
      </c>
      <c r="P39" s="46">
        <v>0.86266131122052347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4128370</v>
      </c>
      <c r="C40" s="43">
        <v>3533822</v>
      </c>
      <c r="D40" s="43">
        <v>1773584</v>
      </c>
      <c r="E40" s="44">
        <v>1760238</v>
      </c>
      <c r="F40" s="49">
        <v>594426</v>
      </c>
      <c r="G40" s="44">
        <v>298370</v>
      </c>
      <c r="H40" s="44">
        <v>296056</v>
      </c>
      <c r="I40" s="44">
        <v>122</v>
      </c>
      <c r="J40" s="44">
        <v>58</v>
      </c>
      <c r="K40" s="44">
        <v>64</v>
      </c>
      <c r="L40" s="45"/>
      <c r="M40" s="44">
        <v>3930630</v>
      </c>
      <c r="N40" s="46">
        <v>0.89904722652602764</v>
      </c>
      <c r="O40" s="50">
        <v>616200</v>
      </c>
      <c r="P40" s="46">
        <v>0.96466407010710808</v>
      </c>
      <c r="Q40" s="44">
        <v>1140</v>
      </c>
      <c r="R40" s="47">
        <v>0.10701754385964912</v>
      </c>
    </row>
    <row r="41" spans="1:18" x14ac:dyDescent="0.45">
      <c r="A41" s="48" t="s">
        <v>48</v>
      </c>
      <c r="B41" s="43">
        <v>2027198</v>
      </c>
      <c r="C41" s="43">
        <v>1814504</v>
      </c>
      <c r="D41" s="43">
        <v>910144</v>
      </c>
      <c r="E41" s="44">
        <v>904360</v>
      </c>
      <c r="F41" s="49">
        <v>212640</v>
      </c>
      <c r="G41" s="44">
        <v>106774</v>
      </c>
      <c r="H41" s="44">
        <v>105866</v>
      </c>
      <c r="I41" s="44">
        <v>54</v>
      </c>
      <c r="J41" s="44">
        <v>29</v>
      </c>
      <c r="K41" s="44">
        <v>25</v>
      </c>
      <c r="L41" s="45"/>
      <c r="M41" s="44">
        <v>1999075</v>
      </c>
      <c r="N41" s="46">
        <v>0.90767179820667054</v>
      </c>
      <c r="O41" s="50">
        <v>210200</v>
      </c>
      <c r="P41" s="46">
        <v>1.0116079923882018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1090639</v>
      </c>
      <c r="C42" s="43">
        <v>938554</v>
      </c>
      <c r="D42" s="43">
        <v>470889</v>
      </c>
      <c r="E42" s="44">
        <v>467665</v>
      </c>
      <c r="F42" s="49">
        <v>151920</v>
      </c>
      <c r="G42" s="44">
        <v>76185</v>
      </c>
      <c r="H42" s="44">
        <v>75735</v>
      </c>
      <c r="I42" s="44">
        <v>165</v>
      </c>
      <c r="J42" s="44">
        <v>79</v>
      </c>
      <c r="K42" s="44">
        <v>86</v>
      </c>
      <c r="L42" s="45"/>
      <c r="M42" s="44">
        <v>1008205</v>
      </c>
      <c r="N42" s="46">
        <v>0.93091583556915514</v>
      </c>
      <c r="O42" s="50">
        <v>152900</v>
      </c>
      <c r="P42" s="46">
        <v>0.99359058207979067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1440574</v>
      </c>
      <c r="C43" s="43">
        <v>1328295</v>
      </c>
      <c r="D43" s="43">
        <v>666760</v>
      </c>
      <c r="E43" s="44">
        <v>661535</v>
      </c>
      <c r="F43" s="49">
        <v>112106</v>
      </c>
      <c r="G43" s="44">
        <v>56137</v>
      </c>
      <c r="H43" s="44">
        <v>55969</v>
      </c>
      <c r="I43" s="44">
        <v>173</v>
      </c>
      <c r="J43" s="44">
        <v>85</v>
      </c>
      <c r="K43" s="44">
        <v>88</v>
      </c>
      <c r="L43" s="45"/>
      <c r="M43" s="44">
        <v>1438610</v>
      </c>
      <c r="N43" s="46">
        <v>0.92331834201069085</v>
      </c>
      <c r="O43" s="50">
        <v>102300</v>
      </c>
      <c r="P43" s="46">
        <v>1.0958553274682308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2050647</v>
      </c>
      <c r="C44" s="43">
        <v>1917943</v>
      </c>
      <c r="D44" s="43">
        <v>962966</v>
      </c>
      <c r="E44" s="44">
        <v>954977</v>
      </c>
      <c r="F44" s="49">
        <v>132648</v>
      </c>
      <c r="G44" s="44">
        <v>66606</v>
      </c>
      <c r="H44" s="44">
        <v>66042</v>
      </c>
      <c r="I44" s="44">
        <v>56</v>
      </c>
      <c r="J44" s="44">
        <v>26</v>
      </c>
      <c r="K44" s="44">
        <v>30</v>
      </c>
      <c r="L44" s="45"/>
      <c r="M44" s="44">
        <v>2067850</v>
      </c>
      <c r="N44" s="46">
        <v>0.92750586357811249</v>
      </c>
      <c r="O44" s="50">
        <v>128400</v>
      </c>
      <c r="P44" s="46">
        <v>1.0330841121495327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1034316</v>
      </c>
      <c r="C45" s="43">
        <v>975528</v>
      </c>
      <c r="D45" s="43">
        <v>490463</v>
      </c>
      <c r="E45" s="44">
        <v>485065</v>
      </c>
      <c r="F45" s="49">
        <v>58714</v>
      </c>
      <c r="G45" s="44">
        <v>29534</v>
      </c>
      <c r="H45" s="44">
        <v>29180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0.93023042924777943</v>
      </c>
      <c r="O45" s="50">
        <v>55600</v>
      </c>
      <c r="P45" s="46">
        <v>1.0560071942446043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7638929</v>
      </c>
      <c r="C46" s="43">
        <v>6660863</v>
      </c>
      <c r="D46" s="43">
        <v>3348730</v>
      </c>
      <c r="E46" s="44">
        <v>3312133</v>
      </c>
      <c r="F46" s="49">
        <v>977872</v>
      </c>
      <c r="G46" s="44">
        <v>492746</v>
      </c>
      <c r="H46" s="44">
        <v>485126</v>
      </c>
      <c r="I46" s="44">
        <v>194</v>
      </c>
      <c r="J46" s="44">
        <v>97</v>
      </c>
      <c r="K46" s="44">
        <v>97</v>
      </c>
      <c r="L46" s="45"/>
      <c r="M46" s="44">
        <v>7045230</v>
      </c>
      <c r="N46" s="46">
        <v>0.9454429450848304</v>
      </c>
      <c r="O46" s="50">
        <v>1044200</v>
      </c>
      <c r="P46" s="46">
        <v>0.93647960160888721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1187215</v>
      </c>
      <c r="C47" s="43">
        <v>1103692</v>
      </c>
      <c r="D47" s="43">
        <v>554084</v>
      </c>
      <c r="E47" s="44">
        <v>549608</v>
      </c>
      <c r="F47" s="49">
        <v>83507</v>
      </c>
      <c r="G47" s="44">
        <v>42062</v>
      </c>
      <c r="H47" s="44">
        <v>41445</v>
      </c>
      <c r="I47" s="44">
        <v>16</v>
      </c>
      <c r="J47" s="44">
        <v>5</v>
      </c>
      <c r="K47" s="44">
        <v>11</v>
      </c>
      <c r="L47" s="45"/>
      <c r="M47" s="44">
        <v>1210605</v>
      </c>
      <c r="N47" s="46">
        <v>0.91168630560752684</v>
      </c>
      <c r="O47" s="50">
        <v>74400</v>
      </c>
      <c r="P47" s="46">
        <v>1.1224059139784945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2022061</v>
      </c>
      <c r="C48" s="43">
        <v>1737592</v>
      </c>
      <c r="D48" s="43">
        <v>873218</v>
      </c>
      <c r="E48" s="44">
        <v>864374</v>
      </c>
      <c r="F48" s="49">
        <v>284440</v>
      </c>
      <c r="G48" s="44">
        <v>142543</v>
      </c>
      <c r="H48" s="44">
        <v>141897</v>
      </c>
      <c r="I48" s="44">
        <v>29</v>
      </c>
      <c r="J48" s="44">
        <v>12</v>
      </c>
      <c r="K48" s="44">
        <v>17</v>
      </c>
      <c r="L48" s="45"/>
      <c r="M48" s="44">
        <v>1879750</v>
      </c>
      <c r="N48" s="46">
        <v>0.92437398590238062</v>
      </c>
      <c r="O48" s="50">
        <v>288800</v>
      </c>
      <c r="P48" s="46">
        <v>0.98490304709141274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2658208</v>
      </c>
      <c r="C49" s="43">
        <v>2290188</v>
      </c>
      <c r="D49" s="43">
        <v>1149782</v>
      </c>
      <c r="E49" s="44">
        <v>1140406</v>
      </c>
      <c r="F49" s="49">
        <v>367768</v>
      </c>
      <c r="G49" s="44">
        <v>184460</v>
      </c>
      <c r="H49" s="44">
        <v>183308</v>
      </c>
      <c r="I49" s="44">
        <v>252</v>
      </c>
      <c r="J49" s="44">
        <v>124</v>
      </c>
      <c r="K49" s="44">
        <v>128</v>
      </c>
      <c r="L49" s="45"/>
      <c r="M49" s="44">
        <v>2472555</v>
      </c>
      <c r="N49" s="46">
        <v>0.9262435011556871</v>
      </c>
      <c r="O49" s="50">
        <v>349700</v>
      </c>
      <c r="P49" s="46">
        <v>1.0516671432656564</v>
      </c>
      <c r="Q49" s="44">
        <v>720</v>
      </c>
      <c r="R49" s="47">
        <v>0.35</v>
      </c>
    </row>
    <row r="50" spans="1:18" x14ac:dyDescent="0.45">
      <c r="A50" s="48" t="s">
        <v>57</v>
      </c>
      <c r="B50" s="43">
        <v>1690949</v>
      </c>
      <c r="C50" s="43">
        <v>1555258</v>
      </c>
      <c r="D50" s="43">
        <v>781334</v>
      </c>
      <c r="E50" s="44">
        <v>773924</v>
      </c>
      <c r="F50" s="49">
        <v>135594</v>
      </c>
      <c r="G50" s="44">
        <v>68012</v>
      </c>
      <c r="H50" s="44">
        <v>67582</v>
      </c>
      <c r="I50" s="44">
        <v>97</v>
      </c>
      <c r="J50" s="44">
        <v>41</v>
      </c>
      <c r="K50" s="44">
        <v>56</v>
      </c>
      <c r="L50" s="45"/>
      <c r="M50" s="44">
        <v>1662325</v>
      </c>
      <c r="N50" s="46">
        <v>0.93559201720481855</v>
      </c>
      <c r="O50" s="50">
        <v>125500</v>
      </c>
      <c r="P50" s="46">
        <v>1.0804302788844622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1604568</v>
      </c>
      <c r="C51" s="43">
        <v>1541564</v>
      </c>
      <c r="D51" s="43">
        <v>774374</v>
      </c>
      <c r="E51" s="44">
        <v>767190</v>
      </c>
      <c r="F51" s="49">
        <v>62977</v>
      </c>
      <c r="G51" s="44">
        <v>31583</v>
      </c>
      <c r="H51" s="44">
        <v>31394</v>
      </c>
      <c r="I51" s="44">
        <v>27</v>
      </c>
      <c r="J51" s="44">
        <v>10</v>
      </c>
      <c r="K51" s="44">
        <v>17</v>
      </c>
      <c r="L51" s="45"/>
      <c r="M51" s="44">
        <v>1617995</v>
      </c>
      <c r="N51" s="46">
        <v>0.95276190593914067</v>
      </c>
      <c r="O51" s="50">
        <v>55600</v>
      </c>
      <c r="P51" s="46">
        <v>1.1326798561151079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2401438</v>
      </c>
      <c r="C52" s="43">
        <v>2202162</v>
      </c>
      <c r="D52" s="43">
        <v>1106926</v>
      </c>
      <c r="E52" s="44">
        <v>1095236</v>
      </c>
      <c r="F52" s="49">
        <v>199041</v>
      </c>
      <c r="G52" s="44">
        <v>99938</v>
      </c>
      <c r="H52" s="44">
        <v>99103</v>
      </c>
      <c r="I52" s="44">
        <v>235</v>
      </c>
      <c r="J52" s="44">
        <v>115</v>
      </c>
      <c r="K52" s="44">
        <v>120</v>
      </c>
      <c r="L52" s="45"/>
      <c r="M52" s="44">
        <v>2374210</v>
      </c>
      <c r="N52" s="46">
        <v>0.92753463257251889</v>
      </c>
      <c r="O52" s="50">
        <v>197100</v>
      </c>
      <c r="P52" s="46">
        <v>1.0098477929984779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1956881</v>
      </c>
      <c r="C53" s="43">
        <v>1677150</v>
      </c>
      <c r="D53" s="43">
        <v>843882</v>
      </c>
      <c r="E53" s="44">
        <v>833268</v>
      </c>
      <c r="F53" s="49">
        <v>279249</v>
      </c>
      <c r="G53" s="44">
        <v>140431</v>
      </c>
      <c r="H53" s="44">
        <v>138818</v>
      </c>
      <c r="I53" s="44">
        <v>482</v>
      </c>
      <c r="J53" s="44">
        <v>242</v>
      </c>
      <c r="K53" s="44">
        <v>240</v>
      </c>
      <c r="L53" s="45"/>
      <c r="M53" s="44">
        <v>1943525</v>
      </c>
      <c r="N53" s="46">
        <v>0.86294233416086752</v>
      </c>
      <c r="O53" s="50">
        <v>305500</v>
      </c>
      <c r="P53" s="46">
        <v>0.91407201309328967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DIGI-808455956-3725361</_dlc_DocId>
    <_dlc_DocIdUrl xmlns="89559dea-130d-4237-8e78-1ce7f44b9a24">
      <Url>https://digitalgojp.sharepoint.com/sites/digi_portal/_layouts/15/DocIdRedir.aspx?ID=DIGI-808455956-3725361</Url>
      <Description>DIGI-808455956-3725361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Props1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2022-05-18T05:10:31Z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43de1e09-c841-414e-842c-23346fbd43a2</vt:lpwstr>
  </property>
</Properties>
</file>