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E6" i="6"/>
  <c r="D6" i="6"/>
  <c r="C6" i="6"/>
  <c r="B6" i="6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P6" i="7" s="1"/>
  <c r="E6" i="7"/>
  <c r="D6" i="7"/>
  <c r="C6" i="7"/>
  <c r="N6" i="7" s="1"/>
  <c r="B6" i="7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<sst xmlns="http://schemas.openxmlformats.org/spreadsheetml/2006/main" count="252" uniqueCount="94">
  <si>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</si>
  <si>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（1月21日公表時点）</t>
  </si>
  <si>
    <t>都道府県名</t>
    <rPh sb="0" eb="4">
      <t>トドウフケン</t>
    </rPh>
    <rPh sb="4" eb="5">
      <t>メイ</t>
    </rPh>
    <phoneticPr fontId="2"/>
  </si>
  <si>
    <t>接種回数（1月20日まで）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</si>
  <si>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</si>
  <si>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</si>
  <si>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</si>
  <si>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</si>
  <si>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</si>
  <si>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</si>
  <si>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</si>
  <si>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</si>
  <si>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</si>
  <si>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</si>
  <si>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</si>
  <si>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</si>
  <si>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</si>
  <si>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</si>
  <si>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</si>
  <si>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</si>
  <si>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</si>
  <si>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</si>
  <si>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</si>
  <si>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</si>
  <si>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</si>
  <si>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</si>
  <si>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</si>
  <si>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</si>
  <si>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</si>
  <si>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</si>
  <si>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</si>
  <si>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</si>
  <si>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</si>
  <si>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</si>
  <si>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</si>
  <si>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</si>
  <si>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</si>
  <si>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</si>
  <si>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</si>
  <si>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</si>
  <si>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</si>
  <si>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</si>
  <si>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</si>
  <si>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</si>
  <si>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</si>
  <si>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</si>
  <si>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</si>
  <si>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</si>
  <si>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</si>
  <si>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</si>
  <si>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</si>
  <si>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</si>
  <si>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</si>
  <si>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</si>
  <si>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</si>
  <si>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</si>
  <si>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</si>
  <si>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</si>
  <si>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</si>
  <si>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</si>
  <si>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</si>
  <si>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</si>
  <si>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</si>
  <si>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</si>
  <si>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（1月20日まで）</t>
  </si>
  <si>
    <t>ワクチン供給量
（1月16日まで）※4</t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</si>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</sst>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I8" sqref="I8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202568773</v>
      </c>
      <c r="C6" s="27">
        <f>SUM(C7:C53)</f>
        <v>101065567</v>
      </c>
      <c r="D6" s="27">
        <f>SUM(D7:D53)</f>
        <v>99558974</v>
      </c>
      <c r="E6" s="28">
        <f>SUM(E7:E53)</f>
        <v>1944232</v>
      </c>
      <c r="F6" s="28">
        <f t="shared" ref="F6:G6" si="0">SUM(F7:F53)</f>
        <v>838569</v>
      </c>
      <c r="G6" s="28">
        <f t="shared" si="0"/>
        <v>1105663</v>
      </c>
      <c r="H6" s="1"/>
    </row>
    <row r="7" spans="1:8" x14ac:dyDescent="0.45">
      <c r="A7" s="25" t="s">
        <v>10</v>
      </c>
      <c r="B7" s="27">
        <f t="shared" ref="B7:B53" si="1">SUM(C7:E7)</f>
        <v>8437387</v>
      </c>
      <c r="C7" s="29">
        <f>SUM(一般接種!D7+一般接種!G7+一般接種!J7+医療従事者等!C5)</f>
        <v>4209483</v>
      </c>
      <c r="D7" s="29">
        <f>SUM(一般接種!E7+一般接種!H7+一般接種!K7+医療従事者等!D5)</f>
        <v>4142087</v>
      </c>
      <c r="E7" s="27">
        <f>SUM(F7:G7)</f>
        <v>85817</v>
      </c>
      <c r="F7" s="30">
        <v>37658</v>
      </c>
      <c r="G7" s="30">
        <v>48159</v>
      </c>
      <c r="H7" s="1"/>
    </row>
    <row r="8" spans="1:8" x14ac:dyDescent="0.45">
      <c r="A8" s="25" t="s">
        <v>11</v>
      </c>
      <c r="B8" s="27">
        <f t="shared" si="1"/>
        <v>2113313</v>
      </c>
      <c r="C8" s="29">
        <f>SUM(一般接種!D8+一般接種!G8+一般接種!J8+医療従事者等!C6)</f>
        <v>1054064</v>
      </c>
      <c r="D8" s="29">
        <f>SUM(一般接種!E8+一般接種!H8+一般接種!K8+医療従事者等!D6)</f>
        <v>1040261</v>
      </c>
      <c r="E8" s="27">
        <f t="shared" ref="E8:E53" si="2">SUM(F8:G8)</f>
        <v>18988</v>
      </c>
      <c r="F8" s="30">
        <v>9828</v>
      </c>
      <c r="G8" s="30">
        <v>9160</v>
      </c>
      <c r="H8" s="1"/>
    </row>
    <row r="9" spans="1:8" x14ac:dyDescent="0.45">
      <c r="A9" s="25" t="s">
        <v>12</v>
      </c>
      <c r="B9" s="27">
        <f t="shared" si="1"/>
        <v>2048838</v>
      </c>
      <c r="C9" s="29">
        <f>SUM(一般接種!D9+一般接種!G9+一般接種!J9+医療従事者等!C7)</f>
        <v>1023153</v>
      </c>
      <c r="D9" s="29">
        <f>SUM(一般接種!E9+一般接種!H9+一般接種!K9+医療従事者等!D7)</f>
        <v>1007520</v>
      </c>
      <c r="E9" s="27">
        <f t="shared" si="2"/>
        <v>18165</v>
      </c>
      <c r="F9" s="30">
        <v>8690</v>
      </c>
      <c r="G9" s="30">
        <v>9475</v>
      </c>
      <c r="H9" s="1"/>
    </row>
    <row r="10" spans="1:8" x14ac:dyDescent="0.45">
      <c r="A10" s="25" t="s">
        <v>13</v>
      </c>
      <c r="B10" s="27">
        <f t="shared" si="1"/>
        <v>3750827</v>
      </c>
      <c r="C10" s="29">
        <f>SUM(一般接種!D10+一般接種!G10+一般接種!J10+医療従事者等!C8)</f>
        <v>1876094</v>
      </c>
      <c r="D10" s="29">
        <f>SUM(一般接種!E10+一般接種!H10+一般接種!K10+医療従事者等!D8)</f>
        <v>1841445</v>
      </c>
      <c r="E10" s="27">
        <f t="shared" si="2"/>
        <v>33288</v>
      </c>
      <c r="F10" s="30">
        <v>16281</v>
      </c>
      <c r="G10" s="30">
        <v>17007</v>
      </c>
      <c r="H10" s="1"/>
    </row>
    <row r="11" spans="1:8" x14ac:dyDescent="0.45">
      <c r="A11" s="25" t="s">
        <v>14</v>
      </c>
      <c r="B11" s="27">
        <f t="shared" si="1"/>
        <v>1644406</v>
      </c>
      <c r="C11" s="29">
        <f>SUM(一般接種!D11+一般接種!G11+一般接種!J11+医療従事者等!C9)</f>
        <v>821492</v>
      </c>
      <c r="D11" s="29">
        <f>SUM(一般接種!E11+一般接種!H11+一般接種!K11+医療従事者等!D9)</f>
        <v>811259</v>
      </c>
      <c r="E11" s="27">
        <f t="shared" si="2"/>
        <v>11655</v>
      </c>
      <c r="F11" s="30">
        <v>4695</v>
      </c>
      <c r="G11" s="30">
        <v>6960</v>
      </c>
      <c r="H11" s="1"/>
    </row>
    <row r="12" spans="1:8" x14ac:dyDescent="0.45">
      <c r="A12" s="25" t="s">
        <v>15</v>
      </c>
      <c r="B12" s="27">
        <f t="shared" si="1"/>
        <v>1795437</v>
      </c>
      <c r="C12" s="29">
        <f>SUM(一般接種!D12+一般接種!G12+一般接種!J12+医療従事者等!C10)</f>
        <v>895076</v>
      </c>
      <c r="D12" s="29">
        <f>SUM(一般接種!E12+一般接種!H12+一般接種!K12+医療従事者等!D10)</f>
        <v>885035</v>
      </c>
      <c r="E12" s="27">
        <f t="shared" si="2"/>
        <v>15326</v>
      </c>
      <c r="F12" s="30">
        <v>8568</v>
      </c>
      <c r="G12" s="30">
        <v>6758</v>
      </c>
      <c r="H12" s="1"/>
    </row>
    <row r="13" spans="1:8" x14ac:dyDescent="0.45">
      <c r="A13" s="25" t="s">
        <v>16</v>
      </c>
      <c r="B13" s="27">
        <f t="shared" si="1"/>
        <v>3097293</v>
      </c>
      <c r="C13" s="29">
        <f>SUM(一般接種!D13+一般接種!G13+一般接種!J13+医療従事者等!C11)</f>
        <v>1538712</v>
      </c>
      <c r="D13" s="29">
        <f>SUM(一般接種!E13+一般接種!H13+一般接種!K13+医療従事者等!D11)</f>
        <v>1518623</v>
      </c>
      <c r="E13" s="27">
        <f t="shared" si="2"/>
        <v>39958</v>
      </c>
      <c r="F13" s="30">
        <v>16942</v>
      </c>
      <c r="G13" s="30">
        <v>23016</v>
      </c>
      <c r="H13" s="1"/>
    </row>
    <row r="14" spans="1:8" x14ac:dyDescent="0.45">
      <c r="A14" s="25" t="s">
        <v>17</v>
      </c>
      <c r="B14" s="27">
        <f t="shared" si="1"/>
        <v>4813325</v>
      </c>
      <c r="C14" s="29">
        <f>SUM(一般接種!D14+一般接種!G14+一般接種!J14+医療従事者等!C12)</f>
        <v>2397971</v>
      </c>
      <c r="D14" s="29">
        <f>SUM(一般接種!E14+一般接種!H14+一般接種!K14+医療従事者等!D12)</f>
        <v>2364469</v>
      </c>
      <c r="E14" s="27">
        <f t="shared" si="2"/>
        <v>50885</v>
      </c>
      <c r="F14" s="30">
        <v>19719</v>
      </c>
      <c r="G14" s="30">
        <v>31166</v>
      </c>
      <c r="H14" s="1"/>
    </row>
    <row r="15" spans="1:8" x14ac:dyDescent="0.45">
      <c r="A15" s="26" t="s">
        <v>18</v>
      </c>
      <c r="B15" s="27">
        <f t="shared" si="1"/>
        <v>3177007</v>
      </c>
      <c r="C15" s="29">
        <f>SUM(一般接種!D15+一般接種!G15+一般接種!J15+医療従事者等!C13)</f>
        <v>1582855</v>
      </c>
      <c r="D15" s="29">
        <f>SUM(一般接種!E15+一般接種!H15+一般接種!K15+医療従事者等!D13)</f>
        <v>1562246</v>
      </c>
      <c r="E15" s="27">
        <f t="shared" si="2"/>
        <v>31906</v>
      </c>
      <c r="F15" s="30">
        <v>13892</v>
      </c>
      <c r="G15" s="30">
        <v>18014</v>
      </c>
      <c r="H15" s="1"/>
    </row>
    <row r="16" spans="1:8" x14ac:dyDescent="0.45">
      <c r="A16" s="25" t="s">
        <v>19</v>
      </c>
      <c r="B16" s="27">
        <f t="shared" si="1"/>
        <v>3163100</v>
      </c>
      <c r="C16" s="29">
        <f>SUM(一般接種!D16+一般接種!G16+一般接種!J16+医療従事者等!C14)</f>
        <v>1576549</v>
      </c>
      <c r="D16" s="29">
        <f>SUM(一般接種!E16+一般接種!H16+一般接種!K16+医療従事者等!D14)</f>
        <v>1550735</v>
      </c>
      <c r="E16" s="27">
        <f t="shared" si="2"/>
        <v>35816</v>
      </c>
      <c r="F16" s="30">
        <v>14817</v>
      </c>
      <c r="G16" s="30">
        <v>20999</v>
      </c>
      <c r="H16" s="1"/>
    </row>
    <row r="17" spans="1:8" x14ac:dyDescent="0.45">
      <c r="A17" s="25" t="s">
        <v>20</v>
      </c>
      <c r="B17" s="27">
        <f t="shared" si="1"/>
        <v>11909144</v>
      </c>
      <c r="C17" s="29">
        <f>SUM(一般接種!D17+一般接種!G17+一般接種!J17+医療従事者等!C15)</f>
        <v>5951846</v>
      </c>
      <c r="D17" s="29">
        <f>SUM(一般接種!E17+一般接種!H17+一般接種!K17+医療従事者等!D15)</f>
        <v>5860441</v>
      </c>
      <c r="E17" s="27">
        <f t="shared" si="2"/>
        <v>96857</v>
      </c>
      <c r="F17" s="30">
        <v>38773</v>
      </c>
      <c r="G17" s="30">
        <v>58084</v>
      </c>
      <c r="H17" s="1"/>
    </row>
    <row r="18" spans="1:8" x14ac:dyDescent="0.45">
      <c r="A18" s="25" t="s">
        <v>21</v>
      </c>
      <c r="B18" s="27">
        <f t="shared" si="1"/>
        <v>10165095</v>
      </c>
      <c r="C18" s="29">
        <f>SUM(一般接種!D18+一般接種!G18+一般接種!J18+医療従事者等!C16)</f>
        <v>5068903</v>
      </c>
      <c r="D18" s="29">
        <f>SUM(一般接種!E18+一般接種!H18+一般接種!K18+医療従事者等!D16)</f>
        <v>5001051</v>
      </c>
      <c r="E18" s="27">
        <f t="shared" si="2"/>
        <v>95141</v>
      </c>
      <c r="F18" s="30">
        <v>36792</v>
      </c>
      <c r="G18" s="30">
        <v>58349</v>
      </c>
      <c r="H18" s="1"/>
    </row>
    <row r="19" spans="1:8" x14ac:dyDescent="0.45">
      <c r="A19" s="25" t="s">
        <v>22</v>
      </c>
      <c r="B19" s="27">
        <f t="shared" si="1"/>
        <v>22043575</v>
      </c>
      <c r="C19" s="29">
        <f>SUM(一般接種!D19+一般接種!G19+一般接種!J19+医療従事者等!C17)</f>
        <v>11005719</v>
      </c>
      <c r="D19" s="29">
        <f>SUM(一般接種!E19+一般接種!H19+一般接種!K19+医療従事者等!D17)</f>
        <v>10849328</v>
      </c>
      <c r="E19" s="27">
        <f t="shared" si="2"/>
        <v>188528</v>
      </c>
      <c r="F19" s="30">
        <v>72025</v>
      </c>
      <c r="G19" s="30">
        <v>116503</v>
      </c>
      <c r="H19" s="1"/>
    </row>
    <row r="20" spans="1:8" x14ac:dyDescent="0.45">
      <c r="A20" s="25" t="s">
        <v>23</v>
      </c>
      <c r="B20" s="27">
        <f t="shared" si="1"/>
        <v>14822794</v>
      </c>
      <c r="C20" s="29">
        <f>SUM(一般接種!D20+一般接種!G20+一般接種!J20+医療従事者等!C18)</f>
        <v>7410875</v>
      </c>
      <c r="D20" s="29">
        <f>SUM(一般接種!E20+一般接種!H20+一般接種!K20+医療従事者等!D18)</f>
        <v>7318453</v>
      </c>
      <c r="E20" s="27">
        <f t="shared" si="2"/>
        <v>93466</v>
      </c>
      <c r="F20" s="30">
        <v>37050</v>
      </c>
      <c r="G20" s="30">
        <v>56416</v>
      </c>
      <c r="H20" s="1"/>
    </row>
    <row r="21" spans="1:8" x14ac:dyDescent="0.45">
      <c r="A21" s="25" t="s">
        <v>24</v>
      </c>
      <c r="B21" s="27">
        <f t="shared" si="1"/>
        <v>3692775</v>
      </c>
      <c r="C21" s="29">
        <f>SUM(一般接種!D21+一般接種!G21+一般接種!J21+医療従事者等!C19)</f>
        <v>1847978</v>
      </c>
      <c r="D21" s="29">
        <f>SUM(一般接種!E21+一般接種!H21+一般接種!K21+医療従事者等!D19)</f>
        <v>1815626</v>
      </c>
      <c r="E21" s="27">
        <f t="shared" si="2"/>
        <v>29171</v>
      </c>
      <c r="F21" s="30">
        <v>13827</v>
      </c>
      <c r="G21" s="30">
        <v>15344</v>
      </c>
      <c r="H21" s="1"/>
    </row>
    <row r="22" spans="1:8" x14ac:dyDescent="0.45">
      <c r="A22" s="25" t="s">
        <v>25</v>
      </c>
      <c r="B22" s="27">
        <f t="shared" si="1"/>
        <v>1761575</v>
      </c>
      <c r="C22" s="29">
        <f>SUM(一般接種!D22+一般接種!G22+一般接種!J22+医療従事者等!C20)</f>
        <v>875635</v>
      </c>
      <c r="D22" s="29">
        <f>SUM(一般接種!E22+一般接種!H22+一般接種!K22+医療従事者等!D20)</f>
        <v>866782</v>
      </c>
      <c r="E22" s="27">
        <f t="shared" si="2"/>
        <v>19158</v>
      </c>
      <c r="F22" s="30">
        <v>9399</v>
      </c>
      <c r="G22" s="30">
        <v>9759</v>
      </c>
      <c r="H22" s="1"/>
    </row>
    <row r="23" spans="1:8" x14ac:dyDescent="0.45">
      <c r="A23" s="25" t="s">
        <v>26</v>
      </c>
      <c r="B23" s="27">
        <f t="shared" si="1"/>
        <v>1830296</v>
      </c>
      <c r="C23" s="29">
        <f>SUM(一般接種!D23+一般接種!G23+一般接種!J23+医療従事者等!C21)</f>
        <v>910973</v>
      </c>
      <c r="D23" s="29">
        <f>SUM(一般接種!E23+一般接種!H23+一般接種!K23+医療従事者等!D21)</f>
        <v>898465</v>
      </c>
      <c r="E23" s="27">
        <f t="shared" si="2"/>
        <v>20858</v>
      </c>
      <c r="F23" s="30">
        <v>7812</v>
      </c>
      <c r="G23" s="30">
        <v>13046</v>
      </c>
      <c r="H23" s="1"/>
    </row>
    <row r="24" spans="1:8" x14ac:dyDescent="0.45">
      <c r="A24" s="25" t="s">
        <v>27</v>
      </c>
      <c r="B24" s="27">
        <f t="shared" si="1"/>
        <v>1268567</v>
      </c>
      <c r="C24" s="29">
        <f>SUM(一般接種!D24+一般接種!G24+一般接種!J24+医療従事者等!C22)</f>
        <v>630774</v>
      </c>
      <c r="D24" s="29">
        <f>SUM(一般接種!E24+一般接種!H24+一般接種!K24+医療従事者等!D22)</f>
        <v>623937</v>
      </c>
      <c r="E24" s="27">
        <f t="shared" si="2"/>
        <v>13856</v>
      </c>
      <c r="F24" s="30">
        <v>6892</v>
      </c>
      <c r="G24" s="30">
        <v>6964</v>
      </c>
      <c r="H24" s="1"/>
    </row>
    <row r="25" spans="1:8" x14ac:dyDescent="0.45">
      <c r="A25" s="25" t="s">
        <v>28</v>
      </c>
      <c r="B25" s="27">
        <f t="shared" si="1"/>
        <v>1333707</v>
      </c>
      <c r="C25" s="29">
        <f>SUM(一般接種!D25+一般接種!G25+一般接種!J25+医療従事者等!C23)</f>
        <v>663559</v>
      </c>
      <c r="D25" s="29">
        <f>SUM(一般接種!E25+一般接種!H25+一般接種!K25+医療従事者等!D23)</f>
        <v>654580</v>
      </c>
      <c r="E25" s="27">
        <f t="shared" si="2"/>
        <v>15568</v>
      </c>
      <c r="F25" s="30">
        <v>4644</v>
      </c>
      <c r="G25" s="30">
        <v>10924</v>
      </c>
      <c r="H25" s="1"/>
    </row>
    <row r="26" spans="1:8" x14ac:dyDescent="0.45">
      <c r="A26" s="25" t="s">
        <v>29</v>
      </c>
      <c r="B26" s="27">
        <f t="shared" si="1"/>
        <v>3356219</v>
      </c>
      <c r="C26" s="29">
        <f>SUM(一般接種!D26+一般接種!G26+一般接種!J26+医療従事者等!C24)</f>
        <v>1677376</v>
      </c>
      <c r="D26" s="29">
        <f>SUM(一般接種!E26+一般接種!H26+一般接種!K26+医療従事者等!D24)</f>
        <v>1652394</v>
      </c>
      <c r="E26" s="27">
        <f t="shared" si="2"/>
        <v>26449</v>
      </c>
      <c r="F26" s="30">
        <v>12378</v>
      </c>
      <c r="G26" s="30">
        <v>14071</v>
      </c>
      <c r="H26" s="1"/>
    </row>
    <row r="27" spans="1:8" x14ac:dyDescent="0.45">
      <c r="A27" s="25" t="s">
        <v>30</v>
      </c>
      <c r="B27" s="27">
        <f t="shared" si="1"/>
        <v>3288740</v>
      </c>
      <c r="C27" s="29">
        <f>SUM(一般接種!D27+一般接種!G27+一般接種!J27+医療従事者等!C25)</f>
        <v>1631173</v>
      </c>
      <c r="D27" s="29">
        <f>SUM(一般接種!E27+一般接種!H27+一般接種!K27+医療従事者等!D25)</f>
        <v>1616244</v>
      </c>
      <c r="E27" s="27">
        <f t="shared" si="2"/>
        <v>41323</v>
      </c>
      <c r="F27" s="30">
        <v>14083</v>
      </c>
      <c r="G27" s="30">
        <v>27240</v>
      </c>
      <c r="H27" s="1"/>
    </row>
    <row r="28" spans="1:8" x14ac:dyDescent="0.45">
      <c r="A28" s="25" t="s">
        <v>31</v>
      </c>
      <c r="B28" s="27">
        <f t="shared" si="1"/>
        <v>6122242</v>
      </c>
      <c r="C28" s="29">
        <f>SUM(一般接種!D28+一般接種!G28+一般接種!J28+医療従事者等!C26)</f>
        <v>3057693</v>
      </c>
      <c r="D28" s="29">
        <f>SUM(一般接種!E28+一般接種!H28+一般接種!K28+医療従事者等!D26)</f>
        <v>3017665</v>
      </c>
      <c r="E28" s="27">
        <f t="shared" si="2"/>
        <v>46884</v>
      </c>
      <c r="F28" s="30">
        <v>19474</v>
      </c>
      <c r="G28" s="30">
        <v>27410</v>
      </c>
      <c r="H28" s="1"/>
    </row>
    <row r="29" spans="1:8" x14ac:dyDescent="0.45">
      <c r="A29" s="25" t="s">
        <v>32</v>
      </c>
      <c r="B29" s="27">
        <f t="shared" si="1"/>
        <v>11763579</v>
      </c>
      <c r="C29" s="29">
        <f>SUM(一般接種!D29+一般接種!G29+一般接種!J29+医療従事者等!C27)</f>
        <v>5879041</v>
      </c>
      <c r="D29" s="29">
        <f>SUM(一般接種!E29+一般接種!H29+一般接種!K29+医療従事者等!D27)</f>
        <v>5768283</v>
      </c>
      <c r="E29" s="27">
        <f t="shared" si="2"/>
        <v>116255</v>
      </c>
      <c r="F29" s="30">
        <v>37367</v>
      </c>
      <c r="G29" s="30">
        <v>78888</v>
      </c>
      <c r="H29" s="1"/>
    </row>
    <row r="30" spans="1:8" x14ac:dyDescent="0.45">
      <c r="A30" s="25" t="s">
        <v>33</v>
      </c>
      <c r="B30" s="27">
        <f t="shared" si="1"/>
        <v>2899006</v>
      </c>
      <c r="C30" s="29">
        <f>SUM(一般接種!D30+一般接種!G30+一般接種!J30+医療従事者等!C28)</f>
        <v>1446158</v>
      </c>
      <c r="D30" s="29">
        <f>SUM(一般接種!E30+一般接種!H30+一般接種!K30+医療従事者等!D28)</f>
        <v>1429642</v>
      </c>
      <c r="E30" s="27">
        <f t="shared" si="2"/>
        <v>23206</v>
      </c>
      <c r="F30" s="30">
        <v>12526</v>
      </c>
      <c r="G30" s="30">
        <v>10680</v>
      </c>
      <c r="H30" s="1"/>
    </row>
    <row r="31" spans="1:8" x14ac:dyDescent="0.45">
      <c r="A31" s="25" t="s">
        <v>34</v>
      </c>
      <c r="B31" s="27">
        <f t="shared" si="1"/>
        <v>2273618</v>
      </c>
      <c r="C31" s="29">
        <f>SUM(一般接種!D31+一般接種!G31+一般接種!J31+医療従事者等!C29)</f>
        <v>1133020</v>
      </c>
      <c r="D31" s="29">
        <f>SUM(一般接種!E31+一般接種!H31+一般接種!K31+医療従事者等!D29)</f>
        <v>1120128</v>
      </c>
      <c r="E31" s="27">
        <f t="shared" si="2"/>
        <v>20470</v>
      </c>
      <c r="F31" s="30">
        <v>7846</v>
      </c>
      <c r="G31" s="30">
        <v>12624</v>
      </c>
      <c r="H31" s="1"/>
    </row>
    <row r="32" spans="1:8" x14ac:dyDescent="0.45">
      <c r="A32" s="25" t="s">
        <v>35</v>
      </c>
      <c r="B32" s="27">
        <f t="shared" si="1"/>
        <v>3978957</v>
      </c>
      <c r="C32" s="29">
        <f>SUM(一般接種!D32+一般接種!G32+一般接種!J32+医療従事者等!C30)</f>
        <v>1990047</v>
      </c>
      <c r="D32" s="29">
        <f>SUM(一般接種!E32+一般接種!H32+一般接種!K32+医療従事者等!D30)</f>
        <v>1954746</v>
      </c>
      <c r="E32" s="27">
        <f t="shared" si="2"/>
        <v>34164</v>
      </c>
      <c r="F32" s="30">
        <v>18142</v>
      </c>
      <c r="G32" s="30">
        <v>16022</v>
      </c>
      <c r="H32" s="1"/>
    </row>
    <row r="33" spans="1:8" x14ac:dyDescent="0.45">
      <c r="A33" s="25" t="s">
        <v>36</v>
      </c>
      <c r="B33" s="27">
        <f t="shared" si="1"/>
        <v>13547718</v>
      </c>
      <c r="C33" s="29">
        <f>SUM(一般接種!D33+一般接種!G33+一般接種!J33+医療従事者等!C31)</f>
        <v>6776503</v>
      </c>
      <c r="D33" s="29">
        <f>SUM(一般接種!E33+一般接種!H33+一般接種!K33+医療従事者等!D31)</f>
        <v>6671709</v>
      </c>
      <c r="E33" s="27">
        <f t="shared" si="2"/>
        <v>99506</v>
      </c>
      <c r="F33" s="30">
        <v>46421</v>
      </c>
      <c r="G33" s="30">
        <v>53085</v>
      </c>
      <c r="H33" s="1"/>
    </row>
    <row r="34" spans="1:8" x14ac:dyDescent="0.45">
      <c r="A34" s="25" t="s">
        <v>37</v>
      </c>
      <c r="B34" s="27">
        <f t="shared" si="1"/>
        <v>8739625</v>
      </c>
      <c r="C34" s="29">
        <f>SUM(一般接種!D34+一般接種!G34+一般接種!J34+医療従事者等!C32)</f>
        <v>4357301</v>
      </c>
      <c r="D34" s="29">
        <f>SUM(一般接種!E34+一般接種!H34+一般接種!K34+医療従事者等!D32)</f>
        <v>4299241</v>
      </c>
      <c r="E34" s="27">
        <f t="shared" si="2"/>
        <v>83083</v>
      </c>
      <c r="F34" s="30">
        <v>36804</v>
      </c>
      <c r="G34" s="30">
        <v>46279</v>
      </c>
      <c r="H34" s="1"/>
    </row>
    <row r="35" spans="1:8" x14ac:dyDescent="0.45">
      <c r="A35" s="25" t="s">
        <v>38</v>
      </c>
      <c r="B35" s="27">
        <f t="shared" si="1"/>
        <v>2154802</v>
      </c>
      <c r="C35" s="29">
        <f>SUM(一般接種!D35+一般接種!G35+一般接種!J35+医療従事者等!C33)</f>
        <v>1075616</v>
      </c>
      <c r="D35" s="29">
        <f>SUM(一般接種!E35+一般接種!H35+一般接種!K35+医療従事者等!D33)</f>
        <v>1063308</v>
      </c>
      <c r="E35" s="27">
        <f t="shared" si="2"/>
        <v>15878</v>
      </c>
      <c r="F35" s="30">
        <v>4890</v>
      </c>
      <c r="G35" s="30">
        <v>10988</v>
      </c>
      <c r="H35" s="1"/>
    </row>
    <row r="36" spans="1:8" x14ac:dyDescent="0.45">
      <c r="A36" s="25" t="s">
        <v>39</v>
      </c>
      <c r="B36" s="27">
        <f t="shared" si="1"/>
        <v>1474353</v>
      </c>
      <c r="C36" s="29">
        <f>SUM(一般接種!D36+一般接種!G36+一般接種!J36+医療従事者等!C34)</f>
        <v>733942</v>
      </c>
      <c r="D36" s="29">
        <f>SUM(一般接種!E36+一般接種!H36+一般接種!K36+医療従事者等!D34)</f>
        <v>722361</v>
      </c>
      <c r="E36" s="27">
        <f t="shared" si="2"/>
        <v>18050</v>
      </c>
      <c r="F36" s="30">
        <v>7312</v>
      </c>
      <c r="G36" s="30">
        <v>10738</v>
      </c>
      <c r="H36" s="1"/>
    </row>
    <row r="37" spans="1:8" x14ac:dyDescent="0.45">
      <c r="A37" s="25" t="s">
        <v>40</v>
      </c>
      <c r="B37" s="27">
        <f t="shared" si="1"/>
        <v>867124</v>
      </c>
      <c r="C37" s="29">
        <f>SUM(一般接種!D37+一般接種!G37+一般接種!J37+医療従事者等!C35)</f>
        <v>431179</v>
      </c>
      <c r="D37" s="29">
        <f>SUM(一般接種!E37+一般接種!H37+一般接種!K37+医療従事者等!D35)</f>
        <v>425439</v>
      </c>
      <c r="E37" s="27">
        <f t="shared" si="2"/>
        <v>10506</v>
      </c>
      <c r="F37" s="30">
        <v>4772</v>
      </c>
      <c r="G37" s="30">
        <v>5734</v>
      </c>
      <c r="H37" s="1"/>
    </row>
    <row r="38" spans="1:8" x14ac:dyDescent="0.45">
      <c r="A38" s="25" t="s">
        <v>41</v>
      </c>
      <c r="B38" s="27">
        <f t="shared" si="1"/>
        <v>1094704</v>
      </c>
      <c r="C38" s="29">
        <f>SUM(一般接種!D38+一般接種!G38+一般接種!J38+医療従事者等!C36)</f>
        <v>546372</v>
      </c>
      <c r="D38" s="29">
        <f>SUM(一般接種!E38+一般接種!H38+一般接種!K38+医療従事者等!D36)</f>
        <v>537154</v>
      </c>
      <c r="E38" s="27">
        <f t="shared" si="2"/>
        <v>11178</v>
      </c>
      <c r="F38" s="30">
        <v>4412</v>
      </c>
      <c r="G38" s="30">
        <v>6766</v>
      </c>
      <c r="H38" s="1"/>
    </row>
    <row r="39" spans="1:8" x14ac:dyDescent="0.45">
      <c r="A39" s="25" t="s">
        <v>42</v>
      </c>
      <c r="B39" s="27">
        <f t="shared" si="1"/>
        <v>2962819</v>
      </c>
      <c r="C39" s="29">
        <f>SUM(一般接種!D39+一般接種!G39+一般接種!J39+医療従事者等!C37)</f>
        <v>1476342</v>
      </c>
      <c r="D39" s="29">
        <f>SUM(一般接種!E39+一般接種!H39+一般接種!K39+医療従事者等!D37)</f>
        <v>1445440</v>
      </c>
      <c r="E39" s="27">
        <f t="shared" si="2"/>
        <v>41037</v>
      </c>
      <c r="F39" s="30">
        <v>21241</v>
      </c>
      <c r="G39" s="30">
        <v>19796</v>
      </c>
      <c r="H39" s="1"/>
    </row>
    <row r="40" spans="1:8" x14ac:dyDescent="0.45">
      <c r="A40" s="25" t="s">
        <v>43</v>
      </c>
      <c r="B40" s="27">
        <f t="shared" si="1"/>
        <v>4397474</v>
      </c>
      <c r="C40" s="29">
        <f>SUM(一般接種!D40+一般接種!G40+一般接種!J40+医療従事者等!C38)</f>
        <v>2187646</v>
      </c>
      <c r="D40" s="29">
        <f>SUM(一般接種!E40+一般接種!H40+一般接種!K40+医療従事者等!D38)</f>
        <v>2157233</v>
      </c>
      <c r="E40" s="27">
        <f t="shared" si="2"/>
        <v>52595</v>
      </c>
      <c r="F40" s="30">
        <v>21467</v>
      </c>
      <c r="G40" s="30">
        <v>31128</v>
      </c>
      <c r="H40" s="1"/>
    </row>
    <row r="41" spans="1:8" x14ac:dyDescent="0.45">
      <c r="A41" s="25" t="s">
        <v>44</v>
      </c>
      <c r="B41" s="27">
        <f t="shared" si="1"/>
        <v>2217946</v>
      </c>
      <c r="C41" s="29">
        <f>SUM(一般接種!D41+一般接種!G41+一般接種!J41+医療従事者等!C39)</f>
        <v>1094127</v>
      </c>
      <c r="D41" s="29">
        <f>SUM(一般接種!E41+一般接種!H41+一般接種!K41+医療従事者等!D39)</f>
        <v>1069975</v>
      </c>
      <c r="E41" s="27">
        <f t="shared" si="2"/>
        <v>53844</v>
      </c>
      <c r="F41" s="30">
        <v>43811</v>
      </c>
      <c r="G41" s="30">
        <v>10033</v>
      </c>
      <c r="H41" s="1"/>
    </row>
    <row r="42" spans="1:8" x14ac:dyDescent="0.45">
      <c r="A42" s="25" t="s">
        <v>45</v>
      </c>
      <c r="B42" s="27">
        <f t="shared" si="1"/>
        <v>1180926</v>
      </c>
      <c r="C42" s="29">
        <f>SUM(一般接種!D42+一般接種!G42+一般接種!J42+医療従事者等!C40)</f>
        <v>586316</v>
      </c>
      <c r="D42" s="29">
        <f>SUM(一般接種!E42+一般接種!H42+一般接種!K42+医療従事者等!D40)</f>
        <v>578581</v>
      </c>
      <c r="E42" s="27">
        <f t="shared" si="2"/>
        <v>16029</v>
      </c>
      <c r="F42" s="30">
        <v>6947</v>
      </c>
      <c r="G42" s="30">
        <v>9082</v>
      </c>
      <c r="H42" s="1"/>
    </row>
    <row r="43" spans="1:8" x14ac:dyDescent="0.45">
      <c r="A43" s="25" t="s">
        <v>46</v>
      </c>
      <c r="B43" s="27">
        <f t="shared" si="1"/>
        <v>1527006</v>
      </c>
      <c r="C43" s="29">
        <f>SUM(一般接種!D43+一般接種!G43+一般接種!J43+医療従事者等!C41)</f>
        <v>760084</v>
      </c>
      <c r="D43" s="29">
        <f>SUM(一般接種!E43+一般接種!H43+一般接種!K43+医療従事者等!D41)</f>
        <v>751100</v>
      </c>
      <c r="E43" s="27">
        <f t="shared" si="2"/>
        <v>15822</v>
      </c>
      <c r="F43" s="30">
        <v>5988</v>
      </c>
      <c r="G43" s="30">
        <v>9834</v>
      </c>
      <c r="H43" s="1"/>
    </row>
    <row r="44" spans="1:8" x14ac:dyDescent="0.45">
      <c r="A44" s="25" t="s">
        <v>47</v>
      </c>
      <c r="B44" s="27">
        <f t="shared" si="1"/>
        <v>2171325</v>
      </c>
      <c r="C44" s="29">
        <f>SUM(一般接種!D44+一般接種!G44+一般接種!J44+医療従事者等!C42)</f>
        <v>1083972</v>
      </c>
      <c r="D44" s="29">
        <f>SUM(一般接種!E44+一般接種!H44+一般接種!K44+医療従事者等!D42)</f>
        <v>1071140</v>
      </c>
      <c r="E44" s="27">
        <f t="shared" si="2"/>
        <v>16213</v>
      </c>
      <c r="F44" s="30">
        <v>7461</v>
      </c>
      <c r="G44" s="30">
        <v>8752</v>
      </c>
      <c r="H44" s="1"/>
    </row>
    <row r="45" spans="1:8" x14ac:dyDescent="0.45">
      <c r="A45" s="25" t="s">
        <v>48</v>
      </c>
      <c r="B45" s="27">
        <f t="shared" si="1"/>
        <v>1117063</v>
      </c>
      <c r="C45" s="29">
        <f>SUM(一般接種!D45+一般接種!G45+一般接種!J45+医療従事者等!C43)</f>
        <v>553080</v>
      </c>
      <c r="D45" s="29">
        <f>SUM(一般接種!E45+一般接種!H45+一般接種!K45+医療従事者等!D43)</f>
        <v>545952</v>
      </c>
      <c r="E45" s="27">
        <f t="shared" si="2"/>
        <v>18031</v>
      </c>
      <c r="F45" s="30">
        <v>10128</v>
      </c>
      <c r="G45" s="30">
        <v>7903</v>
      </c>
      <c r="H45" s="1"/>
    </row>
    <row r="46" spans="1:8" x14ac:dyDescent="0.45">
      <c r="A46" s="25" t="s">
        <v>49</v>
      </c>
      <c r="B46" s="27">
        <f t="shared" si="1"/>
        <v>8070215</v>
      </c>
      <c r="C46" s="29">
        <f>SUM(一般接種!D46+一般接種!G46+一般接種!J46+医療従事者等!C44)</f>
        <v>4039759</v>
      </c>
      <c r="D46" s="29">
        <f>SUM(一般接種!E46+一般接種!H46+一般接種!K46+医療従事者等!D44)</f>
        <v>3956672</v>
      </c>
      <c r="E46" s="27">
        <f t="shared" si="2"/>
        <v>73784</v>
      </c>
      <c r="F46" s="30">
        <v>22233</v>
      </c>
      <c r="G46" s="30">
        <v>51551</v>
      </c>
      <c r="H46" s="1"/>
    </row>
    <row r="47" spans="1:8" x14ac:dyDescent="0.45">
      <c r="A47" s="25" t="s">
        <v>50</v>
      </c>
      <c r="B47" s="27">
        <f t="shared" si="1"/>
        <v>1296445</v>
      </c>
      <c r="C47" s="29">
        <f>SUM(一般接種!D47+一般接種!G47+一般接種!J47+医療従事者等!C45)</f>
        <v>641124</v>
      </c>
      <c r="D47" s="29">
        <f>SUM(一般接種!E47+一般接種!H47+一般接種!K47+医療従事者等!D45)</f>
        <v>632459</v>
      </c>
      <c r="E47" s="27">
        <f t="shared" si="2"/>
        <v>22862</v>
      </c>
      <c r="F47" s="30">
        <v>7574</v>
      </c>
      <c r="G47" s="30">
        <v>15288</v>
      </c>
      <c r="H47" s="1"/>
    </row>
    <row r="48" spans="1:8" x14ac:dyDescent="0.45">
      <c r="A48" s="25" t="s">
        <v>51</v>
      </c>
      <c r="B48" s="27">
        <f t="shared" si="1"/>
        <v>2149580</v>
      </c>
      <c r="C48" s="29">
        <f>SUM(一般接種!D48+一般接種!G48+一般接種!J48+医療従事者等!C46)</f>
        <v>1071561</v>
      </c>
      <c r="D48" s="29">
        <f>SUM(一般接種!E48+一般接種!H48+一般接種!K48+医療従事者等!D46)</f>
        <v>1055689</v>
      </c>
      <c r="E48" s="27">
        <f t="shared" si="2"/>
        <v>22330</v>
      </c>
      <c r="F48" s="30">
        <v>12052</v>
      </c>
      <c r="G48" s="30">
        <v>10278</v>
      </c>
      <c r="H48" s="1"/>
    </row>
    <row r="49" spans="1:8" x14ac:dyDescent="0.45">
      <c r="A49" s="25" t="s">
        <v>52</v>
      </c>
      <c r="B49" s="27">
        <f t="shared" si="1"/>
        <v>2868713</v>
      </c>
      <c r="C49" s="29">
        <f>SUM(一般接種!D49+一般接種!G49+一般接種!J49+医療従事者等!C47)</f>
        <v>1423875</v>
      </c>
      <c r="D49" s="29">
        <f>SUM(一般接種!E49+一般接種!H49+一般接種!K49+医療従事者等!D47)</f>
        <v>1407841</v>
      </c>
      <c r="E49" s="27">
        <f t="shared" si="2"/>
        <v>36997</v>
      </c>
      <c r="F49" s="30">
        <v>19970</v>
      </c>
      <c r="G49" s="30">
        <v>17027</v>
      </c>
      <c r="H49" s="1"/>
    </row>
    <row r="50" spans="1:8" x14ac:dyDescent="0.45">
      <c r="A50" s="25" t="s">
        <v>53</v>
      </c>
      <c r="B50" s="27">
        <f t="shared" si="1"/>
        <v>1817220</v>
      </c>
      <c r="C50" s="29">
        <f>SUM(一般接種!D50+一般接種!G50+一般接種!J50+医療従事者等!C48)</f>
        <v>902347</v>
      </c>
      <c r="D50" s="29">
        <f>SUM(一般接種!E50+一般接種!H50+一般接種!K50+医療従事者等!D48)</f>
        <v>886260</v>
      </c>
      <c r="E50" s="27">
        <f t="shared" si="2"/>
        <v>28613</v>
      </c>
      <c r="F50" s="30">
        <v>14944</v>
      </c>
      <c r="G50" s="30">
        <v>13669</v>
      </c>
      <c r="H50" s="1"/>
    </row>
    <row r="51" spans="1:8" x14ac:dyDescent="0.45">
      <c r="A51" s="25" t="s">
        <v>54</v>
      </c>
      <c r="B51" s="27">
        <f t="shared" si="1"/>
        <v>1704514</v>
      </c>
      <c r="C51" s="29">
        <f>SUM(一般接種!D51+一般接種!G51+一般接種!J51+医療従事者等!C49)</f>
        <v>846458</v>
      </c>
      <c r="D51" s="29">
        <f>SUM(一般接種!E51+一般接種!H51+一般接種!K51+医療従事者等!D49)</f>
        <v>834435</v>
      </c>
      <c r="E51" s="27">
        <f t="shared" si="2"/>
        <v>23621</v>
      </c>
      <c r="F51" s="30">
        <v>10102</v>
      </c>
      <c r="G51" s="30">
        <v>13519</v>
      </c>
      <c r="H51" s="1"/>
    </row>
    <row r="52" spans="1:8" x14ac:dyDescent="0.45">
      <c r="A52" s="25" t="s">
        <v>55</v>
      </c>
      <c r="B52" s="27">
        <f t="shared" si="1"/>
        <v>2576240</v>
      </c>
      <c r="C52" s="29">
        <f>SUM(一般接種!D52+一般接種!G52+一般接種!J52+医療従事者等!C50)</f>
        <v>1284570</v>
      </c>
      <c r="D52" s="29">
        <f>SUM(一般接種!E52+一般接種!H52+一般接種!K52+医療従事者等!D50)</f>
        <v>1261705</v>
      </c>
      <c r="E52" s="27">
        <f t="shared" si="2"/>
        <v>29965</v>
      </c>
      <c r="F52" s="30">
        <v>15013</v>
      </c>
      <c r="G52" s="30">
        <v>14952</v>
      </c>
      <c r="H52" s="1"/>
    </row>
    <row r="53" spans="1:8" x14ac:dyDescent="0.45">
      <c r="A53" s="25" t="s">
        <v>56</v>
      </c>
      <c r="B53" s="27">
        <f t="shared" si="1"/>
        <v>2082139</v>
      </c>
      <c r="C53" s="29">
        <f>SUM(一般接種!D53+一般接種!G53+一般接種!J53+医療従事者等!C51)</f>
        <v>1037174</v>
      </c>
      <c r="D53" s="29">
        <f>SUM(一般接種!E53+一般接種!H53+一般接種!K53+医療従事者等!D51)</f>
        <v>1013835</v>
      </c>
      <c r="E53" s="27">
        <f t="shared" si="2"/>
        <v>31130</v>
      </c>
      <c r="F53" s="30">
        <v>14907</v>
      </c>
      <c r="G53" s="30">
        <v>16223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M3" sqref="M3:R3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188330426</v>
      </c>
      <c r="C6" s="13">
        <f t="shared" ref="C6" si="0">SUM(C7:C53)</f>
        <v>156251132</v>
      </c>
      <c r="D6" s="13">
        <f>SUM(D7:D53)</f>
        <v>78444434</v>
      </c>
      <c r="E6" s="14">
        <f>SUM(E7:E53)</f>
        <v>77806698</v>
      </c>
      <c r="F6" s="14">
        <f t="shared" ref="F6:Q6" si="1">SUM(F7:F53)</f>
        <v>31963379</v>
      </c>
      <c r="G6" s="14">
        <f>SUM(G7:G53)</f>
        <v>16030788</v>
      </c>
      <c r="H6" s="14">
        <f t="shared" ref="H6:K6" si="2">SUM(H7:H53)</f>
        <v>15932591</v>
      </c>
      <c r="I6" s="14">
        <f>SUM(I7:I53)</f>
        <v>115915</v>
      </c>
      <c r="J6" s="14">
        <f t="shared" si="2"/>
        <v>58181</v>
      </c>
      <c r="K6" s="14">
        <f t="shared" si="2"/>
        <v>57734</v>
      </c>
      <c r="L6" s="15"/>
      <c r="M6" s="14">
        <f>SUM(M7:M53)</f>
        <v>165152130</v>
      </c>
      <c r="N6" s="16">
        <f>C6/M6</f>
        <v>0.94610424945775751</v>
      </c>
      <c r="O6" s="14">
        <f t="shared" si="1"/>
        <v>34251900</v>
      </c>
      <c r="P6" s="17">
        <f>F6/O6</f>
        <v>0.93318557510678235</v>
      </c>
      <c r="Q6" s="14">
        <f t="shared" si="1"/>
        <v>193060</v>
      </c>
      <c r="R6" s="17">
        <f>I6/Q6</f>
        <v>0.60040919921267999</v>
      </c>
    </row>
    <row r="7" spans="1:18" x14ac:dyDescent="0.45">
      <c r="A7" s="4" t="s">
        <v>10</v>
      </c>
      <c r="B7" s="13">
        <v>7729560</v>
      </c>
      <c r="C7" s="13">
        <v>6243455</v>
      </c>
      <c r="D7" s="13">
        <v>3136006</v>
      </c>
      <c r="E7" s="14">
        <v>3107449</v>
      </c>
      <c r="F7" s="18">
        <v>1485278</v>
      </c>
      <c r="G7" s="14">
        <v>743943</v>
      </c>
      <c r="H7" s="14">
        <v>741335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0.89866728271915197</v>
      </c>
      <c r="O7" s="19">
        <v>1518200</v>
      </c>
      <c r="P7" s="16">
        <v>0.97831510999868299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1966690</v>
      </c>
      <c r="C8" s="13">
        <v>1780751</v>
      </c>
      <c r="D8" s="13">
        <v>892909</v>
      </c>
      <c r="E8" s="14">
        <v>887842</v>
      </c>
      <c r="F8" s="18">
        <v>183649</v>
      </c>
      <c r="G8" s="14">
        <v>92317</v>
      </c>
      <c r="H8" s="14">
        <v>91332</v>
      </c>
      <c r="I8" s="14">
        <v>2290</v>
      </c>
      <c r="J8" s="14">
        <v>1166</v>
      </c>
      <c r="K8" s="14">
        <v>1124</v>
      </c>
      <c r="L8" s="15" t="s">
        <v>77</v>
      </c>
      <c r="M8" s="14">
        <v>1807455</v>
      </c>
      <c r="N8" s="16">
        <v>0.98522563493973603</v>
      </c>
      <c r="O8" s="19">
        <v>186500</v>
      </c>
      <c r="P8" s="16">
        <v>0.984713136729222</v>
      </c>
      <c r="Q8" s="14">
        <v>3640</v>
      </c>
      <c r="R8" s="17">
        <v>0.629120879120879</v>
      </c>
    </row>
    <row r="9" spans="1:18" x14ac:dyDescent="0.45">
      <c r="A9" s="4" t="s">
        <v>12</v>
      </c>
      <c r="B9" s="13">
        <v>1894333</v>
      </c>
      <c r="C9" s="13">
        <v>1652744</v>
      </c>
      <c r="D9" s="13">
        <v>829428</v>
      </c>
      <c r="E9" s="14">
        <v>823316</v>
      </c>
      <c r="F9" s="18">
        <v>241506</v>
      </c>
      <c r="G9" s="14">
        <v>121243</v>
      </c>
      <c r="H9" s="14">
        <v>120263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0.94986106202065002</v>
      </c>
      <c r="O9" s="19">
        <v>227500</v>
      </c>
      <c r="P9" s="16">
        <v>1.0615648351648399</v>
      </c>
      <c r="Q9" s="14">
        <v>120</v>
      </c>
      <c r="R9" s="17">
        <v>0.69166666666666698</v>
      </c>
    </row>
    <row r="10" spans="1:18" x14ac:dyDescent="0.45">
      <c r="A10" s="4" t="s">
        <v>13</v>
      </c>
      <c r="B10" s="13">
        <v>3438281</v>
      </c>
      <c r="C10" s="13">
        <v>2702294</v>
      </c>
      <c r="D10" s="13">
        <v>1356237</v>
      </c>
      <c r="E10" s="14">
        <v>1346057</v>
      </c>
      <c r="F10" s="18">
        <v>735942</v>
      </c>
      <c r="G10" s="14">
        <v>368822</v>
      </c>
      <c r="H10" s="14">
        <v>367120</v>
      </c>
      <c r="I10" s="14">
        <v>45</v>
      </c>
      <c r="J10" s="14">
        <v>23</v>
      </c>
      <c r="K10" s="14">
        <v>22</v>
      </c>
      <c r="L10" s="15" t="s">
        <v>77</v>
      </c>
      <c r="M10" s="14">
        <v>2895165</v>
      </c>
      <c r="N10" s="16">
        <v>0.93338168981733405</v>
      </c>
      <c r="O10" s="19">
        <v>854400</v>
      </c>
      <c r="P10" s="16">
        <v>0.86135533707865197</v>
      </c>
      <c r="Q10" s="14">
        <v>120</v>
      </c>
      <c r="R10" s="17">
        <v>0.375</v>
      </c>
    </row>
    <row r="11" spans="1:18" x14ac:dyDescent="0.45">
      <c r="A11" s="4" t="s">
        <v>14</v>
      </c>
      <c r="B11" s="13">
        <v>1522783</v>
      </c>
      <c r="C11" s="13">
        <v>1432289</v>
      </c>
      <c r="D11" s="13">
        <v>718187</v>
      </c>
      <c r="E11" s="14">
        <v>714102</v>
      </c>
      <c r="F11" s="18">
        <v>90439</v>
      </c>
      <c r="G11" s="14">
        <v>45494</v>
      </c>
      <c r="H11" s="14">
        <v>44945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0.991371547424996</v>
      </c>
      <c r="O11" s="19">
        <v>87900</v>
      </c>
      <c r="P11" s="16">
        <v>1.0288850967008001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1665553</v>
      </c>
      <c r="C12" s="13">
        <v>1589929</v>
      </c>
      <c r="D12" s="13">
        <v>797672</v>
      </c>
      <c r="E12" s="14">
        <v>792257</v>
      </c>
      <c r="F12" s="18">
        <v>75463</v>
      </c>
      <c r="G12" s="14">
        <v>37813</v>
      </c>
      <c r="H12" s="14">
        <v>37650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0.98460114132134402</v>
      </c>
      <c r="O12" s="19">
        <v>61700</v>
      </c>
      <c r="P12" s="16">
        <v>1.2230632090761799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2855212</v>
      </c>
      <c r="C13" s="13">
        <v>2651812</v>
      </c>
      <c r="D13" s="13">
        <v>1331310</v>
      </c>
      <c r="E13" s="14">
        <v>1320502</v>
      </c>
      <c r="F13" s="18">
        <v>203153</v>
      </c>
      <c r="G13" s="14">
        <v>102064</v>
      </c>
      <c r="H13" s="14">
        <v>101089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0.96914451948659497</v>
      </c>
      <c r="O13" s="19">
        <v>178600</v>
      </c>
      <c r="P13" s="16">
        <v>1.13747480403136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4490067</v>
      </c>
      <c r="C14" s="13">
        <v>3627329</v>
      </c>
      <c r="D14" s="13">
        <v>1820159</v>
      </c>
      <c r="E14" s="14">
        <v>1807170</v>
      </c>
      <c r="F14" s="18">
        <v>862389</v>
      </c>
      <c r="G14" s="14">
        <v>432448</v>
      </c>
      <c r="H14" s="14">
        <v>429941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0.95398159800436799</v>
      </c>
      <c r="O14" s="19">
        <v>892500</v>
      </c>
      <c r="P14" s="16">
        <v>0.96626218487394999</v>
      </c>
      <c r="Q14" s="14">
        <v>800</v>
      </c>
      <c r="R14" s="17">
        <v>0.43625000000000003</v>
      </c>
    </row>
    <row r="15" spans="1:18" x14ac:dyDescent="0.45">
      <c r="A15" s="6" t="s">
        <v>18</v>
      </c>
      <c r="B15" s="13">
        <v>2984365</v>
      </c>
      <c r="C15" s="13">
        <v>2604467</v>
      </c>
      <c r="D15" s="13">
        <v>1306692</v>
      </c>
      <c r="E15" s="14">
        <v>1297775</v>
      </c>
      <c r="F15" s="18">
        <v>379077</v>
      </c>
      <c r="G15" s="14">
        <v>190574</v>
      </c>
      <c r="H15" s="14">
        <v>188503</v>
      </c>
      <c r="I15" s="14">
        <v>821</v>
      </c>
      <c r="J15" s="14">
        <v>419</v>
      </c>
      <c r="K15" s="14">
        <v>402</v>
      </c>
      <c r="L15" s="15" t="s">
        <v>77</v>
      </c>
      <c r="M15" s="14">
        <v>2653950</v>
      </c>
      <c r="N15" s="16">
        <v>0.98135496147252199</v>
      </c>
      <c r="O15" s="19">
        <v>375900</v>
      </c>
      <c r="P15" s="16">
        <v>1.00845171588188</v>
      </c>
      <c r="Q15" s="14">
        <v>1060</v>
      </c>
      <c r="R15" s="17">
        <v>0.774528301886792</v>
      </c>
    </row>
    <row r="16" spans="1:18" x14ac:dyDescent="0.45">
      <c r="A16" s="4" t="s">
        <v>19</v>
      </c>
      <c r="B16" s="13">
        <v>2933681</v>
      </c>
      <c r="C16" s="13">
        <v>2089930</v>
      </c>
      <c r="D16" s="13">
        <v>1049362</v>
      </c>
      <c r="E16" s="14">
        <v>1040568</v>
      </c>
      <c r="F16" s="18">
        <v>843541</v>
      </c>
      <c r="G16" s="14">
        <v>422988</v>
      </c>
      <c r="H16" s="14">
        <v>420553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0.91439209483744899</v>
      </c>
      <c r="O16" s="19">
        <v>887500</v>
      </c>
      <c r="P16" s="16">
        <v>0.95046873239436602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11218102</v>
      </c>
      <c r="C17" s="13">
        <v>9540530</v>
      </c>
      <c r="D17" s="13">
        <v>4795333</v>
      </c>
      <c r="E17" s="14">
        <v>4745197</v>
      </c>
      <c r="F17" s="18">
        <v>1659661</v>
      </c>
      <c r="G17" s="14">
        <v>830857</v>
      </c>
      <c r="H17" s="14">
        <v>828804</v>
      </c>
      <c r="I17" s="14">
        <v>17911</v>
      </c>
      <c r="J17" s="14">
        <v>9027</v>
      </c>
      <c r="K17" s="14">
        <v>8884</v>
      </c>
      <c r="L17" s="15" t="s">
        <v>77</v>
      </c>
      <c r="M17" s="14">
        <v>9975810</v>
      </c>
      <c r="N17" s="16">
        <v>0.95636645044362301</v>
      </c>
      <c r="O17" s="19">
        <v>659400</v>
      </c>
      <c r="P17" s="16">
        <v>2.5169259933272699</v>
      </c>
      <c r="Q17" s="14">
        <v>36120</v>
      </c>
      <c r="R17" s="17">
        <v>0.49587486157253602</v>
      </c>
    </row>
    <row r="18" spans="1:18" x14ac:dyDescent="0.45">
      <c r="A18" s="4" t="s">
        <v>21</v>
      </c>
      <c r="B18" s="13">
        <v>9559574</v>
      </c>
      <c r="C18" s="13">
        <v>7881493</v>
      </c>
      <c r="D18" s="13">
        <v>3957472</v>
      </c>
      <c r="E18" s="14">
        <v>3924021</v>
      </c>
      <c r="F18" s="18">
        <v>1677245</v>
      </c>
      <c r="G18" s="14">
        <v>840323</v>
      </c>
      <c r="H18" s="14">
        <v>836922</v>
      </c>
      <c r="I18" s="14">
        <v>836</v>
      </c>
      <c r="J18" s="14">
        <v>347</v>
      </c>
      <c r="K18" s="14">
        <v>489</v>
      </c>
      <c r="L18" s="15" t="s">
        <v>77</v>
      </c>
      <c r="M18" s="14">
        <v>8203845</v>
      </c>
      <c r="N18" s="16">
        <v>0.96070720497522799</v>
      </c>
      <c r="O18" s="19">
        <v>643300</v>
      </c>
      <c r="P18" s="16">
        <v>2.6072516710710398</v>
      </c>
      <c r="Q18" s="14">
        <v>4220</v>
      </c>
      <c r="R18" s="17">
        <v>0.19810426540284401</v>
      </c>
    </row>
    <row r="19" spans="1:18" x14ac:dyDescent="0.45">
      <c r="A19" s="4" t="s">
        <v>22</v>
      </c>
      <c r="B19" s="13">
        <v>20698618</v>
      </c>
      <c r="C19" s="13">
        <v>15385078</v>
      </c>
      <c r="D19" s="13">
        <v>7729872</v>
      </c>
      <c r="E19" s="14">
        <v>7655206</v>
      </c>
      <c r="F19" s="18">
        <v>5300289</v>
      </c>
      <c r="G19" s="14">
        <v>2658871</v>
      </c>
      <c r="H19" s="14">
        <v>2641418</v>
      </c>
      <c r="I19" s="14">
        <v>13251</v>
      </c>
      <c r="J19" s="14">
        <v>6492</v>
      </c>
      <c r="K19" s="14">
        <v>6759</v>
      </c>
      <c r="L19" s="15" t="s">
        <v>77</v>
      </c>
      <c r="M19" s="14">
        <v>16586310</v>
      </c>
      <c r="N19" s="16">
        <v>0.92757689926210196</v>
      </c>
      <c r="O19" s="19">
        <v>10129600</v>
      </c>
      <c r="P19" s="16">
        <v>0.52324761096193295</v>
      </c>
      <c r="Q19" s="14">
        <v>41680</v>
      </c>
      <c r="R19" s="17">
        <v>0.31792226487524</v>
      </c>
    </row>
    <row r="20" spans="1:18" x14ac:dyDescent="0.45">
      <c r="A20" s="4" t="s">
        <v>23</v>
      </c>
      <c r="B20" s="13">
        <v>13984867</v>
      </c>
      <c r="C20" s="13">
        <v>10671571</v>
      </c>
      <c r="D20" s="13">
        <v>5355372</v>
      </c>
      <c r="E20" s="14">
        <v>5316199</v>
      </c>
      <c r="F20" s="18">
        <v>3307299</v>
      </c>
      <c r="G20" s="14">
        <v>1656043</v>
      </c>
      <c r="H20" s="14">
        <v>1651256</v>
      </c>
      <c r="I20" s="14">
        <v>5997</v>
      </c>
      <c r="J20" s="14">
        <v>3054</v>
      </c>
      <c r="K20" s="14">
        <v>2943</v>
      </c>
      <c r="L20" s="15" t="s">
        <v>77</v>
      </c>
      <c r="M20" s="14">
        <v>11191635</v>
      </c>
      <c r="N20" s="16">
        <v>0.95353100775713295</v>
      </c>
      <c r="O20" s="19">
        <v>1939600</v>
      </c>
      <c r="P20" s="16">
        <v>1.70514487523201</v>
      </c>
      <c r="Q20" s="14">
        <v>11400</v>
      </c>
      <c r="R20" s="17">
        <v>0.52605263157894699</v>
      </c>
    </row>
    <row r="21" spans="1:18" x14ac:dyDescent="0.45">
      <c r="A21" s="4" t="s">
        <v>24</v>
      </c>
      <c r="B21" s="13">
        <v>3444227</v>
      </c>
      <c r="C21" s="13">
        <v>2877237</v>
      </c>
      <c r="D21" s="13">
        <v>1442768</v>
      </c>
      <c r="E21" s="14">
        <v>1434469</v>
      </c>
      <c r="F21" s="18">
        <v>566915</v>
      </c>
      <c r="G21" s="14">
        <v>284511</v>
      </c>
      <c r="H21" s="14">
        <v>282404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0.94955026310969404</v>
      </c>
      <c r="O21" s="19">
        <v>584800</v>
      </c>
      <c r="P21" s="16">
        <v>0.96941689466484304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1634050</v>
      </c>
      <c r="C22" s="13">
        <v>1449075</v>
      </c>
      <c r="D22" s="13">
        <v>726838</v>
      </c>
      <c r="E22" s="14">
        <v>722237</v>
      </c>
      <c r="F22" s="18">
        <v>184770</v>
      </c>
      <c r="G22" s="14">
        <v>92635</v>
      </c>
      <c r="H22" s="14">
        <v>92135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0.97317363097876397</v>
      </c>
      <c r="O22" s="19">
        <v>176600</v>
      </c>
      <c r="P22" s="16">
        <v>1.0462627406568501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1681595</v>
      </c>
      <c r="C23" s="13">
        <v>1476968</v>
      </c>
      <c r="D23" s="13">
        <v>741290</v>
      </c>
      <c r="E23" s="14">
        <v>735678</v>
      </c>
      <c r="F23" s="18">
        <v>203645</v>
      </c>
      <c r="G23" s="14">
        <v>102193</v>
      </c>
      <c r="H23" s="14">
        <v>101452</v>
      </c>
      <c r="I23" s="14">
        <v>982</v>
      </c>
      <c r="J23" s="14">
        <v>494</v>
      </c>
      <c r="K23" s="14">
        <v>488</v>
      </c>
      <c r="L23" s="15" t="s">
        <v>77</v>
      </c>
      <c r="M23" s="14">
        <v>1519830</v>
      </c>
      <c r="N23" s="16">
        <v>0.97179816163649901</v>
      </c>
      <c r="O23" s="19">
        <v>220900</v>
      </c>
      <c r="P23" s="16">
        <v>0.92188773200543195</v>
      </c>
      <c r="Q23" s="14">
        <v>1040</v>
      </c>
      <c r="R23" s="17">
        <v>0.94423076923076898</v>
      </c>
    </row>
    <row r="24" spans="1:18" x14ac:dyDescent="0.45">
      <c r="A24" s="4" t="s">
        <v>27</v>
      </c>
      <c r="B24" s="13">
        <v>1160315</v>
      </c>
      <c r="C24" s="13">
        <v>1020788</v>
      </c>
      <c r="D24" s="13">
        <v>512230</v>
      </c>
      <c r="E24" s="14">
        <v>508558</v>
      </c>
      <c r="F24" s="18">
        <v>139452</v>
      </c>
      <c r="G24" s="14">
        <v>69946</v>
      </c>
      <c r="H24" s="14">
        <v>69506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0.97192912298742196</v>
      </c>
      <c r="O24" s="19">
        <v>145200</v>
      </c>
      <c r="P24" s="16">
        <v>0.96041322314049604</v>
      </c>
      <c r="Q24" s="14">
        <v>120</v>
      </c>
      <c r="R24" s="17">
        <v>0.625</v>
      </c>
    </row>
    <row r="25" spans="1:18" x14ac:dyDescent="0.45">
      <c r="A25" s="4" t="s">
        <v>28</v>
      </c>
      <c r="B25" s="13">
        <v>1237469</v>
      </c>
      <c r="C25" s="13">
        <v>1093163</v>
      </c>
      <c r="D25" s="13">
        <v>548622</v>
      </c>
      <c r="E25" s="14">
        <v>544541</v>
      </c>
      <c r="F25" s="18">
        <v>144304</v>
      </c>
      <c r="G25" s="14">
        <v>72347</v>
      </c>
      <c r="H25" s="14">
        <v>71957</v>
      </c>
      <c r="I25" s="14">
        <v>2</v>
      </c>
      <c r="J25" s="14">
        <v>1</v>
      </c>
      <c r="K25" s="14">
        <v>1</v>
      </c>
      <c r="L25" s="15" t="s">
        <v>77</v>
      </c>
      <c r="M25" s="14">
        <v>1178190</v>
      </c>
      <c r="N25" s="16">
        <v>0.92783252276797401</v>
      </c>
      <c r="O25" s="19">
        <v>139400</v>
      </c>
      <c r="P25" s="16">
        <v>1.0351793400286899</v>
      </c>
      <c r="Q25" s="14">
        <v>220</v>
      </c>
      <c r="R25" s="17">
        <v>9.0909090909090905E-3</v>
      </c>
    </row>
    <row r="26" spans="1:18" x14ac:dyDescent="0.45">
      <c r="A26" s="4" t="s">
        <v>29</v>
      </c>
      <c r="B26" s="13">
        <v>3133361</v>
      </c>
      <c r="C26" s="13">
        <v>2851684</v>
      </c>
      <c r="D26" s="13">
        <v>1430900</v>
      </c>
      <c r="E26" s="14">
        <v>1420784</v>
      </c>
      <c r="F26" s="18">
        <v>281577</v>
      </c>
      <c r="G26" s="14">
        <v>141627</v>
      </c>
      <c r="H26" s="14">
        <v>139950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0.96553680924471896</v>
      </c>
      <c r="O26" s="19">
        <v>268100</v>
      </c>
      <c r="P26" s="16">
        <v>1.0502685565087699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3045290</v>
      </c>
      <c r="C27" s="13">
        <v>2706799</v>
      </c>
      <c r="D27" s="13">
        <v>1356691</v>
      </c>
      <c r="E27" s="14">
        <v>1350108</v>
      </c>
      <c r="F27" s="18">
        <v>336367</v>
      </c>
      <c r="G27" s="14">
        <v>169339</v>
      </c>
      <c r="H27" s="14">
        <v>167028</v>
      </c>
      <c r="I27" s="14">
        <v>2124</v>
      </c>
      <c r="J27" s="14">
        <v>1067</v>
      </c>
      <c r="K27" s="14">
        <v>1057</v>
      </c>
      <c r="L27" s="15" t="s">
        <v>77</v>
      </c>
      <c r="M27" s="14">
        <v>2779725</v>
      </c>
      <c r="N27" s="16">
        <v>0.97376503071346998</v>
      </c>
      <c r="O27" s="19">
        <v>279600</v>
      </c>
      <c r="P27" s="16">
        <v>1.2030293276108699</v>
      </c>
      <c r="Q27" s="14">
        <v>2520</v>
      </c>
      <c r="R27" s="17">
        <v>0.84285714285714297</v>
      </c>
    </row>
    <row r="28" spans="1:18" x14ac:dyDescent="0.45">
      <c r="A28" s="4" t="s">
        <v>31</v>
      </c>
      <c r="B28" s="13">
        <v>5764330</v>
      </c>
      <c r="C28" s="13">
        <v>4993577</v>
      </c>
      <c r="D28" s="13">
        <v>2507329</v>
      </c>
      <c r="E28" s="14">
        <v>2486248</v>
      </c>
      <c r="F28" s="18">
        <v>770597</v>
      </c>
      <c r="G28" s="14">
        <v>386599</v>
      </c>
      <c r="H28" s="14">
        <v>383998</v>
      </c>
      <c r="I28" s="14">
        <v>156</v>
      </c>
      <c r="J28" s="14">
        <v>81</v>
      </c>
      <c r="K28" s="14">
        <v>75</v>
      </c>
      <c r="L28" s="15" t="s">
        <v>77</v>
      </c>
      <c r="M28" s="14">
        <v>5045820</v>
      </c>
      <c r="N28" s="16">
        <v>0.98964628147654898</v>
      </c>
      <c r="O28" s="19">
        <v>752600</v>
      </c>
      <c r="P28" s="16">
        <v>1.0239131012489999</v>
      </c>
      <c r="Q28" s="14">
        <v>700</v>
      </c>
      <c r="R28" s="17">
        <v>0.222857142857143</v>
      </c>
    </row>
    <row r="29" spans="1:18" x14ac:dyDescent="0.45">
      <c r="A29" s="4" t="s">
        <v>32</v>
      </c>
      <c r="B29" s="13">
        <v>10963722</v>
      </c>
      <c r="C29" s="13">
        <v>8549777</v>
      </c>
      <c r="D29" s="13">
        <v>4290307</v>
      </c>
      <c r="E29" s="14">
        <v>4259470</v>
      </c>
      <c r="F29" s="18">
        <v>2413249</v>
      </c>
      <c r="G29" s="14">
        <v>1210658</v>
      </c>
      <c r="H29" s="14">
        <v>1202591</v>
      </c>
      <c r="I29" s="14">
        <v>696</v>
      </c>
      <c r="J29" s="14">
        <v>341</v>
      </c>
      <c r="K29" s="14">
        <v>355</v>
      </c>
      <c r="L29" s="15" t="s">
        <v>77</v>
      </c>
      <c r="M29" s="14">
        <v>9308910</v>
      </c>
      <c r="N29" s="16">
        <v>0.91845092497403003</v>
      </c>
      <c r="O29" s="19">
        <v>2709600</v>
      </c>
      <c r="P29" s="16">
        <v>0.89062924416888101</v>
      </c>
      <c r="Q29" s="14">
        <v>1220</v>
      </c>
      <c r="R29" s="17">
        <v>0.57049180327868798</v>
      </c>
    </row>
    <row r="30" spans="1:18" x14ac:dyDescent="0.45">
      <c r="A30" s="4" t="s">
        <v>33</v>
      </c>
      <c r="B30" s="13">
        <v>2705072</v>
      </c>
      <c r="C30" s="13">
        <v>2436852</v>
      </c>
      <c r="D30" s="13">
        <v>1222027</v>
      </c>
      <c r="E30" s="14">
        <v>1214825</v>
      </c>
      <c r="F30" s="18">
        <v>267772</v>
      </c>
      <c r="G30" s="14">
        <v>134518</v>
      </c>
      <c r="H30" s="14">
        <v>133254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0.96895998473109402</v>
      </c>
      <c r="O30" s="19">
        <v>239400</v>
      </c>
      <c r="P30" s="16">
        <v>1.11851294903926</v>
      </c>
      <c r="Q30" s="14">
        <v>760</v>
      </c>
      <c r="R30" s="17">
        <v>0.58947368421052604</v>
      </c>
    </row>
    <row r="31" spans="1:18" x14ac:dyDescent="0.45">
      <c r="A31" s="4" t="s">
        <v>34</v>
      </c>
      <c r="B31" s="13">
        <v>2131994</v>
      </c>
      <c r="C31" s="13">
        <v>1764137</v>
      </c>
      <c r="D31" s="13">
        <v>885565</v>
      </c>
      <c r="E31" s="14">
        <v>878572</v>
      </c>
      <c r="F31" s="18">
        <v>367765</v>
      </c>
      <c r="G31" s="14">
        <v>184278</v>
      </c>
      <c r="H31" s="14">
        <v>183487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0.97867334598186995</v>
      </c>
      <c r="O31" s="19">
        <v>348300</v>
      </c>
      <c r="P31" s="16">
        <v>1.05588573069193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3681979</v>
      </c>
      <c r="C32" s="13">
        <v>3034563</v>
      </c>
      <c r="D32" s="13">
        <v>1523289</v>
      </c>
      <c r="E32" s="14">
        <v>1511274</v>
      </c>
      <c r="F32" s="18">
        <v>646936</v>
      </c>
      <c r="G32" s="14">
        <v>324845</v>
      </c>
      <c r="H32" s="14">
        <v>322091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0.94423041917732797</v>
      </c>
      <c r="O32" s="19">
        <v>704200</v>
      </c>
      <c r="P32" s="16">
        <v>0.91868219255893202</v>
      </c>
      <c r="Q32" s="14">
        <v>1020</v>
      </c>
      <c r="R32" s="17">
        <v>0.47058823529411797</v>
      </c>
    </row>
    <row r="33" spans="1:18" x14ac:dyDescent="0.45">
      <c r="A33" s="4" t="s">
        <v>36</v>
      </c>
      <c r="B33" s="13">
        <v>12659363</v>
      </c>
      <c r="C33" s="13">
        <v>9740282</v>
      </c>
      <c r="D33" s="13">
        <v>4893014</v>
      </c>
      <c r="E33" s="14">
        <v>4847268</v>
      </c>
      <c r="F33" s="18">
        <v>2855362</v>
      </c>
      <c r="G33" s="14">
        <v>1431403</v>
      </c>
      <c r="H33" s="14">
        <v>1423959</v>
      </c>
      <c r="I33" s="14">
        <v>63719</v>
      </c>
      <c r="J33" s="14">
        <v>32108</v>
      </c>
      <c r="K33" s="14">
        <v>31611</v>
      </c>
      <c r="L33" s="15" t="s">
        <v>77</v>
      </c>
      <c r="M33" s="14">
        <v>10847265</v>
      </c>
      <c r="N33" s="16">
        <v>0.89794819247063595</v>
      </c>
      <c r="O33" s="19">
        <v>3481300</v>
      </c>
      <c r="P33" s="16">
        <v>0.82019992531525598</v>
      </c>
      <c r="Q33" s="14">
        <v>72480</v>
      </c>
      <c r="R33" s="17">
        <v>0.87912527593819001</v>
      </c>
    </row>
    <row r="34" spans="1:18" x14ac:dyDescent="0.45">
      <c r="A34" s="4" t="s">
        <v>37</v>
      </c>
      <c r="B34" s="13">
        <v>8152717</v>
      </c>
      <c r="C34" s="13">
        <v>6777508</v>
      </c>
      <c r="D34" s="13">
        <v>3401423</v>
      </c>
      <c r="E34" s="14">
        <v>3376085</v>
      </c>
      <c r="F34" s="18">
        <v>1374107</v>
      </c>
      <c r="G34" s="14">
        <v>689620</v>
      </c>
      <c r="H34" s="14">
        <v>684487</v>
      </c>
      <c r="I34" s="14">
        <v>1102</v>
      </c>
      <c r="J34" s="14">
        <v>545</v>
      </c>
      <c r="K34" s="14">
        <v>557</v>
      </c>
      <c r="L34" s="15" t="s">
        <v>77</v>
      </c>
      <c r="M34" s="14">
        <v>7170735</v>
      </c>
      <c r="N34" s="16">
        <v>0.945162246269036</v>
      </c>
      <c r="O34" s="19">
        <v>1135400</v>
      </c>
      <c r="P34" s="16">
        <v>1.21024044389642</v>
      </c>
      <c r="Q34" s="14">
        <v>2400</v>
      </c>
      <c r="R34" s="17">
        <v>0.459166666666667</v>
      </c>
    </row>
    <row r="35" spans="1:18" x14ac:dyDescent="0.45">
      <c r="A35" s="4" t="s">
        <v>38</v>
      </c>
      <c r="B35" s="13">
        <v>2000797</v>
      </c>
      <c r="C35" s="13">
        <v>1779925</v>
      </c>
      <c r="D35" s="13">
        <v>893001</v>
      </c>
      <c r="E35" s="14">
        <v>886924</v>
      </c>
      <c r="F35" s="18">
        <v>220699</v>
      </c>
      <c r="G35" s="14">
        <v>110587</v>
      </c>
      <c r="H35" s="14">
        <v>110112</v>
      </c>
      <c r="I35" s="14">
        <v>173</v>
      </c>
      <c r="J35" s="14">
        <v>89</v>
      </c>
      <c r="K35" s="14">
        <v>84</v>
      </c>
      <c r="L35" s="15" t="s">
        <v>77</v>
      </c>
      <c r="M35" s="14">
        <v>1903200</v>
      </c>
      <c r="N35" s="16">
        <v>0.93522751155947903</v>
      </c>
      <c r="O35" s="19">
        <v>127300</v>
      </c>
      <c r="P35" s="16">
        <v>1.7336920659858599</v>
      </c>
      <c r="Q35" s="14">
        <v>640</v>
      </c>
      <c r="R35" s="17">
        <v>0.27031250000000001</v>
      </c>
    </row>
    <row r="36" spans="1:18" x14ac:dyDescent="0.45">
      <c r="A36" s="4" t="s">
        <v>39</v>
      </c>
      <c r="B36" s="13">
        <v>1354314</v>
      </c>
      <c r="C36" s="13">
        <v>1292921</v>
      </c>
      <c r="D36" s="13">
        <v>649427</v>
      </c>
      <c r="E36" s="14">
        <v>643494</v>
      </c>
      <c r="F36" s="18">
        <v>61320</v>
      </c>
      <c r="G36" s="14">
        <v>30712</v>
      </c>
      <c r="H36" s="14">
        <v>30608</v>
      </c>
      <c r="I36" s="14">
        <v>73</v>
      </c>
      <c r="J36" s="14">
        <v>39</v>
      </c>
      <c r="K36" s="14">
        <v>34</v>
      </c>
      <c r="L36" s="15" t="s">
        <v>77</v>
      </c>
      <c r="M36" s="14">
        <v>1343745</v>
      </c>
      <c r="N36" s="16">
        <v>0.96217734763664198</v>
      </c>
      <c r="O36" s="19">
        <v>46100</v>
      </c>
      <c r="P36" s="16">
        <v>1.3301518438177899</v>
      </c>
      <c r="Q36" s="14">
        <v>160</v>
      </c>
      <c r="R36" s="17">
        <v>0.45624999999999999</v>
      </c>
    </row>
    <row r="37" spans="1:18" x14ac:dyDescent="0.45">
      <c r="A37" s="4" t="s">
        <v>40</v>
      </c>
      <c r="B37" s="13">
        <v>791811</v>
      </c>
      <c r="C37" s="13">
        <v>692879</v>
      </c>
      <c r="D37" s="13">
        <v>347703</v>
      </c>
      <c r="E37" s="14">
        <v>345176</v>
      </c>
      <c r="F37" s="18">
        <v>98874</v>
      </c>
      <c r="G37" s="14">
        <v>49712</v>
      </c>
      <c r="H37" s="14">
        <v>49162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0.91389548380289098</v>
      </c>
      <c r="O37" s="19">
        <v>110800</v>
      </c>
      <c r="P37" s="16">
        <v>0.89236462093862801</v>
      </c>
      <c r="Q37" s="14">
        <v>300</v>
      </c>
      <c r="R37" s="17">
        <v>0.193333333333333</v>
      </c>
    </row>
    <row r="38" spans="1:18" x14ac:dyDescent="0.45">
      <c r="A38" s="4" t="s">
        <v>41</v>
      </c>
      <c r="B38" s="13">
        <v>1007559</v>
      </c>
      <c r="C38" s="13">
        <v>952554</v>
      </c>
      <c r="D38" s="13">
        <v>477864</v>
      </c>
      <c r="E38" s="14">
        <v>474690</v>
      </c>
      <c r="F38" s="18">
        <v>54900</v>
      </c>
      <c r="G38" s="14">
        <v>27542</v>
      </c>
      <c r="H38" s="14">
        <v>27358</v>
      </c>
      <c r="I38" s="14">
        <v>105</v>
      </c>
      <c r="J38" s="14">
        <v>50</v>
      </c>
      <c r="K38" s="14">
        <v>55</v>
      </c>
      <c r="L38" s="15" t="s">
        <v>77</v>
      </c>
      <c r="M38" s="14">
        <v>994500</v>
      </c>
      <c r="N38" s="16">
        <v>0.95782202111613901</v>
      </c>
      <c r="O38" s="19">
        <v>47400</v>
      </c>
      <c r="P38" s="16">
        <v>1.15822784810127</v>
      </c>
      <c r="Q38" s="14">
        <v>640</v>
      </c>
      <c r="R38" s="17">
        <v>0.1640625</v>
      </c>
    </row>
    <row r="39" spans="1:18" x14ac:dyDescent="0.45">
      <c r="A39" s="4" t="s">
        <v>42</v>
      </c>
      <c r="B39" s="13">
        <v>2676323</v>
      </c>
      <c r="C39" s="13">
        <v>2345276</v>
      </c>
      <c r="D39" s="13">
        <v>1177221</v>
      </c>
      <c r="E39" s="14">
        <v>1168055</v>
      </c>
      <c r="F39" s="18">
        <v>330749</v>
      </c>
      <c r="G39" s="14">
        <v>166056</v>
      </c>
      <c r="H39" s="14">
        <v>164693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0.90469809013512903</v>
      </c>
      <c r="O39" s="19">
        <v>385900</v>
      </c>
      <c r="P39" s="16">
        <v>0.85708473697849197</v>
      </c>
      <c r="Q39" s="14">
        <v>700</v>
      </c>
      <c r="R39" s="17">
        <v>0.42571428571428599</v>
      </c>
    </row>
    <row r="40" spans="1:18" x14ac:dyDescent="0.45">
      <c r="A40" s="4" t="s">
        <v>43</v>
      </c>
      <c r="B40" s="13">
        <v>4027764</v>
      </c>
      <c r="C40" s="13">
        <v>3443618</v>
      </c>
      <c r="D40" s="13">
        <v>1728883</v>
      </c>
      <c r="E40" s="14">
        <v>1714735</v>
      </c>
      <c r="F40" s="18">
        <v>584037</v>
      </c>
      <c r="G40" s="14">
        <v>292488</v>
      </c>
      <c r="H40" s="14">
        <v>291549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0.942648632816242</v>
      </c>
      <c r="O40" s="19">
        <v>616200</v>
      </c>
      <c r="P40" s="16">
        <v>0.94780428432327202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1978471</v>
      </c>
      <c r="C41" s="13">
        <v>1767761</v>
      </c>
      <c r="D41" s="13">
        <v>886656</v>
      </c>
      <c r="E41" s="14">
        <v>881105</v>
      </c>
      <c r="F41" s="18">
        <v>210659</v>
      </c>
      <c r="G41" s="14">
        <v>105755</v>
      </c>
      <c r="H41" s="14">
        <v>104904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0.93602901658658</v>
      </c>
      <c r="O41" s="19">
        <v>210200</v>
      </c>
      <c r="P41" s="16">
        <v>1.0021836346336801</v>
      </c>
      <c r="Q41" s="14">
        <v>300</v>
      </c>
      <c r="R41" s="17">
        <v>0.17</v>
      </c>
    </row>
    <row r="42" spans="1:18" x14ac:dyDescent="0.45">
      <c r="A42" s="4" t="s">
        <v>45</v>
      </c>
      <c r="B42" s="13">
        <v>1066654</v>
      </c>
      <c r="C42" s="13">
        <v>916030</v>
      </c>
      <c r="D42" s="13">
        <v>459574</v>
      </c>
      <c r="E42" s="14">
        <v>456456</v>
      </c>
      <c r="F42" s="18">
        <v>150464</v>
      </c>
      <c r="G42" s="14">
        <v>75346</v>
      </c>
      <c r="H42" s="14">
        <v>75118</v>
      </c>
      <c r="I42" s="14">
        <v>160</v>
      </c>
      <c r="J42" s="14">
        <v>79</v>
      </c>
      <c r="K42" s="14">
        <v>81</v>
      </c>
      <c r="L42" s="15" t="s">
        <v>77</v>
      </c>
      <c r="M42" s="14">
        <v>951405</v>
      </c>
      <c r="N42" s="16">
        <v>0.962818147897058</v>
      </c>
      <c r="O42" s="19">
        <v>152900</v>
      </c>
      <c r="P42" s="16">
        <v>0.98406801831262303</v>
      </c>
      <c r="Q42" s="14">
        <v>500</v>
      </c>
      <c r="R42" s="17">
        <v>0.32</v>
      </c>
    </row>
    <row r="43" spans="1:18" x14ac:dyDescent="0.45">
      <c r="A43" s="4" t="s">
        <v>46</v>
      </c>
      <c r="B43" s="13">
        <v>1406347</v>
      </c>
      <c r="C43" s="13">
        <v>1294891</v>
      </c>
      <c r="D43" s="13">
        <v>649586</v>
      </c>
      <c r="E43" s="14">
        <v>645305</v>
      </c>
      <c r="F43" s="18">
        <v>111285</v>
      </c>
      <c r="G43" s="14">
        <v>55719</v>
      </c>
      <c r="H43" s="14">
        <v>55566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0.95711540309407095</v>
      </c>
      <c r="O43" s="19">
        <v>102300</v>
      </c>
      <c r="P43" s="16">
        <v>1.08782991202346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1996307</v>
      </c>
      <c r="C44" s="13">
        <v>1865918</v>
      </c>
      <c r="D44" s="13">
        <v>936665</v>
      </c>
      <c r="E44" s="14">
        <v>929253</v>
      </c>
      <c r="F44" s="18">
        <v>130335</v>
      </c>
      <c r="G44" s="14">
        <v>65399</v>
      </c>
      <c r="H44" s="14">
        <v>64936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0.95976030656070799</v>
      </c>
      <c r="O44" s="19">
        <v>128400</v>
      </c>
      <c r="P44" s="16">
        <v>1.01507009345794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1012952</v>
      </c>
      <c r="C45" s="13">
        <v>954970</v>
      </c>
      <c r="D45" s="13">
        <v>479661</v>
      </c>
      <c r="E45" s="14">
        <v>475309</v>
      </c>
      <c r="F45" s="18">
        <v>57913</v>
      </c>
      <c r="G45" s="14">
        <v>29095</v>
      </c>
      <c r="H45" s="14">
        <v>28818</v>
      </c>
      <c r="I45" s="14">
        <v>69</v>
      </c>
      <c r="J45" s="14">
        <v>31</v>
      </c>
      <c r="K45" s="14">
        <v>38</v>
      </c>
      <c r="L45" s="15" t="s">
        <v>77</v>
      </c>
      <c r="M45" s="14">
        <v>1002495</v>
      </c>
      <c r="N45" s="16">
        <v>0.95259327976698105</v>
      </c>
      <c r="O45" s="19">
        <v>55600</v>
      </c>
      <c r="P45" s="16">
        <v>1.0416007194244601</v>
      </c>
      <c r="Q45" s="14">
        <v>120</v>
      </c>
      <c r="R45" s="17">
        <v>0.57499999999999996</v>
      </c>
    </row>
    <row r="46" spans="1:18" x14ac:dyDescent="0.45">
      <c r="A46" s="4" t="s">
        <v>49</v>
      </c>
      <c r="B46" s="13">
        <v>7471497</v>
      </c>
      <c r="C46" s="13">
        <v>6514791</v>
      </c>
      <c r="D46" s="13">
        <v>3272757</v>
      </c>
      <c r="E46" s="14">
        <v>3242034</v>
      </c>
      <c r="F46" s="18">
        <v>956526</v>
      </c>
      <c r="G46" s="14">
        <v>482549</v>
      </c>
      <c r="H46" s="14">
        <v>473977</v>
      </c>
      <c r="I46" s="14">
        <v>180</v>
      </c>
      <c r="J46" s="14">
        <v>97</v>
      </c>
      <c r="K46" s="14">
        <v>83</v>
      </c>
      <c r="L46" s="15" t="s">
        <v>77</v>
      </c>
      <c r="M46" s="14">
        <v>6570330</v>
      </c>
      <c r="N46" s="16">
        <v>0.99154699992237805</v>
      </c>
      <c r="O46" s="19">
        <v>1044200</v>
      </c>
      <c r="P46" s="16">
        <v>0.91603715763263704</v>
      </c>
      <c r="Q46" s="14">
        <v>700</v>
      </c>
      <c r="R46" s="17">
        <v>0.25714285714285701</v>
      </c>
    </row>
    <row r="47" spans="1:18" x14ac:dyDescent="0.45">
      <c r="A47" s="4" t="s">
        <v>50</v>
      </c>
      <c r="B47" s="13">
        <v>1157537</v>
      </c>
      <c r="C47" s="13">
        <v>1074947</v>
      </c>
      <c r="D47" s="13">
        <v>539432</v>
      </c>
      <c r="E47" s="14">
        <v>535515</v>
      </c>
      <c r="F47" s="18">
        <v>82574</v>
      </c>
      <c r="G47" s="14">
        <v>41602</v>
      </c>
      <c r="H47" s="14">
        <v>40972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0.937667752670304</v>
      </c>
      <c r="O47" s="19">
        <v>74400</v>
      </c>
      <c r="P47" s="16">
        <v>1.1098655913978499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1976071</v>
      </c>
      <c r="C48" s="13">
        <v>1694031</v>
      </c>
      <c r="D48" s="13">
        <v>850277</v>
      </c>
      <c r="E48" s="14">
        <v>843754</v>
      </c>
      <c r="F48" s="18">
        <v>282011</v>
      </c>
      <c r="G48" s="14">
        <v>141268</v>
      </c>
      <c r="H48" s="14">
        <v>140743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0.96418850849483495</v>
      </c>
      <c r="O48" s="19">
        <v>288800</v>
      </c>
      <c r="P48" s="16">
        <v>0.97649238227146795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2597519</v>
      </c>
      <c r="C49" s="13">
        <v>2231796</v>
      </c>
      <c r="D49" s="13">
        <v>1119466</v>
      </c>
      <c r="E49" s="14">
        <v>1112330</v>
      </c>
      <c r="F49" s="18">
        <v>365482</v>
      </c>
      <c r="G49" s="14">
        <v>183256</v>
      </c>
      <c r="H49" s="14">
        <v>182226</v>
      </c>
      <c r="I49" s="14">
        <v>241</v>
      </c>
      <c r="J49" s="14">
        <v>121</v>
      </c>
      <c r="K49" s="14">
        <v>120</v>
      </c>
      <c r="L49" s="15" t="s">
        <v>77</v>
      </c>
      <c r="M49" s="14">
        <v>2318355</v>
      </c>
      <c r="N49" s="16">
        <v>0.96266361277716295</v>
      </c>
      <c r="O49" s="19">
        <v>349700</v>
      </c>
      <c r="P49" s="16">
        <v>1.04513011152416</v>
      </c>
      <c r="Q49" s="14">
        <v>660</v>
      </c>
      <c r="R49" s="17">
        <v>0.365151515151515</v>
      </c>
    </row>
    <row r="50" spans="1:18" x14ac:dyDescent="0.45">
      <c r="A50" s="4" t="s">
        <v>53</v>
      </c>
      <c r="B50" s="13">
        <v>1649482</v>
      </c>
      <c r="C50" s="13">
        <v>1514673</v>
      </c>
      <c r="D50" s="13">
        <v>760812</v>
      </c>
      <c r="E50" s="14">
        <v>753861</v>
      </c>
      <c r="F50" s="18">
        <v>134721</v>
      </c>
      <c r="G50" s="14">
        <v>67583</v>
      </c>
      <c r="H50" s="14">
        <v>67138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0.97155145042574698</v>
      </c>
      <c r="O50" s="19">
        <v>125500</v>
      </c>
      <c r="P50" s="16">
        <v>1.0734741035856601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1563091</v>
      </c>
      <c r="C51" s="13">
        <v>1501151</v>
      </c>
      <c r="D51" s="13">
        <v>753509</v>
      </c>
      <c r="E51" s="14">
        <v>747642</v>
      </c>
      <c r="F51" s="18">
        <v>61915</v>
      </c>
      <c r="G51" s="14">
        <v>31053</v>
      </c>
      <c r="H51" s="14">
        <v>30862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0.95736976202092505</v>
      </c>
      <c r="O51" s="19">
        <v>55600</v>
      </c>
      <c r="P51" s="16">
        <v>1.11357913669065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2341404</v>
      </c>
      <c r="C52" s="13">
        <v>2146475</v>
      </c>
      <c r="D52" s="13">
        <v>1077681</v>
      </c>
      <c r="E52" s="14">
        <v>1068794</v>
      </c>
      <c r="F52" s="18">
        <v>194720</v>
      </c>
      <c r="G52" s="14">
        <v>97641</v>
      </c>
      <c r="H52" s="14">
        <v>97079</v>
      </c>
      <c r="I52" s="14">
        <v>209</v>
      </c>
      <c r="J52" s="14">
        <v>115</v>
      </c>
      <c r="K52" s="14">
        <v>94</v>
      </c>
      <c r="L52" s="15" t="s">
        <v>77</v>
      </c>
      <c r="M52" s="14">
        <v>2222610</v>
      </c>
      <c r="N52" s="16">
        <v>0.965745227457809</v>
      </c>
      <c r="O52" s="19">
        <v>197100</v>
      </c>
      <c r="P52" s="16">
        <v>0.98792491121258197</v>
      </c>
      <c r="Q52" s="14">
        <v>340</v>
      </c>
      <c r="R52" s="17">
        <v>0.61470588235294099</v>
      </c>
    </row>
    <row r="53" spans="1:18" x14ac:dyDescent="0.45">
      <c r="A53" s="4" t="s">
        <v>56</v>
      </c>
      <c r="B53" s="13">
        <v>1917356</v>
      </c>
      <c r="C53" s="13">
        <v>1640443</v>
      </c>
      <c r="D53" s="13">
        <v>825955</v>
      </c>
      <c r="E53" s="14">
        <v>814488</v>
      </c>
      <c r="F53" s="18">
        <v>276446</v>
      </c>
      <c r="G53" s="14">
        <v>139106</v>
      </c>
      <c r="H53" s="14">
        <v>137340</v>
      </c>
      <c r="I53" s="14">
        <v>467</v>
      </c>
      <c r="J53" s="14">
        <v>240</v>
      </c>
      <c r="K53" s="14">
        <v>227</v>
      </c>
      <c r="L53" s="15" t="s">
        <v>77</v>
      </c>
      <c r="M53" s="14">
        <v>1835925</v>
      </c>
      <c r="N53" s="16">
        <v>0.89352397292917696</v>
      </c>
      <c r="O53" s="19">
        <v>305500</v>
      </c>
      <c r="P53" s="16">
        <v>0.90489689034369902</v>
      </c>
      <c r="Q53" s="14">
        <v>1060</v>
      </c>
      <c r="R53" s="17">
        <v>0.44056603773584901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DIGI-808455956-3358231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https://digitalgojp.sharepoint.com/sites/digi_portal/_layouts/15/DocIdRedir.aspx?ID=DIGI-808455956-3358231</Url>
      <Description>DIGI-808455956-3358231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2022-01-21T04:08:24Z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dd040221-5130-41f2-ae9b-5f53114584c1</vt:lpwstr>
  </property>
</Properties>
</file>