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96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<sst xmlns="http://schemas.openxmlformats.org/spreadsheetml/2006/main" count="335" uniqueCount="143">
  <si>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</si>
  <si>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（4月13日公表時点）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</si>
  <si>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</si>
  <si>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</si>
  <si>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</si>
  <si>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</si>
  <si>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</si>
  <si>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</si>
  <si>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</si>
  <si>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</si>
  <si>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</si>
  <si>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</si>
  <si>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</si>
  <si>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</si>
  <si>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</si>
  <si>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</si>
  <si>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</si>
  <si>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</si>
  <si>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</si>
  <si>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</si>
  <si>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</si>
  <si>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</si>
  <si>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</si>
  <si>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</si>
  <si>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</si>
  <si>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</si>
  <si>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</si>
  <si>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</si>
  <si>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</si>
  <si>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</si>
  <si>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</si>
  <si>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</si>
  <si>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</si>
  <si>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</si>
  <si>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</si>
  <si>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</si>
  <si>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</si>
  <si>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</si>
  <si>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</si>
  <si>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</si>
  <si>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</si>
  <si>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</si>
  <si>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</si>
  <si>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</si>
  <si>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</si>
  <si>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</si>
  <si>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</si>
  <si>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</si>
  <si>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</si>
  <si>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</si>
  <si>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</si>
  <si>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</si>
  <si>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</si>
  <si>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</si>
  <si>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</si>
  <si>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</si>
  <si>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</si>
  <si>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</si>
  <si>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</si>
  <si>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</si>
  <si>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</si>
  <si>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</si>
  <si>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</si>
  <si>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</si>
  <si>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</si>
  <si>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</si>
  <si>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</si>
  <si>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</si>
  <si>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</si>
  <si>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</si>
  <si>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</si>
  <si>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</si>
  <si>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</si>
  <si>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</si>
  <si>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</si>
  <si>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</si>
  <si>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</si>
  <si>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</si>
  <si>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</si>
  <si>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</si>
  <si>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</si>
  <si>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</si>
  <si>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</si>
  <si>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</si>
  <si>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</si>
  <si>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</si>
  <si>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</si>
  <si>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</si>
  <si>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</si>
  <si>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</si>
  <si>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</si>
  <si>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</si>
  <si>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</si>
  <si>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</si>
  <si>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</si>
  <si>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接種回数（4月12日まで）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</si>
  <si>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</si>
  <si>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</si>
  <si>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</si>
  <si>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</si>
  <si>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</si>
  <si>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</si>
  <si>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</si>
  <si>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</si>
  <si>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</si>
  <si>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</si>
  <si>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</si>
  <si>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</si>
  <si>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</si>
  <si>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</si>
  <si>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</si>
  <si>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</si>
  <si>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</si>
  <si>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（4月12日まで）</t>
  </si>
  <si>
    <t>ワクチン供給量
（4月12日まで）※4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</si>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</sst>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G6" sqref="G6:H6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1.59765625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44663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58736459</v>
      </c>
      <c r="D10" s="11">
        <f>C10/$B10</f>
        <v>0.46378812748467607</v>
      </c>
      <c r="E10" s="21">
        <f>SUM(E11:E57)</f>
        <v>3687904</v>
      </c>
      <c r="F10" s="11">
        <f>E10/$B10</f>
        <v>2.9120006885386924E-2</v>
      </c>
      <c r="G10" s="21">
        <f>SUM(G11:G57)</f>
        <v>570487</v>
      </c>
      <c r="H10" s="11">
        <f>G10/$B10</f>
        <v>4.5046143739163845E-3</v>
      </c>
    </row>
    <row r="11" spans="1:8" x14ac:dyDescent="0.45">
      <c r="A11" s="12" t="s">
        <v>14</v>
      </c>
      <c r="B11" s="20">
        <v>5226603</v>
      </c>
      <c r="C11" s="21">
        <v>2426121</v>
      </c>
      <c r="D11" s="11">
        <f t="shared" ref="D11:D57" si="0">C11/$B11</f>
        <v>0.46418696809380777</v>
      </c>
      <c r="E11" s="21">
        <v>168055</v>
      </c>
      <c r="F11" s="11">
        <f t="shared" ref="F11:F57" si="1">E11/$B11</f>
        <v>3.2153771771071954E-2</v>
      </c>
      <c r="G11" s="21">
        <v>33955</v>
      </c>
      <c r="H11" s="11">
        <f t="shared" ref="H11:H57" si="2">G11/$B11</f>
        <v>6.4965714824715024E-3</v>
      </c>
    </row>
    <row r="12" spans="1:8" x14ac:dyDescent="0.45">
      <c r="A12" s="12" t="s">
        <v>15</v>
      </c>
      <c r="B12" s="20">
        <v>1259615</v>
      </c>
      <c r="C12" s="21">
        <v>585939</v>
      </c>
      <c r="D12" s="11">
        <f t="shared" si="0"/>
        <v>0.46517308860246981</v>
      </c>
      <c r="E12" s="21">
        <v>40138</v>
      </c>
      <c r="F12" s="11">
        <f t="shared" si="1"/>
        <v>3.1865292172608299E-2</v>
      </c>
      <c r="G12" s="21">
        <v>8264</v>
      </c>
      <c r="H12" s="11">
        <f t="shared" si="2"/>
        <v>6.5607348277052909E-3</v>
      </c>
    </row>
    <row r="13" spans="1:8" x14ac:dyDescent="0.45">
      <c r="A13" s="12" t="s">
        <v>16</v>
      </c>
      <c r="B13" s="20">
        <v>1220823</v>
      </c>
      <c r="C13" s="21">
        <v>584689</v>
      </c>
      <c r="D13" s="11">
        <f t="shared" si="0"/>
        <v>0.4789301970883576</v>
      </c>
      <c r="E13" s="21">
        <v>49472</v>
      </c>
      <c r="F13" s="11">
        <f t="shared" si="1"/>
        <v>4.0523482929138786E-2</v>
      </c>
      <c r="G13" s="21">
        <v>10381</v>
      </c>
      <c r="H13" s="11">
        <f t="shared" si="2"/>
        <v>8.503280164282619E-3</v>
      </c>
    </row>
    <row r="14" spans="1:8" x14ac:dyDescent="0.45">
      <c r="A14" s="12" t="s">
        <v>17</v>
      </c>
      <c r="B14" s="20">
        <v>2281989</v>
      </c>
      <c r="C14" s="21">
        <v>1056284</v>
      </c>
      <c r="D14" s="11">
        <f t="shared" si="0"/>
        <v>0.46287865541858442</v>
      </c>
      <c r="E14" s="21">
        <v>76750</v>
      </c>
      <c r="F14" s="11">
        <f t="shared" si="1"/>
        <v>3.3632940386653924E-2</v>
      </c>
      <c r="G14" s="21">
        <v>16832</v>
      </c>
      <c r="H14" s="11">
        <f t="shared" si="2"/>
        <v>7.3760215320932748E-3</v>
      </c>
    </row>
    <row r="15" spans="1:8" x14ac:dyDescent="0.45">
      <c r="A15" s="12" t="s">
        <v>18</v>
      </c>
      <c r="B15" s="20">
        <v>971288</v>
      </c>
      <c r="C15" s="21">
        <v>460027</v>
      </c>
      <c r="D15" s="11">
        <f t="shared" si="0"/>
        <v>0.47362574231329946</v>
      </c>
      <c r="E15" s="21">
        <v>49891</v>
      </c>
      <c r="F15" s="11">
        <f t="shared" si="1"/>
        <v>5.1365815288565285E-2</v>
      </c>
      <c r="G15" s="21">
        <v>5977</v>
      </c>
      <c r="H15" s="11">
        <f t="shared" si="2"/>
        <v>6.1536845920056671E-3</v>
      </c>
    </row>
    <row r="16" spans="1:8" x14ac:dyDescent="0.45">
      <c r="A16" s="12" t="s">
        <v>19</v>
      </c>
      <c r="B16" s="20">
        <v>1069562</v>
      </c>
      <c r="C16" s="21">
        <v>556304</v>
      </c>
      <c r="D16" s="11">
        <f t="shared" si="0"/>
        <v>0.52012319061447587</v>
      </c>
      <c r="E16" s="21">
        <v>42857</v>
      </c>
      <c r="F16" s="11">
        <f t="shared" si="1"/>
        <v>4.0069673380318298E-2</v>
      </c>
      <c r="G16" s="21">
        <v>9548</v>
      </c>
      <c r="H16" s="11">
        <f t="shared" si="2"/>
        <v>8.9270187235522581E-3</v>
      </c>
    </row>
    <row r="17" spans="1:8" x14ac:dyDescent="0.45">
      <c r="A17" s="12" t="s">
        <v>20</v>
      </c>
      <c r="B17" s="20">
        <v>1862059.0000000002</v>
      </c>
      <c r="C17" s="21">
        <v>933763</v>
      </c>
      <c r="D17" s="11">
        <f t="shared" si="0"/>
        <v>0.50146799859725166</v>
      </c>
      <c r="E17" s="21">
        <v>59476</v>
      </c>
      <c r="F17" s="11">
        <f t="shared" si="1"/>
        <v>3.1940985758238588E-2</v>
      </c>
      <c r="G17" s="21">
        <v>10124</v>
      </c>
      <c r="H17" s="11">
        <f t="shared" si="2"/>
        <v>5.4369920609389924E-3</v>
      </c>
    </row>
    <row r="18" spans="1:8" x14ac:dyDescent="0.45">
      <c r="A18" s="12" t="s">
        <v>21</v>
      </c>
      <c r="B18" s="20">
        <v>2907675</v>
      </c>
      <c r="C18" s="21">
        <v>1431954</v>
      </c>
      <c r="D18" s="11">
        <f t="shared" si="0"/>
        <v>0.49247388377311768</v>
      </c>
      <c r="E18" s="21">
        <v>87250</v>
      </c>
      <c r="F18" s="11">
        <f t="shared" si="1"/>
        <v>3.0006792368473093E-2</v>
      </c>
      <c r="G18" s="21">
        <v>12927</v>
      </c>
      <c r="H18" s="11">
        <f t="shared" si="2"/>
        <v>4.4458201140086155E-3</v>
      </c>
    </row>
    <row r="19" spans="1:8" x14ac:dyDescent="0.45">
      <c r="A19" s="12" t="s">
        <v>22</v>
      </c>
      <c r="B19" s="20">
        <v>1955401</v>
      </c>
      <c r="C19" s="21">
        <v>876617</v>
      </c>
      <c r="D19" s="11">
        <f t="shared" si="0"/>
        <v>0.44830548823489402</v>
      </c>
      <c r="E19" s="21">
        <v>59549</v>
      </c>
      <c r="F19" s="11">
        <f t="shared" si="1"/>
        <v>3.0453600054413391E-2</v>
      </c>
      <c r="G19" s="21">
        <v>9576</v>
      </c>
      <c r="H19" s="11">
        <f t="shared" si="2"/>
        <v>4.8972052279813707E-3</v>
      </c>
    </row>
    <row r="20" spans="1:8" x14ac:dyDescent="0.45">
      <c r="A20" s="12" t="s">
        <v>23</v>
      </c>
      <c r="B20" s="20">
        <v>1958101</v>
      </c>
      <c r="C20" s="21">
        <v>1009446</v>
      </c>
      <c r="D20" s="11">
        <f t="shared" si="0"/>
        <v>0.51552294799910725</v>
      </c>
      <c r="E20" s="21">
        <v>55593</v>
      </c>
      <c r="F20" s="11">
        <f t="shared" si="1"/>
        <v>2.8391283187128753E-2</v>
      </c>
      <c r="G20" s="21">
        <v>6041</v>
      </c>
      <c r="H20" s="11">
        <f t="shared" si="2"/>
        <v>3.0851319722527081E-3</v>
      </c>
    </row>
    <row r="21" spans="1:8" x14ac:dyDescent="0.45">
      <c r="A21" s="12" t="s">
        <v>24</v>
      </c>
      <c r="B21" s="20">
        <v>7393799</v>
      </c>
      <c r="C21" s="21">
        <v>3275245</v>
      </c>
      <c r="D21" s="11">
        <f t="shared" si="0"/>
        <v>0.44297187413398714</v>
      </c>
      <c r="E21" s="21">
        <v>224726</v>
      </c>
      <c r="F21" s="11">
        <f t="shared" si="1"/>
        <v>3.0393847601212855E-2</v>
      </c>
      <c r="G21" s="21">
        <v>37452</v>
      </c>
      <c r="H21" s="11">
        <f t="shared" si="2"/>
        <v>5.0653256871061817E-3</v>
      </c>
    </row>
    <row r="22" spans="1:8" x14ac:dyDescent="0.45">
      <c r="A22" s="12" t="s">
        <v>25</v>
      </c>
      <c r="B22" s="20">
        <v>6322892.0000000009</v>
      </c>
      <c r="C22" s="21">
        <v>2897860</v>
      </c>
      <c r="D22" s="11">
        <f t="shared" si="0"/>
        <v>0.45831243045112896</v>
      </c>
      <c r="E22" s="21">
        <v>200062</v>
      </c>
      <c r="F22" s="11">
        <f t="shared" si="1"/>
        <v>3.1640901030730868E-2</v>
      </c>
      <c r="G22" s="21">
        <v>34541</v>
      </c>
      <c r="H22" s="11">
        <f t="shared" si="2"/>
        <v>5.4628483295302201E-3</v>
      </c>
    </row>
    <row r="23" spans="1:8" x14ac:dyDescent="0.45">
      <c r="A23" s="12" t="s">
        <v>26</v>
      </c>
      <c r="B23" s="20">
        <v>13843329.000000002</v>
      </c>
      <c r="C23" s="21">
        <v>6506760</v>
      </c>
      <c r="D23" s="11">
        <f t="shared" si="0"/>
        <v>0.47002856032678259</v>
      </c>
      <c r="E23" s="21">
        <v>357990</v>
      </c>
      <c r="F23" s="11">
        <f t="shared" si="1"/>
        <v>2.586010922661738E-2</v>
      </c>
      <c r="G23" s="21">
        <v>56789</v>
      </c>
      <c r="H23" s="11">
        <f t="shared" si="2"/>
        <v>4.1022647081493183E-3</v>
      </c>
    </row>
    <row r="24" spans="1:8" x14ac:dyDescent="0.45">
      <c r="A24" s="12" t="s">
        <v>27</v>
      </c>
      <c r="B24" s="20">
        <v>9220206</v>
      </c>
      <c r="C24" s="21">
        <v>4180752</v>
      </c>
      <c r="D24" s="11">
        <f t="shared" si="0"/>
        <v>0.45343368683953483</v>
      </c>
      <c r="E24" s="21">
        <v>304333</v>
      </c>
      <c r="F24" s="11">
        <f t="shared" si="1"/>
        <v>3.3007180099880629E-2</v>
      </c>
      <c r="G24" s="21">
        <v>36853</v>
      </c>
      <c r="H24" s="11">
        <f t="shared" si="2"/>
        <v>3.9969822800054577E-3</v>
      </c>
    </row>
    <row r="25" spans="1:8" x14ac:dyDescent="0.45">
      <c r="A25" s="12" t="s">
        <v>28</v>
      </c>
      <c r="B25" s="20">
        <v>2213174</v>
      </c>
      <c r="C25" s="21">
        <v>1119739</v>
      </c>
      <c r="D25" s="11">
        <f t="shared" si="0"/>
        <v>0.50594259647004713</v>
      </c>
      <c r="E25" s="21">
        <v>94762</v>
      </c>
      <c r="F25" s="11">
        <f t="shared" si="1"/>
        <v>4.2817238951840204E-2</v>
      </c>
      <c r="G25" s="21">
        <v>17565</v>
      </c>
      <c r="H25" s="11">
        <f t="shared" si="2"/>
        <v>7.9365653129848807E-3</v>
      </c>
    </row>
    <row r="26" spans="1:8" x14ac:dyDescent="0.45">
      <c r="A26" s="12" t="s">
        <v>29</v>
      </c>
      <c r="B26" s="20">
        <v>1047674</v>
      </c>
      <c r="C26" s="21">
        <v>525741</v>
      </c>
      <c r="D26" s="11">
        <f t="shared" si="0"/>
        <v>0.5018173592167029</v>
      </c>
      <c r="E26" s="21">
        <v>34625</v>
      </c>
      <c r="F26" s="11">
        <f t="shared" si="1"/>
        <v>3.3049402772236398E-2</v>
      </c>
      <c r="G26" s="21">
        <v>8358</v>
      </c>
      <c r="H26" s="11">
        <f t="shared" si="2"/>
        <v>7.9776724439090778E-3</v>
      </c>
    </row>
    <row r="27" spans="1:8" x14ac:dyDescent="0.45">
      <c r="A27" s="12" t="s">
        <v>30</v>
      </c>
      <c r="B27" s="20">
        <v>1132656</v>
      </c>
      <c r="C27" s="21">
        <v>527992</v>
      </c>
      <c r="D27" s="11">
        <f t="shared" si="0"/>
        <v>0.46615388961873683</v>
      </c>
      <c r="E27" s="21">
        <v>35376</v>
      </c>
      <c r="F27" s="11">
        <f t="shared" si="1"/>
        <v>3.1232783828452768E-2</v>
      </c>
      <c r="G27" s="21">
        <v>4087</v>
      </c>
      <c r="H27" s="11">
        <f t="shared" si="2"/>
        <v>3.6083329801810966E-3</v>
      </c>
    </row>
    <row r="28" spans="1:8" x14ac:dyDescent="0.45">
      <c r="A28" s="12" t="s">
        <v>31</v>
      </c>
      <c r="B28" s="20">
        <v>774582.99999999988</v>
      </c>
      <c r="C28" s="21">
        <v>386097</v>
      </c>
      <c r="D28" s="11">
        <f t="shared" si="0"/>
        <v>0.49845787991732332</v>
      </c>
      <c r="E28" s="21">
        <v>28027</v>
      </c>
      <c r="F28" s="11">
        <f t="shared" si="1"/>
        <v>3.6183339939038169E-2</v>
      </c>
      <c r="G28" s="21">
        <v>6101</v>
      </c>
      <c r="H28" s="11">
        <f t="shared" si="2"/>
        <v>7.8764961275938159E-3</v>
      </c>
    </row>
    <row r="29" spans="1:8" x14ac:dyDescent="0.45">
      <c r="A29" s="12" t="s">
        <v>32</v>
      </c>
      <c r="B29" s="20">
        <v>820997</v>
      </c>
      <c r="C29" s="21">
        <v>408250</v>
      </c>
      <c r="D29" s="11">
        <f t="shared" si="0"/>
        <v>0.49726125674028043</v>
      </c>
      <c r="E29" s="21">
        <v>25605</v>
      </c>
      <c r="F29" s="11">
        <f t="shared" si="1"/>
        <v>3.1187690089001543E-2</v>
      </c>
      <c r="G29" s="21">
        <v>3466</v>
      </c>
      <c r="H29" s="11">
        <f t="shared" si="2"/>
        <v>4.2216963033969677E-3</v>
      </c>
    </row>
    <row r="30" spans="1:8" x14ac:dyDescent="0.45">
      <c r="A30" s="12" t="s">
        <v>33</v>
      </c>
      <c r="B30" s="20">
        <v>2071737</v>
      </c>
      <c r="C30" s="21">
        <v>1035050</v>
      </c>
      <c r="D30" s="11">
        <f t="shared" si="0"/>
        <v>0.49960492089488195</v>
      </c>
      <c r="E30" s="21">
        <v>62120</v>
      </c>
      <c r="F30" s="11">
        <f t="shared" si="1"/>
        <v>2.9984500928447965E-2</v>
      </c>
      <c r="G30" s="21">
        <v>8602</v>
      </c>
      <c r="H30" s="11">
        <f t="shared" si="2"/>
        <v>4.1520714260545617E-3</v>
      </c>
    </row>
    <row r="31" spans="1:8" x14ac:dyDescent="0.45">
      <c r="A31" s="12" t="s">
        <v>34</v>
      </c>
      <c r="B31" s="20">
        <v>2016791</v>
      </c>
      <c r="C31" s="21">
        <v>1040230</v>
      </c>
      <c r="D31" s="11">
        <f t="shared" si="0"/>
        <v>0.51578472930511887</v>
      </c>
      <c r="E31" s="21">
        <v>47529</v>
      </c>
      <c r="F31" s="11">
        <f t="shared" si="1"/>
        <v>2.356664622164617E-2</v>
      </c>
      <c r="G31" s="21">
        <v>6376</v>
      </c>
      <c r="H31" s="11">
        <f t="shared" si="2"/>
        <v>3.1614579795328319E-3</v>
      </c>
    </row>
    <row r="32" spans="1:8" x14ac:dyDescent="0.45">
      <c r="A32" s="12" t="s">
        <v>35</v>
      </c>
      <c r="B32" s="20">
        <v>3686259.9999999995</v>
      </c>
      <c r="C32" s="21">
        <v>1684237</v>
      </c>
      <c r="D32" s="11">
        <f t="shared" si="0"/>
        <v>0.45689587820718025</v>
      </c>
      <c r="E32" s="21">
        <v>119469</v>
      </c>
      <c r="F32" s="11">
        <f t="shared" si="1"/>
        <v>3.2409271185429141E-2</v>
      </c>
      <c r="G32" s="21">
        <v>16223</v>
      </c>
      <c r="H32" s="11">
        <f t="shared" si="2"/>
        <v>4.4009375356051936E-3</v>
      </c>
    </row>
    <row r="33" spans="1:8" x14ac:dyDescent="0.45">
      <c r="A33" s="12" t="s">
        <v>36</v>
      </c>
      <c r="B33" s="20">
        <v>7558801.9999999991</v>
      </c>
      <c r="C33" s="21">
        <v>3372762</v>
      </c>
      <c r="D33" s="11">
        <f t="shared" si="0"/>
        <v>0.44620324755166235</v>
      </c>
      <c r="E33" s="21">
        <v>193647</v>
      </c>
      <c r="F33" s="11">
        <f t="shared" si="1"/>
        <v>2.5618742229258026E-2</v>
      </c>
      <c r="G33" s="21">
        <v>21608</v>
      </c>
      <c r="H33" s="11">
        <f t="shared" si="2"/>
        <v>2.8586540565555233E-3</v>
      </c>
    </row>
    <row r="34" spans="1:8" x14ac:dyDescent="0.45">
      <c r="A34" s="12" t="s">
        <v>37</v>
      </c>
      <c r="B34" s="20">
        <v>1800557</v>
      </c>
      <c r="C34" s="21">
        <v>832261</v>
      </c>
      <c r="D34" s="11">
        <f t="shared" si="0"/>
        <v>0.46222418951468908</v>
      </c>
      <c r="E34" s="21">
        <v>54976</v>
      </c>
      <c r="F34" s="11">
        <f t="shared" si="1"/>
        <v>3.0532774024926729E-2</v>
      </c>
      <c r="G34" s="21">
        <v>15673</v>
      </c>
      <c r="H34" s="11">
        <f t="shared" si="2"/>
        <v>8.7045286541886768E-3</v>
      </c>
    </row>
    <row r="35" spans="1:8" x14ac:dyDescent="0.45">
      <c r="A35" s="12" t="s">
        <v>38</v>
      </c>
      <c r="B35" s="20">
        <v>1418843</v>
      </c>
      <c r="C35" s="21">
        <v>639669</v>
      </c>
      <c r="D35" s="11">
        <f t="shared" si="0"/>
        <v>0.4508384648618628</v>
      </c>
      <c r="E35" s="21">
        <v>42070</v>
      </c>
      <c r="F35" s="11">
        <f t="shared" si="1"/>
        <v>2.9650919798737421E-2</v>
      </c>
      <c r="G35" s="21">
        <v>6169</v>
      </c>
      <c r="H35" s="11">
        <f t="shared" si="2"/>
        <v>4.3479088243026185E-3</v>
      </c>
    </row>
    <row r="36" spans="1:8" x14ac:dyDescent="0.45">
      <c r="A36" s="12" t="s">
        <v>39</v>
      </c>
      <c r="B36" s="20">
        <v>2530542</v>
      </c>
      <c r="C36" s="21">
        <v>1101123</v>
      </c>
      <c r="D36" s="11">
        <f t="shared" si="0"/>
        <v>0.43513326394108454</v>
      </c>
      <c r="E36" s="21">
        <v>66254</v>
      </c>
      <c r="F36" s="11">
        <f t="shared" si="1"/>
        <v>2.6181742883540363E-2</v>
      </c>
      <c r="G36" s="21">
        <v>11242</v>
      </c>
      <c r="H36" s="11">
        <f t="shared" si="2"/>
        <v>4.4425265417448118E-3</v>
      </c>
    </row>
    <row r="37" spans="1:8" x14ac:dyDescent="0.45">
      <c r="A37" s="12" t="s">
        <v>40</v>
      </c>
      <c r="B37" s="20">
        <v>8839511</v>
      </c>
      <c r="C37" s="21">
        <v>3647428</v>
      </c>
      <c r="D37" s="11">
        <f t="shared" si="0"/>
        <v>0.41262780260129772</v>
      </c>
      <c r="E37" s="21">
        <v>214055</v>
      </c>
      <c r="F37" s="11">
        <f t="shared" si="1"/>
        <v>2.4215706049802981E-2</v>
      </c>
      <c r="G37" s="21">
        <v>30203</v>
      </c>
      <c r="H37" s="11">
        <f t="shared" si="2"/>
        <v>3.4168179665142111E-3</v>
      </c>
    </row>
    <row r="38" spans="1:8" x14ac:dyDescent="0.45">
      <c r="A38" s="12" t="s">
        <v>41</v>
      </c>
      <c r="B38" s="20">
        <v>5523625</v>
      </c>
      <c r="C38" s="21">
        <v>2476092</v>
      </c>
      <c r="D38" s="11">
        <f t="shared" si="0"/>
        <v>0.44827300911991674</v>
      </c>
      <c r="E38" s="21">
        <v>152376</v>
      </c>
      <c r="F38" s="11">
        <f t="shared" si="1"/>
        <v>2.7586231867659371E-2</v>
      </c>
      <c r="G38" s="21">
        <v>17540</v>
      </c>
      <c r="H38" s="11">
        <f t="shared" si="2"/>
        <v>3.1754509040711489E-3</v>
      </c>
    </row>
    <row r="39" spans="1:8" x14ac:dyDescent="0.45">
      <c r="A39" s="12" t="s">
        <v>42</v>
      </c>
      <c r="B39" s="20">
        <v>1344738.9999999998</v>
      </c>
      <c r="C39" s="21">
        <v>650849</v>
      </c>
      <c r="D39" s="11">
        <f t="shared" si="0"/>
        <v>0.48399652274530602</v>
      </c>
      <c r="E39" s="21">
        <v>34731</v>
      </c>
      <c r="F39" s="11">
        <f t="shared" si="1"/>
        <v>2.5827316676321582E-2</v>
      </c>
      <c r="G39" s="21">
        <v>5269</v>
      </c>
      <c r="H39" s="11">
        <f t="shared" si="2"/>
        <v>3.9182324599792238E-3</v>
      </c>
    </row>
    <row r="40" spans="1:8" x14ac:dyDescent="0.45">
      <c r="A40" s="12" t="s">
        <v>43</v>
      </c>
      <c r="B40" s="20">
        <v>944432</v>
      </c>
      <c r="C40" s="21">
        <v>485723</v>
      </c>
      <c r="D40" s="11">
        <f t="shared" si="0"/>
        <v>0.51430171785792944</v>
      </c>
      <c r="E40" s="21">
        <v>23143</v>
      </c>
      <c r="F40" s="11">
        <f t="shared" si="1"/>
        <v>2.4504675826316772E-2</v>
      </c>
      <c r="G40" s="21">
        <v>2358</v>
      </c>
      <c r="H40" s="11">
        <f t="shared" si="2"/>
        <v>2.4967387805580497E-3</v>
      </c>
    </row>
    <row r="41" spans="1:8" x14ac:dyDescent="0.45">
      <c r="A41" s="12" t="s">
        <v>44</v>
      </c>
      <c r="B41" s="20">
        <v>556788</v>
      </c>
      <c r="C41" s="21">
        <v>270330</v>
      </c>
      <c r="D41" s="11">
        <f t="shared" si="0"/>
        <v>0.48551692924416473</v>
      </c>
      <c r="E41" s="21">
        <v>15398</v>
      </c>
      <c r="F41" s="11">
        <f t="shared" si="1"/>
        <v>2.7655050036997923E-2</v>
      </c>
      <c r="G41" s="21">
        <v>1868</v>
      </c>
      <c r="H41" s="11">
        <f t="shared" si="2"/>
        <v>3.3549573625868373E-3</v>
      </c>
    </row>
    <row r="42" spans="1:8" x14ac:dyDescent="0.45">
      <c r="A42" s="12" t="s">
        <v>45</v>
      </c>
      <c r="B42" s="20">
        <v>672814.99999999988</v>
      </c>
      <c r="C42" s="21">
        <v>318376</v>
      </c>
      <c r="D42" s="11">
        <f t="shared" si="0"/>
        <v>0.47319991379502546</v>
      </c>
      <c r="E42" s="21">
        <v>21342</v>
      </c>
      <c r="F42" s="11">
        <f t="shared" si="1"/>
        <v>3.1720458075399631E-2</v>
      </c>
      <c r="G42" s="21">
        <v>2929</v>
      </c>
      <c r="H42" s="11">
        <f t="shared" si="2"/>
        <v>4.3533512183884134E-3</v>
      </c>
    </row>
    <row r="43" spans="1:8" x14ac:dyDescent="0.45">
      <c r="A43" s="12" t="s">
        <v>46</v>
      </c>
      <c r="B43" s="20">
        <v>1893791</v>
      </c>
      <c r="C43" s="21">
        <v>887112</v>
      </c>
      <c r="D43" s="11">
        <f t="shared" si="0"/>
        <v>0.46843183857141574</v>
      </c>
      <c r="E43" s="21">
        <v>44171</v>
      </c>
      <c r="F43" s="11">
        <f t="shared" si="1"/>
        <v>2.3324115491096958E-2</v>
      </c>
      <c r="G43" s="21">
        <v>7308</v>
      </c>
      <c r="H43" s="11">
        <f t="shared" si="2"/>
        <v>3.8589263545977352E-3</v>
      </c>
    </row>
    <row r="44" spans="1:8" x14ac:dyDescent="0.45">
      <c r="A44" s="12" t="s">
        <v>47</v>
      </c>
      <c r="B44" s="20">
        <v>2812432.9999999995</v>
      </c>
      <c r="C44" s="21">
        <v>1319327</v>
      </c>
      <c r="D44" s="11">
        <f t="shared" si="0"/>
        <v>0.46910521957323081</v>
      </c>
      <c r="E44" s="21">
        <v>74817</v>
      </c>
      <c r="F44" s="11">
        <f t="shared" si="1"/>
        <v>2.6602233724323392E-2</v>
      </c>
      <c r="G44" s="21">
        <v>10180</v>
      </c>
      <c r="H44" s="11">
        <f t="shared" si="2"/>
        <v>3.6196417834664868E-3</v>
      </c>
    </row>
    <row r="45" spans="1:8" x14ac:dyDescent="0.45">
      <c r="A45" s="12" t="s">
        <v>48</v>
      </c>
      <c r="B45" s="20">
        <v>1356110</v>
      </c>
      <c r="C45" s="21">
        <v>738637</v>
      </c>
      <c r="D45" s="11">
        <f t="shared" si="0"/>
        <v>0.54467336720472526</v>
      </c>
      <c r="E45" s="21">
        <v>35562</v>
      </c>
      <c r="F45" s="11">
        <f t="shared" si="1"/>
        <v>2.6223536438784466E-2</v>
      </c>
      <c r="G45" s="21">
        <v>3454</v>
      </c>
      <c r="H45" s="11">
        <f t="shared" si="2"/>
        <v>2.5469910258017416E-3</v>
      </c>
    </row>
    <row r="46" spans="1:8" x14ac:dyDescent="0.45">
      <c r="A46" s="12" t="s">
        <v>49</v>
      </c>
      <c r="B46" s="20">
        <v>734949</v>
      </c>
      <c r="C46" s="21">
        <v>374914</v>
      </c>
      <c r="D46" s="11">
        <f t="shared" si="0"/>
        <v>0.51012247108302755</v>
      </c>
      <c r="E46" s="21">
        <v>22315</v>
      </c>
      <c r="F46" s="11">
        <f t="shared" si="1"/>
        <v>3.0362651013879874E-2</v>
      </c>
      <c r="G46" s="21">
        <v>4832</v>
      </c>
      <c r="H46" s="11">
        <f t="shared" si="2"/>
        <v>6.574605857005044E-3</v>
      </c>
    </row>
    <row r="47" spans="1:8" x14ac:dyDescent="0.45">
      <c r="A47" s="12" t="s">
        <v>50</v>
      </c>
      <c r="B47" s="20">
        <v>973896</v>
      </c>
      <c r="C47" s="21">
        <v>437380</v>
      </c>
      <c r="D47" s="11">
        <f t="shared" si="0"/>
        <v>0.44910339502369861</v>
      </c>
      <c r="E47" s="21">
        <v>33794</v>
      </c>
      <c r="F47" s="11">
        <f t="shared" si="1"/>
        <v>3.469980367513574E-2</v>
      </c>
      <c r="G47" s="21">
        <v>2658</v>
      </c>
      <c r="H47" s="11">
        <f t="shared" si="2"/>
        <v>2.7292441903447595E-3</v>
      </c>
    </row>
    <row r="48" spans="1:8" x14ac:dyDescent="0.45">
      <c r="A48" s="12" t="s">
        <v>51</v>
      </c>
      <c r="B48" s="20">
        <v>1356219</v>
      </c>
      <c r="C48" s="21">
        <v>653142</v>
      </c>
      <c r="D48" s="11">
        <f t="shared" si="0"/>
        <v>0.48159036261842669</v>
      </c>
      <c r="E48" s="21">
        <v>36473</v>
      </c>
      <c r="F48" s="11">
        <f t="shared" si="1"/>
        <v>2.689314926276656E-2</v>
      </c>
      <c r="G48" s="21">
        <v>2887</v>
      </c>
      <c r="H48" s="11">
        <f t="shared" si="2"/>
        <v>2.1287122507500631E-3</v>
      </c>
    </row>
    <row r="49" spans="1:8" x14ac:dyDescent="0.45">
      <c r="A49" s="12" t="s">
        <v>52</v>
      </c>
      <c r="B49" s="20">
        <v>701167</v>
      </c>
      <c r="C49" s="21">
        <v>328819</v>
      </c>
      <c r="D49" s="11">
        <f t="shared" si="0"/>
        <v>0.46895960591414027</v>
      </c>
      <c r="E49" s="21">
        <v>16814</v>
      </c>
      <c r="F49" s="11">
        <f t="shared" si="1"/>
        <v>2.3980021877812275E-2</v>
      </c>
      <c r="G49" s="21">
        <v>3906</v>
      </c>
      <c r="H49" s="11">
        <f t="shared" si="2"/>
        <v>5.5707128259031014E-3</v>
      </c>
    </row>
    <row r="50" spans="1:8" x14ac:dyDescent="0.45">
      <c r="A50" s="12" t="s">
        <v>53</v>
      </c>
      <c r="B50" s="20">
        <v>5124170</v>
      </c>
      <c r="C50" s="21">
        <v>2366933</v>
      </c>
      <c r="D50" s="11">
        <f t="shared" si="0"/>
        <v>0.46191539312708202</v>
      </c>
      <c r="E50" s="21">
        <v>130326</v>
      </c>
      <c r="F50" s="11">
        <f t="shared" si="1"/>
        <v>2.5433582414322711E-2</v>
      </c>
      <c r="G50" s="21">
        <v>16100</v>
      </c>
      <c r="H50" s="11">
        <f t="shared" si="2"/>
        <v>3.1419722608734685E-3</v>
      </c>
    </row>
    <row r="51" spans="1:8" x14ac:dyDescent="0.45">
      <c r="A51" s="12" t="s">
        <v>54</v>
      </c>
      <c r="B51" s="20">
        <v>818222</v>
      </c>
      <c r="C51" s="21">
        <v>397876</v>
      </c>
      <c r="D51" s="11">
        <f t="shared" si="0"/>
        <v>0.48626900767762293</v>
      </c>
      <c r="E51" s="21">
        <v>15680</v>
      </c>
      <c r="F51" s="11">
        <f t="shared" si="1"/>
        <v>1.9163503303504428E-2</v>
      </c>
      <c r="G51" s="21">
        <v>2123</v>
      </c>
      <c r="H51" s="11">
        <f t="shared" si="2"/>
        <v>2.5946503516160653E-3</v>
      </c>
    </row>
    <row r="52" spans="1:8" x14ac:dyDescent="0.45">
      <c r="A52" s="12" t="s">
        <v>55</v>
      </c>
      <c r="B52" s="20">
        <v>1335937.9999999998</v>
      </c>
      <c r="C52" s="21">
        <v>685978</v>
      </c>
      <c r="D52" s="11">
        <f t="shared" si="0"/>
        <v>0.51348041600732974</v>
      </c>
      <c r="E52" s="21">
        <v>37854</v>
      </c>
      <c r="F52" s="11">
        <f t="shared" si="1"/>
        <v>2.8335147289769439E-2</v>
      </c>
      <c r="G52" s="21">
        <v>5807</v>
      </c>
      <c r="H52" s="11">
        <f t="shared" si="2"/>
        <v>4.3467586070611072E-3</v>
      </c>
    </row>
    <row r="53" spans="1:8" x14ac:dyDescent="0.45">
      <c r="A53" s="12" t="s">
        <v>56</v>
      </c>
      <c r="B53" s="20">
        <v>1758645</v>
      </c>
      <c r="C53" s="21">
        <v>919461</v>
      </c>
      <c r="D53" s="11">
        <f t="shared" si="0"/>
        <v>0.52282353743933541</v>
      </c>
      <c r="E53" s="21">
        <v>53804</v>
      </c>
      <c r="F53" s="11">
        <f t="shared" si="1"/>
        <v>3.0594008455373314E-2</v>
      </c>
      <c r="G53" s="21">
        <v>10417</v>
      </c>
      <c r="H53" s="11">
        <f t="shared" si="2"/>
        <v>5.9233102758089323E-3</v>
      </c>
    </row>
    <row r="54" spans="1:8" x14ac:dyDescent="0.45">
      <c r="A54" s="12" t="s">
        <v>57</v>
      </c>
      <c r="B54" s="20">
        <v>1141741</v>
      </c>
      <c r="C54" s="21">
        <v>537635</v>
      </c>
      <c r="D54" s="11">
        <f t="shared" si="0"/>
        <v>0.47089050844280794</v>
      </c>
      <c r="E54" s="21">
        <v>35653</v>
      </c>
      <c r="F54" s="11">
        <f t="shared" si="1"/>
        <v>3.1226871943812125E-2</v>
      </c>
      <c r="G54" s="21">
        <v>7852</v>
      </c>
      <c r="H54" s="11">
        <f t="shared" si="2"/>
        <v>6.8772164615267389E-3</v>
      </c>
    </row>
    <row r="55" spans="1:8" x14ac:dyDescent="0.45">
      <c r="A55" s="12" t="s">
        <v>58</v>
      </c>
      <c r="B55" s="20">
        <v>1087241</v>
      </c>
      <c r="C55" s="21">
        <v>501714</v>
      </c>
      <c r="D55" s="11">
        <f t="shared" si="0"/>
        <v>0.46145610770749079</v>
      </c>
      <c r="E55" s="21">
        <v>30395</v>
      </c>
      <c r="F55" s="11">
        <f t="shared" si="1"/>
        <v>2.7956083333869858E-2</v>
      </c>
      <c r="G55" s="21">
        <v>4978</v>
      </c>
      <c r="H55" s="11">
        <f t="shared" si="2"/>
        <v>4.5785616988321814E-3</v>
      </c>
    </row>
    <row r="56" spans="1:8" x14ac:dyDescent="0.45">
      <c r="A56" s="12" t="s">
        <v>59</v>
      </c>
      <c r="B56" s="20">
        <v>1617517</v>
      </c>
      <c r="C56" s="21">
        <v>770833</v>
      </c>
      <c r="D56" s="11">
        <f t="shared" si="0"/>
        <v>0.4765532603366765</v>
      </c>
      <c r="E56" s="21">
        <v>48058</v>
      </c>
      <c r="F56" s="11">
        <f t="shared" si="1"/>
        <v>2.9710970580216468E-2</v>
      </c>
      <c r="G56" s="21">
        <v>8435</v>
      </c>
      <c r="H56" s="11">
        <f t="shared" si="2"/>
        <v>5.2147829049091913E-3</v>
      </c>
    </row>
    <row r="57" spans="1:8" x14ac:dyDescent="0.45">
      <c r="A57" s="12" t="s">
        <v>60</v>
      </c>
      <c r="B57" s="20">
        <v>1485118</v>
      </c>
      <c r="C57" s="21">
        <v>512988</v>
      </c>
      <c r="D57" s="11">
        <f t="shared" si="0"/>
        <v>0.34541901720940693</v>
      </c>
      <c r="E57" s="21">
        <v>30541</v>
      </c>
      <c r="F57" s="11">
        <f t="shared" si="1"/>
        <v>2.0564695869284461E-2</v>
      </c>
      <c r="G57" s="21">
        <v>4653</v>
      </c>
      <c r="H57" s="11">
        <f t="shared" si="2"/>
        <v>3.13308437444028E-3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（4月13日公表時点）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44663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11952286</v>
      </c>
      <c r="D10" s="11">
        <f>C10/$B10</f>
        <v>0.43385502619474986</v>
      </c>
      <c r="E10" s="21">
        <f>SUM(E11:E30)</f>
        <v>790061</v>
      </c>
      <c r="F10" s="11">
        <f>E10/$B10</f>
        <v>2.8678357918347188E-2</v>
      </c>
      <c r="G10" s="21">
        <f>SUM(G11:G30)</f>
        <v>117877</v>
      </c>
      <c r="H10" s="11">
        <f>G10/$B10</f>
        <v>4.2788073279670961E-3</v>
      </c>
    </row>
    <row r="11" spans="1:8" x14ac:dyDescent="0.45">
      <c r="A11" s="12" t="s">
        <v>70</v>
      </c>
      <c r="B11" s="20">
        <v>1961575</v>
      </c>
      <c r="C11" s="21">
        <v>813879</v>
      </c>
      <c r="D11" s="11">
        <f t="shared" ref="D11:D30" si="0">C11/$B11</f>
        <v>0.41491097714846487</v>
      </c>
      <c r="E11" s="21">
        <v>54914</v>
      </c>
      <c r="F11" s="11">
        <f t="shared" ref="F11:F30" si="1">E11/$B11</f>
        <v>2.7994851076303482E-2</v>
      </c>
      <c r="G11" s="21">
        <v>15538</v>
      </c>
      <c r="H11" s="11">
        <f t="shared" ref="H11:H30" si="2">G11/$B11</f>
        <v>7.9211857818334754E-3</v>
      </c>
    </row>
    <row r="12" spans="1:8" x14ac:dyDescent="0.45">
      <c r="A12" s="12" t="s">
        <v>71</v>
      </c>
      <c r="B12" s="20">
        <v>1065932</v>
      </c>
      <c r="C12" s="21">
        <v>459547</v>
      </c>
      <c r="D12" s="11">
        <f t="shared" si="0"/>
        <v>0.43112224794827436</v>
      </c>
      <c r="E12" s="21">
        <v>24392</v>
      </c>
      <c r="F12" s="11">
        <f t="shared" si="1"/>
        <v>2.2883260845907617E-2</v>
      </c>
      <c r="G12" s="21">
        <v>8291</v>
      </c>
      <c r="H12" s="11">
        <f t="shared" si="2"/>
        <v>7.7781697143907867E-3</v>
      </c>
    </row>
    <row r="13" spans="1:8" x14ac:dyDescent="0.45">
      <c r="A13" s="12" t="s">
        <v>72</v>
      </c>
      <c r="B13" s="20">
        <v>1324589</v>
      </c>
      <c r="C13" s="21">
        <v>544250</v>
      </c>
      <c r="D13" s="11">
        <f t="shared" si="0"/>
        <v>0.41088216797814264</v>
      </c>
      <c r="E13" s="21">
        <v>32482</v>
      </c>
      <c r="F13" s="11">
        <f t="shared" si="1"/>
        <v>2.4522323528279339E-2</v>
      </c>
      <c r="G13" s="21">
        <v>4975</v>
      </c>
      <c r="H13" s="11">
        <f t="shared" si="2"/>
        <v>3.7558820132131553E-3</v>
      </c>
    </row>
    <row r="14" spans="1:8" x14ac:dyDescent="0.45">
      <c r="A14" s="12" t="s">
        <v>73</v>
      </c>
      <c r="B14" s="20">
        <v>974726</v>
      </c>
      <c r="C14" s="21">
        <v>455352</v>
      </c>
      <c r="D14" s="11">
        <f t="shared" si="0"/>
        <v>0.46715897595837191</v>
      </c>
      <c r="E14" s="21">
        <v>25608</v>
      </c>
      <c r="F14" s="11">
        <f t="shared" si="1"/>
        <v>2.6271998489832013E-2</v>
      </c>
      <c r="G14" s="21">
        <v>4020</v>
      </c>
      <c r="H14" s="11">
        <f t="shared" si="2"/>
        <v>4.1242359391254566E-3</v>
      </c>
    </row>
    <row r="15" spans="1:8" x14ac:dyDescent="0.45">
      <c r="A15" s="12" t="s">
        <v>74</v>
      </c>
      <c r="B15" s="20">
        <v>3759920</v>
      </c>
      <c r="C15" s="21">
        <v>1674472</v>
      </c>
      <c r="D15" s="11">
        <f t="shared" si="0"/>
        <v>0.44534777335687992</v>
      </c>
      <c r="E15" s="21">
        <v>146187</v>
      </c>
      <c r="F15" s="11">
        <f t="shared" si="1"/>
        <v>3.8880348518053574E-2</v>
      </c>
      <c r="G15" s="21">
        <v>18568</v>
      </c>
      <c r="H15" s="11">
        <f t="shared" si="2"/>
        <v>4.9384029447435054E-3</v>
      </c>
    </row>
    <row r="16" spans="1:8" x14ac:dyDescent="0.45">
      <c r="A16" s="12" t="s">
        <v>75</v>
      </c>
      <c r="B16" s="20">
        <v>1521562.0000000002</v>
      </c>
      <c r="C16" s="21">
        <v>664586</v>
      </c>
      <c r="D16" s="11">
        <f t="shared" si="0"/>
        <v>0.43677878390758962</v>
      </c>
      <c r="E16" s="21">
        <v>50027</v>
      </c>
      <c r="F16" s="11">
        <f t="shared" si="1"/>
        <v>3.2878712796455219E-2</v>
      </c>
      <c r="G16" s="21">
        <v>6106</v>
      </c>
      <c r="H16" s="11">
        <f t="shared" si="2"/>
        <v>4.0129813967488669E-3</v>
      </c>
    </row>
    <row r="17" spans="1:8" x14ac:dyDescent="0.45">
      <c r="A17" s="12" t="s">
        <v>76</v>
      </c>
      <c r="B17" s="20">
        <v>718601</v>
      </c>
      <c r="C17" s="21">
        <v>350911</v>
      </c>
      <c r="D17" s="11">
        <f t="shared" si="0"/>
        <v>0.48832523194373512</v>
      </c>
      <c r="E17" s="21">
        <v>18066</v>
      </c>
      <c r="F17" s="11">
        <f t="shared" si="1"/>
        <v>2.514051608611733E-2</v>
      </c>
      <c r="G17" s="21">
        <v>1469</v>
      </c>
      <c r="H17" s="11">
        <f t="shared" si="2"/>
        <v>2.0442498688423758E-3</v>
      </c>
    </row>
    <row r="18" spans="1:8" x14ac:dyDescent="0.45">
      <c r="A18" s="12" t="s">
        <v>77</v>
      </c>
      <c r="B18" s="20">
        <v>784774</v>
      </c>
      <c r="C18" s="21">
        <v>380153</v>
      </c>
      <c r="D18" s="11">
        <f t="shared" si="0"/>
        <v>0.48441079852288682</v>
      </c>
      <c r="E18" s="21">
        <v>25617</v>
      </c>
      <c r="F18" s="11">
        <f t="shared" si="1"/>
        <v>3.2642518737878677E-2</v>
      </c>
      <c r="G18" s="21">
        <v>3283</v>
      </c>
      <c r="H18" s="11">
        <f t="shared" si="2"/>
        <v>4.1833699893217662E-3</v>
      </c>
    </row>
    <row r="19" spans="1:8" x14ac:dyDescent="0.45">
      <c r="A19" s="12" t="s">
        <v>78</v>
      </c>
      <c r="B19" s="20">
        <v>694295.99999999988</v>
      </c>
      <c r="C19" s="21">
        <v>290876</v>
      </c>
      <c r="D19" s="11">
        <f t="shared" si="0"/>
        <v>0.41895099496468374</v>
      </c>
      <c r="E19" s="21">
        <v>26601</v>
      </c>
      <c r="F19" s="11">
        <f t="shared" si="1"/>
        <v>3.8313629921532033E-2</v>
      </c>
      <c r="G19" s="21">
        <v>3698</v>
      </c>
      <c r="H19" s="11">
        <f t="shared" si="2"/>
        <v>5.3262585410257307E-3</v>
      </c>
    </row>
    <row r="20" spans="1:8" x14ac:dyDescent="0.45">
      <c r="A20" s="12" t="s">
        <v>79</v>
      </c>
      <c r="B20" s="20">
        <v>799966</v>
      </c>
      <c r="C20" s="21">
        <v>394931</v>
      </c>
      <c r="D20" s="11">
        <f t="shared" si="0"/>
        <v>0.49368473160109305</v>
      </c>
      <c r="E20" s="21">
        <v>25631</v>
      </c>
      <c r="F20" s="11">
        <f t="shared" si="1"/>
        <v>3.2040111704747451E-2</v>
      </c>
      <c r="G20" s="21">
        <v>2618</v>
      </c>
      <c r="H20" s="11">
        <f t="shared" si="2"/>
        <v>3.2726390871612044E-3</v>
      </c>
    </row>
    <row r="21" spans="1:8" x14ac:dyDescent="0.45">
      <c r="A21" s="12" t="s">
        <v>80</v>
      </c>
      <c r="B21" s="20">
        <v>2300944</v>
      </c>
      <c r="C21" s="21">
        <v>980765</v>
      </c>
      <c r="D21" s="11">
        <f t="shared" si="0"/>
        <v>0.4262446195996078</v>
      </c>
      <c r="E21" s="21">
        <v>67427</v>
      </c>
      <c r="F21" s="11">
        <f t="shared" si="1"/>
        <v>2.9304059551210286E-2</v>
      </c>
      <c r="G21" s="21">
        <v>7944</v>
      </c>
      <c r="H21" s="11">
        <f t="shared" si="2"/>
        <v>3.4524960190252347E-3</v>
      </c>
    </row>
    <row r="22" spans="1:8" x14ac:dyDescent="0.45">
      <c r="A22" s="12" t="s">
        <v>81</v>
      </c>
      <c r="B22" s="20">
        <v>1400720</v>
      </c>
      <c r="C22" s="21">
        <v>599572</v>
      </c>
      <c r="D22" s="11">
        <f t="shared" si="0"/>
        <v>0.42804557656062597</v>
      </c>
      <c r="E22" s="21">
        <v>32245</v>
      </c>
      <c r="F22" s="11">
        <f t="shared" si="1"/>
        <v>2.3020303843737506E-2</v>
      </c>
      <c r="G22" s="21">
        <v>6643</v>
      </c>
      <c r="H22" s="11">
        <f t="shared" si="2"/>
        <v>4.7425609686446973E-3</v>
      </c>
    </row>
    <row r="23" spans="1:8" x14ac:dyDescent="0.45">
      <c r="A23" s="12" t="s">
        <v>82</v>
      </c>
      <c r="B23" s="20">
        <v>2739963</v>
      </c>
      <c r="C23" s="21">
        <v>985064</v>
      </c>
      <c r="D23" s="11">
        <f t="shared" si="0"/>
        <v>0.35951726355428887</v>
      </c>
      <c r="E23" s="21">
        <v>66194</v>
      </c>
      <c r="F23" s="11">
        <f t="shared" si="1"/>
        <v>2.4158720391479739E-2</v>
      </c>
      <c r="G23" s="21">
        <v>8873</v>
      </c>
      <c r="H23" s="11">
        <f t="shared" si="2"/>
        <v>3.2383648976281798E-3</v>
      </c>
    </row>
    <row r="24" spans="1:8" x14ac:dyDescent="0.45">
      <c r="A24" s="12" t="s">
        <v>83</v>
      </c>
      <c r="B24" s="20">
        <v>831479.00000000012</v>
      </c>
      <c r="C24" s="21">
        <v>377237</v>
      </c>
      <c r="D24" s="11">
        <f t="shared" si="0"/>
        <v>0.45369395979934546</v>
      </c>
      <c r="E24" s="21">
        <v>17590</v>
      </c>
      <c r="F24" s="11">
        <f t="shared" si="1"/>
        <v>2.1155074271268424E-2</v>
      </c>
      <c r="G24" s="21">
        <v>3205</v>
      </c>
      <c r="H24" s="11">
        <f t="shared" si="2"/>
        <v>3.854577205197004E-3</v>
      </c>
    </row>
    <row r="25" spans="1:8" x14ac:dyDescent="0.45">
      <c r="A25" s="12" t="s">
        <v>84</v>
      </c>
      <c r="B25" s="20">
        <v>1526835</v>
      </c>
      <c r="C25" s="21">
        <v>652975</v>
      </c>
      <c r="D25" s="11">
        <f t="shared" si="0"/>
        <v>0.42766572681396481</v>
      </c>
      <c r="E25" s="21">
        <v>38637</v>
      </c>
      <c r="F25" s="11">
        <f t="shared" si="1"/>
        <v>2.5305288390690545E-2</v>
      </c>
      <c r="G25" s="21">
        <v>4648</v>
      </c>
      <c r="H25" s="11">
        <f t="shared" si="2"/>
        <v>3.044205824466953E-3</v>
      </c>
    </row>
    <row r="26" spans="1:8" x14ac:dyDescent="0.45">
      <c r="A26" s="12" t="s">
        <v>85</v>
      </c>
      <c r="B26" s="20">
        <v>708155</v>
      </c>
      <c r="C26" s="21">
        <v>311919</v>
      </c>
      <c r="D26" s="11">
        <f t="shared" si="0"/>
        <v>0.44046712937139471</v>
      </c>
      <c r="E26" s="21">
        <v>13574</v>
      </c>
      <c r="F26" s="11">
        <f t="shared" si="1"/>
        <v>1.9168119973734563E-2</v>
      </c>
      <c r="G26" s="21">
        <v>1845</v>
      </c>
      <c r="H26" s="11">
        <f t="shared" si="2"/>
        <v>2.6053618205053976E-3</v>
      </c>
    </row>
    <row r="27" spans="1:8" x14ac:dyDescent="0.45">
      <c r="A27" s="12" t="s">
        <v>86</v>
      </c>
      <c r="B27" s="20">
        <v>1194817</v>
      </c>
      <c r="C27" s="21">
        <v>515013</v>
      </c>
      <c r="D27" s="11">
        <f t="shared" si="0"/>
        <v>0.43103923027543128</v>
      </c>
      <c r="E27" s="21">
        <v>33878</v>
      </c>
      <c r="F27" s="11">
        <f t="shared" si="1"/>
        <v>2.8354132892317401E-2</v>
      </c>
      <c r="G27" s="21">
        <v>4371</v>
      </c>
      <c r="H27" s="11">
        <f t="shared" si="2"/>
        <v>3.6583008109191619E-3</v>
      </c>
    </row>
    <row r="28" spans="1:8" x14ac:dyDescent="0.45">
      <c r="A28" s="12" t="s">
        <v>87</v>
      </c>
      <c r="B28" s="20">
        <v>944709</v>
      </c>
      <c r="C28" s="21">
        <v>432639</v>
      </c>
      <c r="D28" s="11">
        <f t="shared" si="0"/>
        <v>0.45796007024385288</v>
      </c>
      <c r="E28" s="21">
        <v>26606</v>
      </c>
      <c r="F28" s="11">
        <f t="shared" si="1"/>
        <v>2.8163169822664969E-2</v>
      </c>
      <c r="G28" s="21">
        <v>2698</v>
      </c>
      <c r="H28" s="11">
        <f t="shared" si="2"/>
        <v>2.8559058927140526E-3</v>
      </c>
    </row>
    <row r="29" spans="1:8" x14ac:dyDescent="0.45">
      <c r="A29" s="12" t="s">
        <v>88</v>
      </c>
      <c r="B29" s="20">
        <v>1562767</v>
      </c>
      <c r="C29" s="21">
        <v>704217</v>
      </c>
      <c r="D29" s="11">
        <f t="shared" si="0"/>
        <v>0.45062187773353291</v>
      </c>
      <c r="E29" s="21">
        <v>41469</v>
      </c>
      <c r="F29" s="11">
        <f t="shared" si="1"/>
        <v>2.6535625592298787E-2</v>
      </c>
      <c r="G29" s="21">
        <v>4539</v>
      </c>
      <c r="H29" s="11">
        <f t="shared" si="2"/>
        <v>2.9044636852454653E-3</v>
      </c>
    </row>
    <row r="30" spans="1:8" x14ac:dyDescent="0.45">
      <c r="A30" s="12" t="s">
        <v>89</v>
      </c>
      <c r="B30" s="20">
        <v>732702</v>
      </c>
      <c r="C30" s="21">
        <v>363928</v>
      </c>
      <c r="D30" s="11">
        <f t="shared" si="0"/>
        <v>0.49669306211802344</v>
      </c>
      <c r="E30" s="21">
        <v>22916</v>
      </c>
      <c r="F30" s="11">
        <f t="shared" si="1"/>
        <v>3.1276016716209318E-2</v>
      </c>
      <c r="G30" s="21">
        <v>4545</v>
      </c>
      <c r="H30" s="11">
        <f t="shared" si="2"/>
        <v>6.2030675499725671E-3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44663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4432609</v>
      </c>
      <c r="D39" s="11">
        <f>C39/$B39</f>
        <v>0.46304384637956669</v>
      </c>
      <c r="E39" s="21">
        <v>241048</v>
      </c>
      <c r="F39" s="11">
        <f>E39/$B39</f>
        <v>2.5180608775125846E-2</v>
      </c>
      <c r="G39" s="21">
        <v>38386</v>
      </c>
      <c r="H39" s="11">
        <f>G39/$B39</f>
        <v>4.0099185574739502E-3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Normal="100" zoomScaleSheetLayoutView="100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（4月13日公表時点）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262435537</v>
      </c>
      <c r="C7" s="32">
        <f t="shared" ref="C7:J7" si="0">SUM(C8:C54)</f>
        <v>102802350</v>
      </c>
      <c r="D7" s="33">
        <f t="shared" ref="D7:D54" si="1">C7/O7</f>
        <v>0.81173618940025472</v>
      </c>
      <c r="E7" s="32">
        <f t="shared" si="0"/>
        <v>100896728</v>
      </c>
      <c r="F7" s="34">
        <f t="shared" ref="F7:F54" si="2">E7/O7</f>
        <v>0.79668923433826166</v>
      </c>
      <c r="G7" s="35">
        <f t="shared" si="0"/>
        <v>58736459</v>
      </c>
      <c r="H7" s="34">
        <f t="shared" ref="H7:H54" si="3">G7/O7</f>
        <v>0.46378812748467618</v>
      </c>
      <c r="I7" s="35">
        <f t="shared" si="0"/>
        <v>1001591</v>
      </c>
      <c r="J7" s="35">
        <f t="shared" si="0"/>
        <v>5099983</v>
      </c>
      <c r="K7" s="35">
        <f>SUM(K8:K54)</f>
        <v>22888589</v>
      </c>
      <c r="L7" s="35">
        <f>SUM(L8:L54)</f>
        <v>24878728</v>
      </c>
      <c r="M7" s="35">
        <f>SUM(M8:M54)</f>
        <v>4867568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10898170</v>
      </c>
      <c r="C8" s="37">
        <f>SUM(一般接種!D7+一般接種!G7+一般接種!J7+医療従事者等!C5)</f>
        <v>4277156</v>
      </c>
      <c r="D8" s="33">
        <f t="shared" si="1"/>
        <v>0.81834338670834572</v>
      </c>
      <c r="E8" s="37">
        <f>SUM(一般接種!E7+一般接種!H7+一般接種!K7+医療従事者等!D5)</f>
        <v>4194893</v>
      </c>
      <c r="F8" s="34">
        <f t="shared" si="2"/>
        <v>0.80260410059841925</v>
      </c>
      <c r="G8" s="32">
        <f>SUM(I8:M8)</f>
        <v>2426121</v>
      </c>
      <c r="H8" s="34">
        <f t="shared" si="3"/>
        <v>0.46418696809380777</v>
      </c>
      <c r="I8" s="38">
        <v>41485</v>
      </c>
      <c r="J8" s="38">
        <v>223998</v>
      </c>
      <c r="K8" s="38">
        <v>908448</v>
      </c>
      <c r="L8" s="38">
        <v>1057066</v>
      </c>
      <c r="M8" s="38">
        <v>195124</v>
      </c>
      <c r="O8" s="1">
        <v>5226603</v>
      </c>
    </row>
    <row r="9" spans="1:15" x14ac:dyDescent="0.45">
      <c r="A9" s="36" t="s">
        <v>15</v>
      </c>
      <c r="B9" s="32">
        <f t="shared" si="4"/>
        <v>2719335</v>
      </c>
      <c r="C9" s="37">
        <f>SUM(一般接種!D8+一般接種!G8+一般接種!J8+医療従事者等!C6)</f>
        <v>1077347</v>
      </c>
      <c r="D9" s="33">
        <f t="shared" si="1"/>
        <v>0.85529864283928025</v>
      </c>
      <c r="E9" s="37">
        <f>SUM(一般接種!E8+一般接種!H8+一般接種!K8+医療従事者等!D6)</f>
        <v>1056049</v>
      </c>
      <c r="F9" s="34">
        <f t="shared" si="2"/>
        <v>0.83839030179856544</v>
      </c>
      <c r="G9" s="32">
        <f t="shared" ref="G9:G54" si="5">SUM(I9:M9)</f>
        <v>585939</v>
      </c>
      <c r="H9" s="34">
        <f t="shared" si="3"/>
        <v>0.46517308860246981</v>
      </c>
      <c r="I9" s="38">
        <v>10582</v>
      </c>
      <c r="J9" s="38">
        <v>42859</v>
      </c>
      <c r="K9" s="38">
        <v>225558</v>
      </c>
      <c r="L9" s="38">
        <v>259576</v>
      </c>
      <c r="M9" s="38">
        <v>47364</v>
      </c>
      <c r="O9" s="1">
        <v>1259615</v>
      </c>
    </row>
    <row r="10" spans="1:15" x14ac:dyDescent="0.45">
      <c r="A10" s="36" t="s">
        <v>16</v>
      </c>
      <c r="B10" s="32">
        <f t="shared" si="4"/>
        <v>2647061</v>
      </c>
      <c r="C10" s="37">
        <f>SUM(一般接種!D9+一般接種!G9+一般接種!J9+医療従事者等!C7)</f>
        <v>1041944</v>
      </c>
      <c r="D10" s="33">
        <f t="shared" si="1"/>
        <v>0.85347671202131681</v>
      </c>
      <c r="E10" s="37">
        <f>SUM(一般接種!E9+一般接種!H9+一般接種!K9+医療従事者等!D7)</f>
        <v>1020428</v>
      </c>
      <c r="F10" s="34">
        <f t="shared" si="2"/>
        <v>0.83585253554364558</v>
      </c>
      <c r="G10" s="32">
        <f t="shared" si="5"/>
        <v>584689</v>
      </c>
      <c r="H10" s="34">
        <f t="shared" si="3"/>
        <v>0.4789301970883576</v>
      </c>
      <c r="I10" s="38">
        <v>10213</v>
      </c>
      <c r="J10" s="38">
        <v>47210</v>
      </c>
      <c r="K10" s="38">
        <v>218423</v>
      </c>
      <c r="L10" s="38">
        <v>250653</v>
      </c>
      <c r="M10" s="38">
        <v>58190</v>
      </c>
      <c r="O10" s="1">
        <v>1220823</v>
      </c>
    </row>
    <row r="11" spans="1:15" x14ac:dyDescent="0.45">
      <c r="A11" s="36" t="s">
        <v>17</v>
      </c>
      <c r="B11" s="32">
        <f t="shared" si="4"/>
        <v>4828941</v>
      </c>
      <c r="C11" s="37">
        <f>SUM(一般接種!D10+一般接種!G10+一般接種!J10+医療従事者等!C8)</f>
        <v>1908308</v>
      </c>
      <c r="D11" s="33">
        <f t="shared" si="1"/>
        <v>0.83624767691693513</v>
      </c>
      <c r="E11" s="37">
        <f>SUM(一般接種!E10+一般接種!H10+一般接種!K10+医療従事者等!D8)</f>
        <v>1864349</v>
      </c>
      <c r="F11" s="34">
        <f t="shared" si="2"/>
        <v>0.81698421859176362</v>
      </c>
      <c r="G11" s="32">
        <f t="shared" si="5"/>
        <v>1056284</v>
      </c>
      <c r="H11" s="34">
        <f t="shared" si="3"/>
        <v>0.46287865541858442</v>
      </c>
      <c r="I11" s="38">
        <v>18070</v>
      </c>
      <c r="J11" s="38">
        <v>116925</v>
      </c>
      <c r="K11" s="38">
        <v>454153</v>
      </c>
      <c r="L11" s="38">
        <v>386257</v>
      </c>
      <c r="M11" s="38">
        <v>80879</v>
      </c>
      <c r="O11" s="1">
        <v>2281989</v>
      </c>
    </row>
    <row r="12" spans="1:15" x14ac:dyDescent="0.45">
      <c r="A12" s="36" t="s">
        <v>18</v>
      </c>
      <c r="B12" s="32">
        <f t="shared" si="4"/>
        <v>2124102</v>
      </c>
      <c r="C12" s="37">
        <f>SUM(一般接種!D11+一般接種!G11+一般接種!J11+医療従事者等!C9)</f>
        <v>839752</v>
      </c>
      <c r="D12" s="33">
        <f t="shared" si="1"/>
        <v>0.86457569742445084</v>
      </c>
      <c r="E12" s="37">
        <f>SUM(一般接種!E11+一般接種!H11+一般接種!K11+医療従事者等!D9)</f>
        <v>824323</v>
      </c>
      <c r="F12" s="34">
        <f t="shared" si="2"/>
        <v>0.84869060464043622</v>
      </c>
      <c r="G12" s="32">
        <f t="shared" si="5"/>
        <v>460027</v>
      </c>
      <c r="H12" s="34">
        <f t="shared" si="3"/>
        <v>0.47362574231329946</v>
      </c>
      <c r="I12" s="38">
        <v>4865</v>
      </c>
      <c r="J12" s="38">
        <v>29364</v>
      </c>
      <c r="K12" s="38">
        <v>126348</v>
      </c>
      <c r="L12" s="38">
        <v>227641</v>
      </c>
      <c r="M12" s="38">
        <v>71809</v>
      </c>
      <c r="O12" s="1">
        <v>971288</v>
      </c>
    </row>
    <row r="13" spans="1:15" x14ac:dyDescent="0.45">
      <c r="A13" s="36" t="s">
        <v>19</v>
      </c>
      <c r="B13" s="32">
        <f t="shared" si="4"/>
        <v>2370985</v>
      </c>
      <c r="C13" s="37">
        <f>SUM(一般接種!D12+一般接種!G12+一般接種!J12+医療従事者等!C10)</f>
        <v>916005</v>
      </c>
      <c r="D13" s="33">
        <f t="shared" si="1"/>
        <v>0.85643001527728169</v>
      </c>
      <c r="E13" s="37">
        <f>SUM(一般接種!E12+一般接種!H12+一般接種!K12+医療従事者等!D10)</f>
        <v>898676</v>
      </c>
      <c r="F13" s="34">
        <f t="shared" si="2"/>
        <v>0.84022805597057482</v>
      </c>
      <c r="G13" s="32">
        <f t="shared" si="5"/>
        <v>556304</v>
      </c>
      <c r="H13" s="34">
        <f t="shared" si="3"/>
        <v>0.52012319061447587</v>
      </c>
      <c r="I13" s="38">
        <v>9632</v>
      </c>
      <c r="J13" s="38">
        <v>34488</v>
      </c>
      <c r="K13" s="38">
        <v>191532</v>
      </c>
      <c r="L13" s="38">
        <v>267879</v>
      </c>
      <c r="M13" s="38">
        <v>52773</v>
      </c>
      <c r="O13" s="1">
        <v>1069562</v>
      </c>
    </row>
    <row r="14" spans="1:15" x14ac:dyDescent="0.45">
      <c r="A14" s="36" t="s">
        <v>20</v>
      </c>
      <c r="B14" s="32">
        <f t="shared" si="4"/>
        <v>4043443</v>
      </c>
      <c r="C14" s="37">
        <f>SUM(一般接種!D13+一般接種!G13+一般接種!J13+医療従事者等!C11)</f>
        <v>1570075</v>
      </c>
      <c r="D14" s="33">
        <f t="shared" si="1"/>
        <v>0.84319293856961564</v>
      </c>
      <c r="E14" s="37">
        <f>SUM(一般接種!E13+一般接種!H13+一般接種!K13+医療従事者等!D11)</f>
        <v>1539605</v>
      </c>
      <c r="F14" s="34">
        <f t="shared" si="2"/>
        <v>0.82682933247550161</v>
      </c>
      <c r="G14" s="32">
        <f t="shared" si="5"/>
        <v>933763</v>
      </c>
      <c r="H14" s="34">
        <f t="shared" si="3"/>
        <v>0.50146799859725177</v>
      </c>
      <c r="I14" s="38">
        <v>18746</v>
      </c>
      <c r="J14" s="38">
        <v>73207</v>
      </c>
      <c r="K14" s="38">
        <v>341142</v>
      </c>
      <c r="L14" s="38">
        <v>410750</v>
      </c>
      <c r="M14" s="38">
        <v>89918</v>
      </c>
      <c r="O14" s="1">
        <v>1862059</v>
      </c>
    </row>
    <row r="15" spans="1:15" x14ac:dyDescent="0.45">
      <c r="A15" s="36" t="s">
        <v>21</v>
      </c>
      <c r="B15" s="32">
        <f t="shared" si="4"/>
        <v>6270612</v>
      </c>
      <c r="C15" s="37">
        <f>SUM(一般接種!D14+一般接種!G14+一般接種!J14+医療従事者等!C12)</f>
        <v>2442580</v>
      </c>
      <c r="D15" s="33">
        <f t="shared" si="1"/>
        <v>0.84004574101300866</v>
      </c>
      <c r="E15" s="37">
        <f>SUM(一般接種!E14+一般接種!H14+一般接種!K14+医療従事者等!D12)</f>
        <v>2396078</v>
      </c>
      <c r="F15" s="34">
        <f t="shared" si="2"/>
        <v>0.82405289449474239</v>
      </c>
      <c r="G15" s="32">
        <f t="shared" si="5"/>
        <v>1431954</v>
      </c>
      <c r="H15" s="34">
        <f t="shared" si="3"/>
        <v>0.49247388377311768</v>
      </c>
      <c r="I15" s="38">
        <v>21018</v>
      </c>
      <c r="J15" s="38">
        <v>137849</v>
      </c>
      <c r="K15" s="38">
        <v>548725</v>
      </c>
      <c r="L15" s="38">
        <v>587057</v>
      </c>
      <c r="M15" s="38">
        <v>137305</v>
      </c>
      <c r="O15" s="1">
        <v>2907675</v>
      </c>
    </row>
    <row r="16" spans="1:15" x14ac:dyDescent="0.45">
      <c r="A16" s="39" t="s">
        <v>22</v>
      </c>
      <c r="B16" s="32">
        <f t="shared" si="4"/>
        <v>4066973</v>
      </c>
      <c r="C16" s="37">
        <f>SUM(一般接種!D15+一般接種!G15+一般接種!J15+医療従事者等!C13)</f>
        <v>1610179</v>
      </c>
      <c r="D16" s="33">
        <f t="shared" si="1"/>
        <v>0.8234520694220776</v>
      </c>
      <c r="E16" s="37">
        <f>SUM(一般接種!E15+一般接種!H15+一般接種!K15+医療従事者等!D13)</f>
        <v>1580177</v>
      </c>
      <c r="F16" s="34">
        <f t="shared" si="2"/>
        <v>0.80810892497242248</v>
      </c>
      <c r="G16" s="32">
        <f t="shared" si="5"/>
        <v>876617</v>
      </c>
      <c r="H16" s="34">
        <f t="shared" si="3"/>
        <v>0.44830548823489402</v>
      </c>
      <c r="I16" s="38">
        <v>14651</v>
      </c>
      <c r="J16" s="38">
        <v>71066</v>
      </c>
      <c r="K16" s="38">
        <v>363037</v>
      </c>
      <c r="L16" s="38">
        <v>343535</v>
      </c>
      <c r="M16" s="38">
        <v>84328</v>
      </c>
      <c r="O16" s="1">
        <v>1955401</v>
      </c>
    </row>
    <row r="17" spans="1:15" x14ac:dyDescent="0.45">
      <c r="A17" s="36" t="s">
        <v>23</v>
      </c>
      <c r="B17" s="32">
        <f t="shared" si="4"/>
        <v>4176961</v>
      </c>
      <c r="C17" s="37">
        <f>SUM(一般接種!D16+一般接種!G16+一般接種!J16+医療従事者等!C14)</f>
        <v>1600231</v>
      </c>
      <c r="D17" s="33">
        <f t="shared" si="1"/>
        <v>0.81723618955304145</v>
      </c>
      <c r="E17" s="37">
        <f>SUM(一般接種!E16+一般接種!H16+一般接種!K16+医療従事者等!D14)</f>
        <v>1567284</v>
      </c>
      <c r="F17" s="34">
        <f t="shared" si="2"/>
        <v>0.80041019334549135</v>
      </c>
      <c r="G17" s="32">
        <f t="shared" si="5"/>
        <v>1009446</v>
      </c>
      <c r="H17" s="34">
        <f t="shared" si="3"/>
        <v>0.51552294799910725</v>
      </c>
      <c r="I17" s="38">
        <v>16044</v>
      </c>
      <c r="J17" s="38">
        <v>71050</v>
      </c>
      <c r="K17" s="38">
        <v>401013</v>
      </c>
      <c r="L17" s="38">
        <v>433145</v>
      </c>
      <c r="M17" s="38">
        <v>88194</v>
      </c>
      <c r="O17" s="1">
        <v>1958101</v>
      </c>
    </row>
    <row r="18" spans="1:15" x14ac:dyDescent="0.45">
      <c r="A18" s="36" t="s">
        <v>24</v>
      </c>
      <c r="B18" s="32">
        <f t="shared" si="4"/>
        <v>15294394</v>
      </c>
      <c r="C18" s="37">
        <f>SUM(一般接種!D17+一般接種!G17+一般接種!J17+医療従事者等!C15)</f>
        <v>6068287</v>
      </c>
      <c r="D18" s="33">
        <f t="shared" si="1"/>
        <v>0.82072653043448973</v>
      </c>
      <c r="E18" s="37">
        <f>SUM(一般接種!E17+一般接種!H17+一般接種!K17+医療従事者等!D15)</f>
        <v>5950862</v>
      </c>
      <c r="F18" s="34">
        <f t="shared" si="2"/>
        <v>0.80484497888027517</v>
      </c>
      <c r="G18" s="32">
        <f t="shared" si="5"/>
        <v>3275245</v>
      </c>
      <c r="H18" s="34">
        <f t="shared" si="3"/>
        <v>0.44297187413398714</v>
      </c>
      <c r="I18" s="38">
        <v>48111</v>
      </c>
      <c r="J18" s="38">
        <v>259853</v>
      </c>
      <c r="K18" s="38">
        <v>1293182</v>
      </c>
      <c r="L18" s="38">
        <v>1383023</v>
      </c>
      <c r="M18" s="38">
        <v>291076</v>
      </c>
      <c r="O18" s="1">
        <v>7393799</v>
      </c>
    </row>
    <row r="19" spans="1:15" x14ac:dyDescent="0.45">
      <c r="A19" s="36" t="s">
        <v>25</v>
      </c>
      <c r="B19" s="32">
        <f t="shared" si="4"/>
        <v>13159080</v>
      </c>
      <c r="C19" s="37">
        <f>SUM(一般接種!D18+一般接種!G18+一般接種!J18+医療従事者等!C16)</f>
        <v>5177597</v>
      </c>
      <c r="D19" s="33">
        <f t="shared" si="1"/>
        <v>0.81886532301990922</v>
      </c>
      <c r="E19" s="37">
        <f>SUM(一般接種!E18+一般接種!H18+一般接種!K18+医療従事者等!D16)</f>
        <v>5083623</v>
      </c>
      <c r="F19" s="34">
        <f t="shared" si="2"/>
        <v>0.80400282022846503</v>
      </c>
      <c r="G19" s="32">
        <f t="shared" si="5"/>
        <v>2897860</v>
      </c>
      <c r="H19" s="34">
        <f t="shared" si="3"/>
        <v>0.45831243045112902</v>
      </c>
      <c r="I19" s="38">
        <v>41782</v>
      </c>
      <c r="J19" s="38">
        <v>205402</v>
      </c>
      <c r="K19" s="38">
        <v>1071627</v>
      </c>
      <c r="L19" s="38">
        <v>1296379</v>
      </c>
      <c r="M19" s="38">
        <v>282670</v>
      </c>
      <c r="O19" s="1">
        <v>6322892</v>
      </c>
    </row>
    <row r="20" spans="1:15" x14ac:dyDescent="0.45">
      <c r="A20" s="36" t="s">
        <v>26</v>
      </c>
      <c r="B20" s="32">
        <f t="shared" si="4"/>
        <v>28730609</v>
      </c>
      <c r="C20" s="37">
        <f>SUM(一般接種!D19+一般接種!G19+一般接種!J19+医療従事者等!C17)</f>
        <v>11208466</v>
      </c>
      <c r="D20" s="33">
        <f t="shared" si="1"/>
        <v>0.8096655074801733</v>
      </c>
      <c r="E20" s="37">
        <f>SUM(一般接種!E19+一般接種!H19+一般接種!K19+医療従事者等!D17)</f>
        <v>11015383</v>
      </c>
      <c r="F20" s="34">
        <f t="shared" si="2"/>
        <v>0.79571777857768167</v>
      </c>
      <c r="G20" s="32">
        <f t="shared" si="5"/>
        <v>6506760</v>
      </c>
      <c r="H20" s="34">
        <f t="shared" si="3"/>
        <v>0.4700285603267827</v>
      </c>
      <c r="I20" s="38">
        <v>95281</v>
      </c>
      <c r="J20" s="38">
        <v>577298</v>
      </c>
      <c r="K20" s="38">
        <v>2575716</v>
      </c>
      <c r="L20" s="38">
        <v>2816320</v>
      </c>
      <c r="M20" s="38">
        <v>442145</v>
      </c>
      <c r="O20" s="1">
        <v>13843329</v>
      </c>
    </row>
    <row r="21" spans="1:15" x14ac:dyDescent="0.45">
      <c r="A21" s="36" t="s">
        <v>27</v>
      </c>
      <c r="B21" s="32">
        <f t="shared" si="4"/>
        <v>19144800</v>
      </c>
      <c r="C21" s="37">
        <f>SUM(一般接種!D20+一般接種!G20+一般接種!J20+医療従事者等!C18)</f>
        <v>7542668</v>
      </c>
      <c r="D21" s="33">
        <f t="shared" si="1"/>
        <v>0.81805851192478785</v>
      </c>
      <c r="E21" s="37">
        <f>SUM(一般接種!E20+一般接種!H20+一般接種!K20+医療従事者等!D18)</f>
        <v>7421380</v>
      </c>
      <c r="F21" s="34">
        <f t="shared" si="2"/>
        <v>0.80490392514006737</v>
      </c>
      <c r="G21" s="32">
        <f t="shared" si="5"/>
        <v>4180752</v>
      </c>
      <c r="H21" s="34">
        <f t="shared" si="3"/>
        <v>0.45343368683953483</v>
      </c>
      <c r="I21" s="38">
        <v>48818</v>
      </c>
      <c r="J21" s="38">
        <v>286171</v>
      </c>
      <c r="K21" s="38">
        <v>1416637</v>
      </c>
      <c r="L21" s="38">
        <v>1993443</v>
      </c>
      <c r="M21" s="38">
        <v>435683</v>
      </c>
      <c r="O21" s="1">
        <v>9220206</v>
      </c>
    </row>
    <row r="22" spans="1:15" x14ac:dyDescent="0.45">
      <c r="A22" s="36" t="s">
        <v>28</v>
      </c>
      <c r="B22" s="32">
        <f t="shared" si="4"/>
        <v>4830093</v>
      </c>
      <c r="C22" s="37">
        <f>SUM(一般接種!D21+一般接種!G21+一般接種!J21+医療従事者等!C19)</f>
        <v>1874724</v>
      </c>
      <c r="D22" s="33">
        <f t="shared" si="1"/>
        <v>0.8470748346040573</v>
      </c>
      <c r="E22" s="37">
        <f>SUM(一般接種!E21+一般接種!H21+一般接種!K21+医療従事者等!D19)</f>
        <v>1835630</v>
      </c>
      <c r="F22" s="34">
        <f t="shared" si="2"/>
        <v>0.82941061118556425</v>
      </c>
      <c r="G22" s="32">
        <f t="shared" si="5"/>
        <v>1119739</v>
      </c>
      <c r="H22" s="34">
        <f t="shared" si="3"/>
        <v>0.50594259647004713</v>
      </c>
      <c r="I22" s="38">
        <v>16456</v>
      </c>
      <c r="J22" s="38">
        <v>63371</v>
      </c>
      <c r="K22" s="38">
        <v>342174</v>
      </c>
      <c r="L22" s="38">
        <v>563084</v>
      </c>
      <c r="M22" s="38">
        <v>134654</v>
      </c>
      <c r="O22" s="1">
        <v>2213174</v>
      </c>
    </row>
    <row r="23" spans="1:15" x14ac:dyDescent="0.45">
      <c r="A23" s="36" t="s">
        <v>29</v>
      </c>
      <c r="B23" s="32">
        <f t="shared" si="4"/>
        <v>2293416</v>
      </c>
      <c r="C23" s="37">
        <f>SUM(一般接種!D22+一般接種!G22+一般接種!J22+医療従事者等!C20)</f>
        <v>890099</v>
      </c>
      <c r="D23" s="33">
        <f t="shared" si="1"/>
        <v>0.84959538940548296</v>
      </c>
      <c r="E23" s="37">
        <f>SUM(一般接種!E22+一般接種!H22+一般接種!K22+医療従事者等!D20)</f>
        <v>877576</v>
      </c>
      <c r="F23" s="34">
        <f t="shared" si="2"/>
        <v>0.83764224367503637</v>
      </c>
      <c r="G23" s="32">
        <f t="shared" si="5"/>
        <v>525741</v>
      </c>
      <c r="H23" s="34">
        <f t="shared" si="3"/>
        <v>0.5018173592167029</v>
      </c>
      <c r="I23" s="38">
        <v>10136</v>
      </c>
      <c r="J23" s="38">
        <v>38521</v>
      </c>
      <c r="K23" s="38">
        <v>211371</v>
      </c>
      <c r="L23" s="38">
        <v>216748</v>
      </c>
      <c r="M23" s="38">
        <v>48965</v>
      </c>
      <c r="O23" s="1">
        <v>1047674</v>
      </c>
    </row>
    <row r="24" spans="1:15" x14ac:dyDescent="0.45">
      <c r="A24" s="36" t="s">
        <v>30</v>
      </c>
      <c r="B24" s="32">
        <f t="shared" si="4"/>
        <v>2368795</v>
      </c>
      <c r="C24" s="37">
        <f>SUM(一般接種!D23+一般接種!G23+一般接種!J23+医療従事者等!C21)</f>
        <v>928395</v>
      </c>
      <c r="D24" s="33">
        <f t="shared" si="1"/>
        <v>0.81966192736364796</v>
      </c>
      <c r="E24" s="37">
        <f>SUM(一般接種!E23+一般接種!H23+一般接種!K23+医療従事者等!D21)</f>
        <v>912408</v>
      </c>
      <c r="F24" s="34">
        <f t="shared" si="2"/>
        <v>0.80554731533669532</v>
      </c>
      <c r="G24" s="32">
        <f t="shared" si="5"/>
        <v>527992</v>
      </c>
      <c r="H24" s="34">
        <f t="shared" si="3"/>
        <v>0.46615388961873683</v>
      </c>
      <c r="I24" s="38">
        <v>8058</v>
      </c>
      <c r="J24" s="38">
        <v>53772</v>
      </c>
      <c r="K24" s="38">
        <v>202468</v>
      </c>
      <c r="L24" s="38">
        <v>212381</v>
      </c>
      <c r="M24" s="38">
        <v>51313</v>
      </c>
      <c r="O24" s="1">
        <v>1132656</v>
      </c>
    </row>
    <row r="25" spans="1:15" x14ac:dyDescent="0.45">
      <c r="A25" s="36" t="s">
        <v>31</v>
      </c>
      <c r="B25" s="32">
        <f t="shared" si="4"/>
        <v>1661640</v>
      </c>
      <c r="C25" s="37">
        <f>SUM(一般接種!D24+一般接種!G24+一般接種!J24+医療従事者等!C22)</f>
        <v>643402</v>
      </c>
      <c r="D25" s="33">
        <f t="shared" si="1"/>
        <v>0.83064306859303649</v>
      </c>
      <c r="E25" s="37">
        <f>SUM(一般接種!E24+一般接種!H24+一般接種!K24+医療従事者等!D22)</f>
        <v>632141</v>
      </c>
      <c r="F25" s="34">
        <f t="shared" si="2"/>
        <v>0.81610492355241471</v>
      </c>
      <c r="G25" s="32">
        <f t="shared" si="5"/>
        <v>386097</v>
      </c>
      <c r="H25" s="34">
        <f t="shared" si="3"/>
        <v>0.49845787991732327</v>
      </c>
      <c r="I25" s="38">
        <v>7570</v>
      </c>
      <c r="J25" s="38">
        <v>31848</v>
      </c>
      <c r="K25" s="38">
        <v>143378</v>
      </c>
      <c r="L25" s="38">
        <v>170601</v>
      </c>
      <c r="M25" s="38">
        <v>32700</v>
      </c>
      <c r="O25" s="1">
        <v>774583</v>
      </c>
    </row>
    <row r="26" spans="1:15" x14ac:dyDescent="0.45">
      <c r="A26" s="36" t="s">
        <v>32</v>
      </c>
      <c r="B26" s="32">
        <f t="shared" si="4"/>
        <v>1749402</v>
      </c>
      <c r="C26" s="37">
        <f>SUM(一般接種!D25+一般接種!G25+一般接種!J25+医療従事者等!C23)</f>
        <v>676287</v>
      </c>
      <c r="D26" s="33">
        <f t="shared" si="1"/>
        <v>0.8237386981925634</v>
      </c>
      <c r="E26" s="37">
        <f>SUM(一般接種!E25+一般接種!H25+一般接種!K25+医療従事者等!D23)</f>
        <v>664865</v>
      </c>
      <c r="F26" s="34">
        <f t="shared" si="2"/>
        <v>0.80982634528506192</v>
      </c>
      <c r="G26" s="32">
        <f t="shared" si="5"/>
        <v>408250</v>
      </c>
      <c r="H26" s="34">
        <f t="shared" si="3"/>
        <v>0.49726125674028043</v>
      </c>
      <c r="I26" s="38">
        <v>6227</v>
      </c>
      <c r="J26" s="38">
        <v>37241</v>
      </c>
      <c r="K26" s="38">
        <v>167519</v>
      </c>
      <c r="L26" s="38">
        <v>162881</v>
      </c>
      <c r="M26" s="38">
        <v>34382</v>
      </c>
      <c r="O26" s="1">
        <v>820997</v>
      </c>
    </row>
    <row r="27" spans="1:15" x14ac:dyDescent="0.45">
      <c r="A27" s="36" t="s">
        <v>33</v>
      </c>
      <c r="B27" s="32">
        <f t="shared" si="4"/>
        <v>4422850</v>
      </c>
      <c r="C27" s="37">
        <f>SUM(一般接種!D26+一般接種!G26+一般接種!J26+医療従事者等!C24)</f>
        <v>1710452</v>
      </c>
      <c r="D27" s="33">
        <f t="shared" si="1"/>
        <v>0.82561251741895814</v>
      </c>
      <c r="E27" s="37">
        <f>SUM(一般接種!E26+一般接種!H26+一般接種!K26+医療従事者等!D24)</f>
        <v>1677348</v>
      </c>
      <c r="F27" s="34">
        <f t="shared" si="2"/>
        <v>0.80963365523712716</v>
      </c>
      <c r="G27" s="32">
        <f t="shared" si="5"/>
        <v>1035050</v>
      </c>
      <c r="H27" s="34">
        <f t="shared" si="3"/>
        <v>0.49960492089488195</v>
      </c>
      <c r="I27" s="38">
        <v>14043</v>
      </c>
      <c r="J27" s="38">
        <v>68491</v>
      </c>
      <c r="K27" s="38">
        <v>452393</v>
      </c>
      <c r="L27" s="38">
        <v>427929</v>
      </c>
      <c r="M27" s="38">
        <v>72194</v>
      </c>
      <c r="O27" s="1">
        <v>2071737</v>
      </c>
    </row>
    <row r="28" spans="1:15" x14ac:dyDescent="0.45">
      <c r="A28" s="36" t="s">
        <v>34</v>
      </c>
      <c r="B28" s="32">
        <f t="shared" si="4"/>
        <v>4332256</v>
      </c>
      <c r="C28" s="37">
        <f>SUM(一般接種!D27+一般接種!G27+一般接種!J27+医療従事者等!C25)</f>
        <v>1656818</v>
      </c>
      <c r="D28" s="33">
        <f t="shared" si="1"/>
        <v>0.8215119960372691</v>
      </c>
      <c r="E28" s="37">
        <f>SUM(一般接種!E27+一般接種!H27+一般接種!K27+医療従事者等!D25)</f>
        <v>1635208</v>
      </c>
      <c r="F28" s="34">
        <f t="shared" si="2"/>
        <v>0.81079695417125519</v>
      </c>
      <c r="G28" s="32">
        <f t="shared" si="5"/>
        <v>1040230</v>
      </c>
      <c r="H28" s="34">
        <f t="shared" si="3"/>
        <v>0.51578472930511887</v>
      </c>
      <c r="I28" s="38">
        <v>15401</v>
      </c>
      <c r="J28" s="38">
        <v>84402</v>
      </c>
      <c r="K28" s="38">
        <v>464338</v>
      </c>
      <c r="L28" s="38">
        <v>400156</v>
      </c>
      <c r="M28" s="38">
        <v>75933</v>
      </c>
      <c r="O28" s="1">
        <v>2016791</v>
      </c>
    </row>
    <row r="29" spans="1:15" x14ac:dyDescent="0.45">
      <c r="A29" s="36" t="s">
        <v>35</v>
      </c>
      <c r="B29" s="32">
        <f t="shared" si="4"/>
        <v>7851626</v>
      </c>
      <c r="C29" s="37">
        <f>SUM(一般接種!D28+一般接種!G28+一般接種!J28+医療従事者等!C26)</f>
        <v>3109995</v>
      </c>
      <c r="D29" s="33">
        <f t="shared" si="1"/>
        <v>0.84367217722027199</v>
      </c>
      <c r="E29" s="37">
        <f>SUM(一般接種!E28+一般接種!H28+一般接種!K28+医療従事者等!D26)</f>
        <v>3057394</v>
      </c>
      <c r="F29" s="34">
        <f t="shared" si="2"/>
        <v>0.82940270084041823</v>
      </c>
      <c r="G29" s="32">
        <f t="shared" si="5"/>
        <v>1684237</v>
      </c>
      <c r="H29" s="34">
        <f t="shared" si="3"/>
        <v>0.45689587820718019</v>
      </c>
      <c r="I29" s="38">
        <v>23174</v>
      </c>
      <c r="J29" s="38">
        <v>110791</v>
      </c>
      <c r="K29" s="38">
        <v>645468</v>
      </c>
      <c r="L29" s="38">
        <v>732635</v>
      </c>
      <c r="M29" s="38">
        <v>172169</v>
      </c>
      <c r="O29" s="1">
        <v>3686260</v>
      </c>
    </row>
    <row r="30" spans="1:15" x14ac:dyDescent="0.45">
      <c r="A30" s="36" t="s">
        <v>36</v>
      </c>
      <c r="B30" s="32">
        <f t="shared" si="4"/>
        <v>15182461</v>
      </c>
      <c r="C30" s="37">
        <f>SUM(一般接種!D29+一般接種!G29+一般接種!J29+医療従事者等!C27)</f>
        <v>5970084</v>
      </c>
      <c r="D30" s="33">
        <f t="shared" si="1"/>
        <v>0.78981880991194109</v>
      </c>
      <c r="E30" s="37">
        <f>SUM(一般接種!E29+一般接種!H29+一般接種!K29+医療従事者等!D27)</f>
        <v>5839615</v>
      </c>
      <c r="F30" s="34">
        <f t="shared" si="2"/>
        <v>0.7725582704772529</v>
      </c>
      <c r="G30" s="32">
        <f t="shared" si="5"/>
        <v>3372762</v>
      </c>
      <c r="H30" s="34">
        <f t="shared" si="3"/>
        <v>0.4462032475516623</v>
      </c>
      <c r="I30" s="38">
        <v>42729</v>
      </c>
      <c r="J30" s="38">
        <v>367907</v>
      </c>
      <c r="K30" s="38">
        <v>1338243</v>
      </c>
      <c r="L30" s="38">
        <v>1339331</v>
      </c>
      <c r="M30" s="38">
        <v>284552</v>
      </c>
      <c r="O30" s="1">
        <v>7558802</v>
      </c>
    </row>
    <row r="31" spans="1:15" x14ac:dyDescent="0.45">
      <c r="A31" s="36" t="s">
        <v>37</v>
      </c>
      <c r="B31" s="32">
        <f t="shared" si="4"/>
        <v>3746289</v>
      </c>
      <c r="C31" s="37">
        <f>SUM(一般接種!D30+一般接種!G30+一般接種!J30+医療従事者等!C28)</f>
        <v>1468652</v>
      </c>
      <c r="D31" s="33">
        <f t="shared" si="1"/>
        <v>0.81566537465906386</v>
      </c>
      <c r="E31" s="37">
        <f>SUM(一般接種!E30+一般接種!H30+一般接種!K30+医療従事者等!D28)</f>
        <v>1445376</v>
      </c>
      <c r="F31" s="34">
        <f t="shared" si="2"/>
        <v>0.80273826377059987</v>
      </c>
      <c r="G31" s="32">
        <f t="shared" si="5"/>
        <v>832261</v>
      </c>
      <c r="H31" s="34">
        <f t="shared" si="3"/>
        <v>0.46222418951468908</v>
      </c>
      <c r="I31" s="38">
        <v>16646</v>
      </c>
      <c r="J31" s="38">
        <v>66070</v>
      </c>
      <c r="K31" s="38">
        <v>344504</v>
      </c>
      <c r="L31" s="38">
        <v>348972</v>
      </c>
      <c r="M31" s="38">
        <v>56069</v>
      </c>
      <c r="O31" s="1">
        <v>1800557</v>
      </c>
    </row>
    <row r="32" spans="1:15" x14ac:dyDescent="0.45">
      <c r="A32" s="36" t="s">
        <v>38</v>
      </c>
      <c r="B32" s="32">
        <f t="shared" si="4"/>
        <v>2921507</v>
      </c>
      <c r="C32" s="37">
        <f>SUM(一般接種!D31+一般接種!G31+一般接種!J31+医療従事者等!C29)</f>
        <v>1150007</v>
      </c>
      <c r="D32" s="33">
        <f t="shared" si="1"/>
        <v>0.81052449072941823</v>
      </c>
      <c r="E32" s="37">
        <f>SUM(一般接種!E31+一般接種!H31+一般接種!K31+医療従事者等!D29)</f>
        <v>1131831</v>
      </c>
      <c r="F32" s="34">
        <f t="shared" si="2"/>
        <v>0.79771405292904152</v>
      </c>
      <c r="G32" s="32">
        <f t="shared" si="5"/>
        <v>639669</v>
      </c>
      <c r="H32" s="34">
        <f t="shared" si="3"/>
        <v>0.4508384648618628</v>
      </c>
      <c r="I32" s="38">
        <v>8608</v>
      </c>
      <c r="J32" s="38">
        <v>51774</v>
      </c>
      <c r="K32" s="38">
        <v>237033</v>
      </c>
      <c r="L32" s="38">
        <v>282452</v>
      </c>
      <c r="M32" s="38">
        <v>59802</v>
      </c>
      <c r="O32" s="1">
        <v>1418843</v>
      </c>
    </row>
    <row r="33" spans="1:15" x14ac:dyDescent="0.45">
      <c r="A33" s="36" t="s">
        <v>39</v>
      </c>
      <c r="B33" s="32">
        <f t="shared" si="4"/>
        <v>5094655</v>
      </c>
      <c r="C33" s="37">
        <f>SUM(一般接種!D32+一般接種!G32+一般接種!J32+医療従事者等!C30)</f>
        <v>2016628</v>
      </c>
      <c r="D33" s="33">
        <f t="shared" si="1"/>
        <v>0.79691544341093723</v>
      </c>
      <c r="E33" s="37">
        <f>SUM(一般接種!E32+一般接種!H32+一般接種!K32+医療従事者等!D30)</f>
        <v>1976904</v>
      </c>
      <c r="F33" s="34">
        <f t="shared" si="2"/>
        <v>0.78121762057298394</v>
      </c>
      <c r="G33" s="32">
        <f t="shared" si="5"/>
        <v>1101123</v>
      </c>
      <c r="H33" s="34">
        <f t="shared" si="3"/>
        <v>0.43513326394108454</v>
      </c>
      <c r="I33" s="38">
        <v>25341</v>
      </c>
      <c r="J33" s="38">
        <v>91081</v>
      </c>
      <c r="K33" s="38">
        <v>439305</v>
      </c>
      <c r="L33" s="38">
        <v>461133</v>
      </c>
      <c r="M33" s="38">
        <v>84263</v>
      </c>
      <c r="O33" s="1">
        <v>2530542</v>
      </c>
    </row>
    <row r="34" spans="1:15" x14ac:dyDescent="0.45">
      <c r="A34" s="36" t="s">
        <v>40</v>
      </c>
      <c r="B34" s="32">
        <f t="shared" si="4"/>
        <v>17275752</v>
      </c>
      <c r="C34" s="37">
        <f>SUM(一般接種!D33+一般接種!G33+一般接種!J33+医療従事者等!C31)</f>
        <v>6868472</v>
      </c>
      <c r="D34" s="33">
        <f t="shared" si="1"/>
        <v>0.77701945277289663</v>
      </c>
      <c r="E34" s="37">
        <f>SUM(一般接種!E33+一般接種!H33+一般接種!K33+医療従事者等!D31)</f>
        <v>6759852</v>
      </c>
      <c r="F34" s="34">
        <f t="shared" si="2"/>
        <v>0.76473144272347193</v>
      </c>
      <c r="G34" s="32">
        <f t="shared" si="5"/>
        <v>3647428</v>
      </c>
      <c r="H34" s="34">
        <f t="shared" si="3"/>
        <v>0.41262780260129772</v>
      </c>
      <c r="I34" s="38">
        <v>61687</v>
      </c>
      <c r="J34" s="38">
        <v>354808</v>
      </c>
      <c r="K34" s="38">
        <v>1483382</v>
      </c>
      <c r="L34" s="38">
        <v>1489018</v>
      </c>
      <c r="M34" s="38">
        <v>258533</v>
      </c>
      <c r="O34" s="1">
        <v>8839511</v>
      </c>
    </row>
    <row r="35" spans="1:15" x14ac:dyDescent="0.45">
      <c r="A35" s="36" t="s">
        <v>41</v>
      </c>
      <c r="B35" s="32">
        <f t="shared" si="4"/>
        <v>11230311</v>
      </c>
      <c r="C35" s="37">
        <f>SUM(一般接種!D34+一般接種!G34+一般接種!J34+医療従事者等!C32)</f>
        <v>4410777</v>
      </c>
      <c r="D35" s="33">
        <f t="shared" si="1"/>
        <v>0.79852940777116477</v>
      </c>
      <c r="E35" s="37">
        <f>SUM(一般接種!E34+一般接種!H34+一般接種!K34+医療従事者等!D32)</f>
        <v>4343442</v>
      </c>
      <c r="F35" s="34">
        <f t="shared" si="2"/>
        <v>0.78633904365339791</v>
      </c>
      <c r="G35" s="32">
        <f t="shared" si="5"/>
        <v>2476092</v>
      </c>
      <c r="H35" s="34">
        <f t="shared" si="3"/>
        <v>0.44827300911991674</v>
      </c>
      <c r="I35" s="38">
        <v>43284</v>
      </c>
      <c r="J35" s="38">
        <v>234569</v>
      </c>
      <c r="K35" s="38">
        <v>991460</v>
      </c>
      <c r="L35" s="38">
        <v>1013875</v>
      </c>
      <c r="M35" s="38">
        <v>192904</v>
      </c>
      <c r="O35" s="1">
        <v>5523625</v>
      </c>
    </row>
    <row r="36" spans="1:15" x14ac:dyDescent="0.45">
      <c r="A36" s="36" t="s">
        <v>42</v>
      </c>
      <c r="B36" s="32">
        <f t="shared" si="4"/>
        <v>2815795</v>
      </c>
      <c r="C36" s="37">
        <f>SUM(一般接種!D35+一般接種!G35+一般接種!J35+医療従事者等!C33)</f>
        <v>1090363</v>
      </c>
      <c r="D36" s="33">
        <f t="shared" si="1"/>
        <v>0.81083615482260873</v>
      </c>
      <c r="E36" s="37">
        <f>SUM(一般接種!E35+一般接種!H35+一般接種!K35+医療従事者等!D33)</f>
        <v>1074583</v>
      </c>
      <c r="F36" s="34">
        <f t="shared" si="2"/>
        <v>0.79910153568833808</v>
      </c>
      <c r="G36" s="32">
        <f t="shared" si="5"/>
        <v>650849</v>
      </c>
      <c r="H36" s="34">
        <f t="shared" si="3"/>
        <v>0.48399652274530597</v>
      </c>
      <c r="I36" s="38">
        <v>7394</v>
      </c>
      <c r="J36" s="38">
        <v>52507</v>
      </c>
      <c r="K36" s="38">
        <v>302600</v>
      </c>
      <c r="L36" s="38">
        <v>246810</v>
      </c>
      <c r="M36" s="38">
        <v>41538</v>
      </c>
      <c r="O36" s="1">
        <v>1344739</v>
      </c>
    </row>
    <row r="37" spans="1:15" x14ac:dyDescent="0.45">
      <c r="A37" s="36" t="s">
        <v>43</v>
      </c>
      <c r="B37" s="32">
        <f t="shared" si="4"/>
        <v>1967244</v>
      </c>
      <c r="C37" s="37">
        <f>SUM(一般接種!D36+一般接種!G36+一般接種!J36+医療従事者等!C34)</f>
        <v>746738</v>
      </c>
      <c r="D37" s="33">
        <f t="shared" si="1"/>
        <v>0.79067418300099956</v>
      </c>
      <c r="E37" s="37">
        <f>SUM(一般接種!E36+一般接種!H36+一般接種!K36+医療従事者等!D34)</f>
        <v>734783</v>
      </c>
      <c r="F37" s="34">
        <f t="shared" si="2"/>
        <v>0.77801578091381907</v>
      </c>
      <c r="G37" s="32">
        <f t="shared" si="5"/>
        <v>485723</v>
      </c>
      <c r="H37" s="34">
        <f t="shared" si="3"/>
        <v>0.51430171785792944</v>
      </c>
      <c r="I37" s="38">
        <v>7544</v>
      </c>
      <c r="J37" s="38">
        <v>43682</v>
      </c>
      <c r="K37" s="38">
        <v>209597</v>
      </c>
      <c r="L37" s="38">
        <v>194954</v>
      </c>
      <c r="M37" s="38">
        <v>29946</v>
      </c>
      <c r="O37" s="1">
        <v>944432</v>
      </c>
    </row>
    <row r="38" spans="1:15" x14ac:dyDescent="0.45">
      <c r="A38" s="36" t="s">
        <v>44</v>
      </c>
      <c r="B38" s="32">
        <f t="shared" si="4"/>
        <v>1141329</v>
      </c>
      <c r="C38" s="37">
        <f>SUM(一般接種!D37+一般接種!G37+一般接種!J37+医療従事者等!C35)</f>
        <v>439558</v>
      </c>
      <c r="D38" s="33">
        <f t="shared" si="1"/>
        <v>0.78945307729333247</v>
      </c>
      <c r="E38" s="37">
        <f>SUM(一般接種!E37+一般接種!H37+一般接種!K37+医療従事者等!D35)</f>
        <v>431441</v>
      </c>
      <c r="F38" s="34">
        <f t="shared" si="2"/>
        <v>0.77487481770440458</v>
      </c>
      <c r="G38" s="32">
        <f t="shared" si="5"/>
        <v>270330</v>
      </c>
      <c r="H38" s="34">
        <f t="shared" si="3"/>
        <v>0.48551692924416473</v>
      </c>
      <c r="I38" s="38">
        <v>4873</v>
      </c>
      <c r="J38" s="38">
        <v>22689</v>
      </c>
      <c r="K38" s="38">
        <v>107655</v>
      </c>
      <c r="L38" s="38">
        <v>109762</v>
      </c>
      <c r="M38" s="38">
        <v>25351</v>
      </c>
      <c r="O38" s="1">
        <v>556788</v>
      </c>
    </row>
    <row r="39" spans="1:15" x14ac:dyDescent="0.45">
      <c r="A39" s="36" t="s">
        <v>45</v>
      </c>
      <c r="B39" s="32">
        <f t="shared" si="4"/>
        <v>1420887</v>
      </c>
      <c r="C39" s="37">
        <f>SUM(一般接種!D38+一般接種!G38+一般接種!J38+医療従事者等!C36)</f>
        <v>557051</v>
      </c>
      <c r="D39" s="33">
        <f t="shared" si="1"/>
        <v>0.82794081582604429</v>
      </c>
      <c r="E39" s="37">
        <f>SUM(一般接種!E38+一般接種!H38+一般接種!K38+医療従事者等!D36)</f>
        <v>545460</v>
      </c>
      <c r="F39" s="34">
        <f t="shared" si="2"/>
        <v>0.81071319753572679</v>
      </c>
      <c r="G39" s="32">
        <f t="shared" si="5"/>
        <v>318376</v>
      </c>
      <c r="H39" s="34">
        <f t="shared" si="3"/>
        <v>0.47319991379502535</v>
      </c>
      <c r="I39" s="38">
        <v>4839</v>
      </c>
      <c r="J39" s="38">
        <v>30100</v>
      </c>
      <c r="K39" s="38">
        <v>110719</v>
      </c>
      <c r="L39" s="38">
        <v>141071</v>
      </c>
      <c r="M39" s="38">
        <v>31647</v>
      </c>
      <c r="O39" s="1">
        <v>672815</v>
      </c>
    </row>
    <row r="40" spans="1:15" x14ac:dyDescent="0.45">
      <c r="A40" s="36" t="s">
        <v>46</v>
      </c>
      <c r="B40" s="32">
        <f t="shared" si="4"/>
        <v>3855913</v>
      </c>
      <c r="C40" s="37">
        <f>SUM(一般接種!D39+一般接種!G39+一般接種!J39+医療従事者等!C37)</f>
        <v>1503287</v>
      </c>
      <c r="D40" s="33">
        <f t="shared" si="1"/>
        <v>0.79379773163986944</v>
      </c>
      <c r="E40" s="37">
        <f>SUM(一般接種!E39+一般接種!H39+一般接種!K39+医療従事者等!D37)</f>
        <v>1465514</v>
      </c>
      <c r="F40" s="34">
        <f t="shared" si="2"/>
        <v>0.77385202485385129</v>
      </c>
      <c r="G40" s="32">
        <f t="shared" si="5"/>
        <v>887112</v>
      </c>
      <c r="H40" s="34">
        <f t="shared" si="3"/>
        <v>0.46843183857141574</v>
      </c>
      <c r="I40" s="38">
        <v>21844</v>
      </c>
      <c r="J40" s="38">
        <v>136701</v>
      </c>
      <c r="K40" s="38">
        <v>360697</v>
      </c>
      <c r="L40" s="38">
        <v>315064</v>
      </c>
      <c r="M40" s="38">
        <v>52806</v>
      </c>
      <c r="O40" s="1">
        <v>1893791</v>
      </c>
    </row>
    <row r="41" spans="1:15" x14ac:dyDescent="0.45">
      <c r="A41" s="36" t="s">
        <v>47</v>
      </c>
      <c r="B41" s="32">
        <f t="shared" si="4"/>
        <v>5735846</v>
      </c>
      <c r="C41" s="37">
        <f>SUM(一般接種!D40+一般接種!G40+一般接種!J40+医療従事者等!C38)</f>
        <v>2226441</v>
      </c>
      <c r="D41" s="33">
        <f t="shared" si="1"/>
        <v>0.7916423253460616</v>
      </c>
      <c r="E41" s="37">
        <f>SUM(一般接種!E40+一般接種!H40+一般接種!K40+医療従事者等!D38)</f>
        <v>2190078</v>
      </c>
      <c r="F41" s="34">
        <f t="shared" si="2"/>
        <v>0.7787129506729582</v>
      </c>
      <c r="G41" s="32">
        <f t="shared" si="5"/>
        <v>1319327</v>
      </c>
      <c r="H41" s="34">
        <f t="shared" si="3"/>
        <v>0.4691052195732307</v>
      </c>
      <c r="I41" s="38">
        <v>22333</v>
      </c>
      <c r="J41" s="38">
        <v>119835</v>
      </c>
      <c r="K41" s="38">
        <v>541462</v>
      </c>
      <c r="L41" s="38">
        <v>525986</v>
      </c>
      <c r="M41" s="38">
        <v>109711</v>
      </c>
      <c r="O41" s="1">
        <v>2812433</v>
      </c>
    </row>
    <row r="42" spans="1:15" x14ac:dyDescent="0.45">
      <c r="A42" s="36" t="s">
        <v>48</v>
      </c>
      <c r="B42" s="32">
        <f t="shared" si="4"/>
        <v>2936704</v>
      </c>
      <c r="C42" s="37">
        <f>SUM(一般接種!D41+一般接種!G41+一般接種!J41+医療従事者等!C39)</f>
        <v>1113466</v>
      </c>
      <c r="D42" s="33">
        <f t="shared" si="1"/>
        <v>0.8210735117357737</v>
      </c>
      <c r="E42" s="37">
        <f>SUM(一般接種!E41+一般接種!H41+一般接種!K41+医療従事者等!D39)</f>
        <v>1084601</v>
      </c>
      <c r="F42" s="34">
        <f t="shared" si="2"/>
        <v>0.79978836525060648</v>
      </c>
      <c r="G42" s="32">
        <f t="shared" si="5"/>
        <v>738637</v>
      </c>
      <c r="H42" s="34">
        <f t="shared" si="3"/>
        <v>0.54467336720472526</v>
      </c>
      <c r="I42" s="38">
        <v>44520</v>
      </c>
      <c r="J42" s="38">
        <v>46003</v>
      </c>
      <c r="K42" s="38">
        <v>285605</v>
      </c>
      <c r="L42" s="38">
        <v>306776</v>
      </c>
      <c r="M42" s="38">
        <v>55733</v>
      </c>
      <c r="O42" s="1">
        <v>1356110</v>
      </c>
    </row>
    <row r="43" spans="1:15" x14ac:dyDescent="0.45">
      <c r="A43" s="36" t="s">
        <v>49</v>
      </c>
      <c r="B43" s="32">
        <f t="shared" si="4"/>
        <v>1556949</v>
      </c>
      <c r="C43" s="37">
        <f>SUM(一般接種!D42+一般接種!G42+一般接種!J42+医療従事者等!C40)</f>
        <v>596207</v>
      </c>
      <c r="D43" s="33">
        <f t="shared" si="1"/>
        <v>0.81122227528712876</v>
      </c>
      <c r="E43" s="37">
        <f>SUM(一般接種!E42+一般接種!H42+一般接種!K42+医療従事者等!D40)</f>
        <v>585828</v>
      </c>
      <c r="F43" s="34">
        <f t="shared" si="2"/>
        <v>0.79710020695313555</v>
      </c>
      <c r="G43" s="32">
        <f t="shared" si="5"/>
        <v>374914</v>
      </c>
      <c r="H43" s="34">
        <f t="shared" si="3"/>
        <v>0.51012247108302755</v>
      </c>
      <c r="I43" s="38">
        <v>7730</v>
      </c>
      <c r="J43" s="38">
        <v>38891</v>
      </c>
      <c r="K43" s="38">
        <v>149071</v>
      </c>
      <c r="L43" s="38">
        <v>156769</v>
      </c>
      <c r="M43" s="38">
        <v>22453</v>
      </c>
      <c r="O43" s="1">
        <v>734949</v>
      </c>
    </row>
    <row r="44" spans="1:15" x14ac:dyDescent="0.45">
      <c r="A44" s="36" t="s">
        <v>50</v>
      </c>
      <c r="B44" s="32">
        <f t="shared" si="4"/>
        <v>1971179</v>
      </c>
      <c r="C44" s="37">
        <f>SUM(一般接種!D43+一般接種!G43+一般接種!J43+医療従事者等!C41)</f>
        <v>773675</v>
      </c>
      <c r="D44" s="33">
        <f t="shared" si="1"/>
        <v>0.79441233971594505</v>
      </c>
      <c r="E44" s="37">
        <f>SUM(一般接種!E43+一般接種!H43+一般接種!K43+医療従事者等!D41)</f>
        <v>760124</v>
      </c>
      <c r="F44" s="34">
        <f t="shared" si="2"/>
        <v>0.78049812300286681</v>
      </c>
      <c r="G44" s="32">
        <f t="shared" si="5"/>
        <v>437380</v>
      </c>
      <c r="H44" s="34">
        <f t="shared" si="3"/>
        <v>0.44910339502369861</v>
      </c>
      <c r="I44" s="38">
        <v>9305</v>
      </c>
      <c r="J44" s="38">
        <v>47048</v>
      </c>
      <c r="K44" s="38">
        <v>169265</v>
      </c>
      <c r="L44" s="38">
        <v>185214</v>
      </c>
      <c r="M44" s="38">
        <v>26548</v>
      </c>
      <c r="O44" s="1">
        <v>973896</v>
      </c>
    </row>
    <row r="45" spans="1:15" x14ac:dyDescent="0.45">
      <c r="A45" s="36" t="s">
        <v>51</v>
      </c>
      <c r="B45" s="32">
        <f t="shared" si="4"/>
        <v>2843745</v>
      </c>
      <c r="C45" s="37">
        <f>SUM(一般接種!D44+一般接種!G44+一般接種!J44+医療従事者等!C42)</f>
        <v>1103969</v>
      </c>
      <c r="D45" s="33">
        <f t="shared" si="1"/>
        <v>0.81400496527478228</v>
      </c>
      <c r="E45" s="37">
        <f>SUM(一般接種!E44+一般接種!H44+一般接種!K44+医療従事者等!D42)</f>
        <v>1086634</v>
      </c>
      <c r="F45" s="34">
        <f t="shared" si="2"/>
        <v>0.80122310629772919</v>
      </c>
      <c r="G45" s="32">
        <f t="shared" si="5"/>
        <v>653142</v>
      </c>
      <c r="H45" s="34">
        <f t="shared" si="3"/>
        <v>0.48159036261842669</v>
      </c>
      <c r="I45" s="38">
        <v>11924</v>
      </c>
      <c r="J45" s="38">
        <v>54807</v>
      </c>
      <c r="K45" s="38">
        <v>271033</v>
      </c>
      <c r="L45" s="38">
        <v>262519</v>
      </c>
      <c r="M45" s="38">
        <v>52859</v>
      </c>
      <c r="O45" s="1">
        <v>1356219</v>
      </c>
    </row>
    <row r="46" spans="1:15" x14ac:dyDescent="0.45">
      <c r="A46" s="36" t="s">
        <v>52</v>
      </c>
      <c r="B46" s="32">
        <f t="shared" si="4"/>
        <v>1441256</v>
      </c>
      <c r="C46" s="37">
        <f>SUM(一般接種!D45+一般接種!G45+一般接種!J45+医療従事者等!C43)</f>
        <v>561501</v>
      </c>
      <c r="D46" s="33">
        <f t="shared" si="1"/>
        <v>0.80080922233932861</v>
      </c>
      <c r="E46" s="37">
        <f>SUM(一般接種!E45+一般接種!H45+一般接種!K45+医療従事者等!D43)</f>
        <v>550936</v>
      </c>
      <c r="F46" s="34">
        <f t="shared" si="2"/>
        <v>0.7857414852667054</v>
      </c>
      <c r="G46" s="32">
        <f t="shared" si="5"/>
        <v>328819</v>
      </c>
      <c r="H46" s="34">
        <f t="shared" si="3"/>
        <v>0.46895960591414027</v>
      </c>
      <c r="I46" s="38">
        <v>10538</v>
      </c>
      <c r="J46" s="38">
        <v>33275</v>
      </c>
      <c r="K46" s="38">
        <v>140152</v>
      </c>
      <c r="L46" s="38">
        <v>124345</v>
      </c>
      <c r="M46" s="38">
        <v>20509</v>
      </c>
      <c r="O46" s="1">
        <v>701167</v>
      </c>
    </row>
    <row r="47" spans="1:15" x14ac:dyDescent="0.45">
      <c r="A47" s="36" t="s">
        <v>53</v>
      </c>
      <c r="B47" s="32">
        <f t="shared" si="4"/>
        <v>10479084</v>
      </c>
      <c r="C47" s="37">
        <f>SUM(一般接種!D46+一般接種!G46+一般接種!J46+医療従事者等!C44)</f>
        <v>4106828</v>
      </c>
      <c r="D47" s="33">
        <f t="shared" si="1"/>
        <v>0.80146209044586736</v>
      </c>
      <c r="E47" s="37">
        <f>SUM(一般接種!E46+一般接種!H46+一般接種!K46+医療従事者等!D44)</f>
        <v>4005323</v>
      </c>
      <c r="F47" s="34">
        <f t="shared" si="2"/>
        <v>0.78165302868562125</v>
      </c>
      <c r="G47" s="32">
        <f t="shared" si="5"/>
        <v>2366933</v>
      </c>
      <c r="H47" s="34">
        <f t="shared" si="3"/>
        <v>0.46191539312708202</v>
      </c>
      <c r="I47" s="38">
        <v>42049</v>
      </c>
      <c r="J47" s="38">
        <v>221849</v>
      </c>
      <c r="K47" s="38">
        <v>917228</v>
      </c>
      <c r="L47" s="38">
        <v>997824</v>
      </c>
      <c r="M47" s="38">
        <v>187983</v>
      </c>
      <c r="O47" s="1">
        <v>5124170</v>
      </c>
    </row>
    <row r="48" spans="1:15" x14ac:dyDescent="0.45">
      <c r="A48" s="36" t="s">
        <v>54</v>
      </c>
      <c r="B48" s="32">
        <f t="shared" si="4"/>
        <v>1692556</v>
      </c>
      <c r="C48" s="37">
        <f>SUM(一般接種!D47+一般接種!G47+一般接種!J47+医療従事者等!C45)</f>
        <v>652955</v>
      </c>
      <c r="D48" s="33">
        <f t="shared" si="1"/>
        <v>0.79801691961350341</v>
      </c>
      <c r="E48" s="37">
        <f>SUM(一般接種!E47+一般接種!H47+一般接種!K47+医療従事者等!D45)</f>
        <v>641725</v>
      </c>
      <c r="F48" s="34">
        <f t="shared" si="2"/>
        <v>0.78429203810212877</v>
      </c>
      <c r="G48" s="32">
        <f t="shared" si="5"/>
        <v>397876</v>
      </c>
      <c r="H48" s="34">
        <f t="shared" si="3"/>
        <v>0.48626900767762293</v>
      </c>
      <c r="I48" s="38">
        <v>8377</v>
      </c>
      <c r="J48" s="38">
        <v>55992</v>
      </c>
      <c r="K48" s="38">
        <v>164579</v>
      </c>
      <c r="L48" s="38">
        <v>144757</v>
      </c>
      <c r="M48" s="38">
        <v>24171</v>
      </c>
      <c r="O48" s="1">
        <v>818222</v>
      </c>
    </row>
    <row r="49" spans="1:15" x14ac:dyDescent="0.45">
      <c r="A49" s="36" t="s">
        <v>55</v>
      </c>
      <c r="B49" s="32">
        <f t="shared" si="4"/>
        <v>2841775</v>
      </c>
      <c r="C49" s="37">
        <f>SUM(一般接種!D48+一般接種!G48+一般接種!J48+医療従事者等!C46)</f>
        <v>1088429</v>
      </c>
      <c r="D49" s="33">
        <f t="shared" si="1"/>
        <v>0.81473017460391128</v>
      </c>
      <c r="E49" s="37">
        <f>SUM(一般接種!E48+一般接種!H48+一般接種!K48+医療従事者等!D46)</f>
        <v>1067368</v>
      </c>
      <c r="F49" s="34">
        <f t="shared" si="2"/>
        <v>0.79896522143991711</v>
      </c>
      <c r="G49" s="32">
        <f t="shared" si="5"/>
        <v>685978</v>
      </c>
      <c r="H49" s="34">
        <f t="shared" si="3"/>
        <v>0.51348041600732963</v>
      </c>
      <c r="I49" s="38">
        <v>14670</v>
      </c>
      <c r="J49" s="38">
        <v>64231</v>
      </c>
      <c r="K49" s="38">
        <v>271709</v>
      </c>
      <c r="L49" s="38">
        <v>295300</v>
      </c>
      <c r="M49" s="38">
        <v>40068</v>
      </c>
      <c r="O49" s="1">
        <v>1335938</v>
      </c>
    </row>
    <row r="50" spans="1:15" x14ac:dyDescent="0.45">
      <c r="A50" s="36" t="s">
        <v>56</v>
      </c>
      <c r="B50" s="32">
        <f t="shared" si="4"/>
        <v>3787238</v>
      </c>
      <c r="C50" s="37">
        <f>SUM(一般接種!D49+一般接種!G49+一般接種!J49+医療従事者等!C47)</f>
        <v>1446669</v>
      </c>
      <c r="D50" s="33">
        <f t="shared" si="1"/>
        <v>0.82260433458713955</v>
      </c>
      <c r="E50" s="37">
        <f>SUM(一般接種!E49+一般接種!H49+一般接種!K49+医療従事者等!D47)</f>
        <v>1421108</v>
      </c>
      <c r="F50" s="34">
        <f t="shared" si="2"/>
        <v>0.8080698492305155</v>
      </c>
      <c r="G50" s="32">
        <f t="shared" si="5"/>
        <v>919461</v>
      </c>
      <c r="H50" s="34">
        <f t="shared" si="3"/>
        <v>0.52282353743933541</v>
      </c>
      <c r="I50" s="38">
        <v>20921</v>
      </c>
      <c r="J50" s="38">
        <v>77198</v>
      </c>
      <c r="K50" s="38">
        <v>341035</v>
      </c>
      <c r="L50" s="38">
        <v>421786</v>
      </c>
      <c r="M50" s="38">
        <v>58521</v>
      </c>
      <c r="O50" s="1">
        <v>1758645</v>
      </c>
    </row>
    <row r="51" spans="1:15" x14ac:dyDescent="0.45">
      <c r="A51" s="36" t="s">
        <v>57</v>
      </c>
      <c r="B51" s="32">
        <f t="shared" si="4"/>
        <v>2354394</v>
      </c>
      <c r="C51" s="37">
        <f>SUM(一般接種!D50+一般接種!G50+一般接種!J50+医療従事者等!C48)</f>
        <v>918525</v>
      </c>
      <c r="D51" s="33">
        <f t="shared" si="1"/>
        <v>0.80449506499284862</v>
      </c>
      <c r="E51" s="37">
        <f>SUM(一般接種!E50+一般接種!H50+一般接種!K50+医療従事者等!D48)</f>
        <v>898234</v>
      </c>
      <c r="F51" s="34">
        <f t="shared" si="2"/>
        <v>0.78672308343135611</v>
      </c>
      <c r="G51" s="32">
        <f t="shared" si="5"/>
        <v>537635</v>
      </c>
      <c r="H51" s="34">
        <f t="shared" si="3"/>
        <v>0.47089050844280794</v>
      </c>
      <c r="I51" s="38">
        <v>19269</v>
      </c>
      <c r="J51" s="38">
        <v>50440</v>
      </c>
      <c r="K51" s="38">
        <v>215007</v>
      </c>
      <c r="L51" s="38">
        <v>215781</v>
      </c>
      <c r="M51" s="38">
        <v>37138</v>
      </c>
      <c r="O51" s="1">
        <v>1141741</v>
      </c>
    </row>
    <row r="52" spans="1:15" x14ac:dyDescent="0.45">
      <c r="A52" s="36" t="s">
        <v>58</v>
      </c>
      <c r="B52" s="32">
        <f t="shared" si="4"/>
        <v>2209913</v>
      </c>
      <c r="C52" s="37">
        <f>SUM(一般接種!D51+一般接種!G51+一般接種!J51+医療従事者等!C49)</f>
        <v>862207</v>
      </c>
      <c r="D52" s="33">
        <f t="shared" si="1"/>
        <v>0.79302289004921633</v>
      </c>
      <c r="E52" s="37">
        <f>SUM(一般接種!E51+一般接種!H51+一般接種!K51+医療従事者等!D49)</f>
        <v>845992</v>
      </c>
      <c r="F52" s="34">
        <f t="shared" si="2"/>
        <v>0.77810899331426975</v>
      </c>
      <c r="G52" s="32">
        <f t="shared" si="5"/>
        <v>501714</v>
      </c>
      <c r="H52" s="34">
        <f t="shared" si="3"/>
        <v>0.46145610770749079</v>
      </c>
      <c r="I52" s="38">
        <v>10783</v>
      </c>
      <c r="J52" s="38">
        <v>45859</v>
      </c>
      <c r="K52" s="38">
        <v>185586</v>
      </c>
      <c r="L52" s="38">
        <v>212611</v>
      </c>
      <c r="M52" s="38">
        <v>46875</v>
      </c>
      <c r="O52" s="1">
        <v>1087241</v>
      </c>
    </row>
    <row r="53" spans="1:15" x14ac:dyDescent="0.45">
      <c r="A53" s="36" t="s">
        <v>59</v>
      </c>
      <c r="B53" s="32">
        <f t="shared" si="4"/>
        <v>3355606</v>
      </c>
      <c r="C53" s="37">
        <f>SUM(一般接種!D52+一般接種!G52+一般接種!J52+医療従事者等!C50)</f>
        <v>1307504</v>
      </c>
      <c r="D53" s="33">
        <f t="shared" si="1"/>
        <v>0.80834019055132034</v>
      </c>
      <c r="E53" s="37">
        <f>SUM(一般接種!E52+一般接種!H52+一般接種!K52+医療従事者等!D50)</f>
        <v>1277269</v>
      </c>
      <c r="F53" s="34">
        <f t="shared" si="2"/>
        <v>0.78964796042329077</v>
      </c>
      <c r="G53" s="32">
        <f t="shared" si="5"/>
        <v>770833</v>
      </c>
      <c r="H53" s="34">
        <f t="shared" si="3"/>
        <v>0.4765532603366765</v>
      </c>
      <c r="I53" s="38">
        <v>17026</v>
      </c>
      <c r="J53" s="38">
        <v>70067</v>
      </c>
      <c r="K53" s="38">
        <v>340108</v>
      </c>
      <c r="L53" s="38">
        <v>298629</v>
      </c>
      <c r="M53" s="38">
        <v>45003</v>
      </c>
      <c r="O53" s="1">
        <v>1617517</v>
      </c>
    </row>
    <row r="54" spans="1:15" x14ac:dyDescent="0.45">
      <c r="A54" s="36" t="s">
        <v>60</v>
      </c>
      <c r="B54" s="32">
        <f t="shared" si="4"/>
        <v>2591605</v>
      </c>
      <c r="C54" s="37">
        <f>SUM(一般接種!D53+一般接種!G53+一般接種!J53+医療従事者等!C51)</f>
        <v>1051590</v>
      </c>
      <c r="D54" s="40">
        <f t="shared" si="1"/>
        <v>0.70808514878952378</v>
      </c>
      <c r="E54" s="37">
        <f>SUM(一般接種!E53+一般接種!H53+一般接種!K53+医療従事者等!D51)</f>
        <v>1027027</v>
      </c>
      <c r="F54" s="34">
        <f t="shared" si="2"/>
        <v>0.691545722292774</v>
      </c>
      <c r="G54" s="32">
        <f t="shared" si="5"/>
        <v>512988</v>
      </c>
      <c r="H54" s="34">
        <f t="shared" si="3"/>
        <v>0.34541901720940693</v>
      </c>
      <c r="I54" s="38">
        <v>16994</v>
      </c>
      <c r="J54" s="38">
        <v>57423</v>
      </c>
      <c r="K54" s="38">
        <v>206904</v>
      </c>
      <c r="L54" s="38">
        <v>188850</v>
      </c>
      <c r="M54" s="38">
        <v>42817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（4月13日公表時点）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191404963</v>
      </c>
      <c r="C6" s="43">
        <f t="shared" ref="C6" si="0">SUM(C7:C53)</f>
        <v>159048315</v>
      </c>
      <c r="D6" s="43">
        <f>SUM(D7:D53)</f>
        <v>80035735</v>
      </c>
      <c r="E6" s="44">
        <f>SUM(E7:E53)</f>
        <v>79012580</v>
      </c>
      <c r="F6" s="44">
        <f t="shared" ref="F6:Q6" si="1">SUM(F7:F53)</f>
        <v>32239796</v>
      </c>
      <c r="G6" s="44">
        <f>SUM(G7:G53)</f>
        <v>16175984</v>
      </c>
      <c r="H6" s="44">
        <f t="shared" ref="H6:K6" si="2">SUM(H7:H53)</f>
        <v>16063812</v>
      </c>
      <c r="I6" s="44">
        <f>SUM(I7:I53)</f>
        <v>116852</v>
      </c>
      <c r="J6" s="44">
        <f t="shared" si="2"/>
        <v>58467</v>
      </c>
      <c r="K6" s="44">
        <f t="shared" si="2"/>
        <v>58385</v>
      </c>
      <c r="L6" s="45"/>
      <c r="M6" s="44">
        <f>SUM(M7:M53)</f>
        <v>169960410</v>
      </c>
      <c r="N6" s="46">
        <f>C6/M6</f>
        <v>0.93579625396290822</v>
      </c>
      <c r="O6" s="44">
        <f t="shared" si="1"/>
        <v>34257250</v>
      </c>
      <c r="P6" s="47">
        <f>F6/O6</f>
        <v>0.94110869961832899</v>
      </c>
      <c r="Q6" s="44">
        <f t="shared" si="1"/>
        <v>198640</v>
      </c>
      <c r="R6" s="47">
        <f>I6/Q6</f>
        <v>0.5882601691502215</v>
      </c>
    </row>
    <row r="7" spans="1:18" x14ac:dyDescent="0.45">
      <c r="A7" s="48" t="s">
        <v>14</v>
      </c>
      <c r="B7" s="43">
        <v>7850039</v>
      </c>
      <c r="C7" s="43">
        <v>6355548</v>
      </c>
      <c r="D7" s="43">
        <v>3198768</v>
      </c>
      <c r="E7" s="44">
        <v>3156780</v>
      </c>
      <c r="F7" s="49">
        <v>1493634</v>
      </c>
      <c r="G7" s="44">
        <v>748846</v>
      </c>
      <c r="H7" s="44">
        <v>744788</v>
      </c>
      <c r="I7" s="44">
        <v>857</v>
      </c>
      <c r="J7" s="44">
        <v>421</v>
      </c>
      <c r="K7" s="44">
        <v>436</v>
      </c>
      <c r="L7" s="45"/>
      <c r="M7" s="44">
        <v>7111160</v>
      </c>
      <c r="N7" s="46">
        <v>0.89374279301829795</v>
      </c>
      <c r="O7" s="50">
        <v>1518200</v>
      </c>
      <c r="P7" s="46">
        <v>0.98381899617968649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2005761</v>
      </c>
      <c r="C8" s="43">
        <v>1816259</v>
      </c>
      <c r="D8" s="43">
        <v>914232</v>
      </c>
      <c r="E8" s="44">
        <v>902027</v>
      </c>
      <c r="F8" s="49">
        <v>187101</v>
      </c>
      <c r="G8" s="44">
        <v>94234</v>
      </c>
      <c r="H8" s="44">
        <v>92867</v>
      </c>
      <c r="I8" s="44">
        <v>2401</v>
      </c>
      <c r="J8" s="44">
        <v>1209</v>
      </c>
      <c r="K8" s="44">
        <v>1192</v>
      </c>
      <c r="L8" s="45"/>
      <c r="M8" s="44">
        <v>1851155</v>
      </c>
      <c r="N8" s="46">
        <v>0.98114906639368393</v>
      </c>
      <c r="O8" s="50">
        <v>186500</v>
      </c>
      <c r="P8" s="46">
        <v>1.0032225201072387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1926032</v>
      </c>
      <c r="C9" s="43">
        <v>1682224</v>
      </c>
      <c r="D9" s="43">
        <v>847014</v>
      </c>
      <c r="E9" s="44">
        <v>835210</v>
      </c>
      <c r="F9" s="49">
        <v>243714</v>
      </c>
      <c r="G9" s="44">
        <v>122444</v>
      </c>
      <c r="H9" s="44">
        <v>121270</v>
      </c>
      <c r="I9" s="44">
        <v>94</v>
      </c>
      <c r="J9" s="44">
        <v>48</v>
      </c>
      <c r="K9" s="44">
        <v>46</v>
      </c>
      <c r="L9" s="45"/>
      <c r="M9" s="44">
        <v>1781085</v>
      </c>
      <c r="N9" s="46">
        <v>0.94449394610588489</v>
      </c>
      <c r="O9" s="50">
        <v>227500</v>
      </c>
      <c r="P9" s="46">
        <v>1.0712703296703296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3493399</v>
      </c>
      <c r="C10" s="43">
        <v>2753015</v>
      </c>
      <c r="D10" s="43">
        <v>1386111</v>
      </c>
      <c r="E10" s="44">
        <v>1366904</v>
      </c>
      <c r="F10" s="49">
        <v>740337</v>
      </c>
      <c r="G10" s="44">
        <v>371164</v>
      </c>
      <c r="H10" s="44">
        <v>369173</v>
      </c>
      <c r="I10" s="44">
        <v>47</v>
      </c>
      <c r="J10" s="44">
        <v>21</v>
      </c>
      <c r="K10" s="44">
        <v>26</v>
      </c>
      <c r="L10" s="45"/>
      <c r="M10" s="44">
        <v>2981565</v>
      </c>
      <c r="N10" s="46">
        <v>0.92334562553558286</v>
      </c>
      <c r="O10" s="50">
        <v>854400</v>
      </c>
      <c r="P10" s="46">
        <v>0.86649929775280898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1554107</v>
      </c>
      <c r="C11" s="43">
        <v>1458621</v>
      </c>
      <c r="D11" s="43">
        <v>733935</v>
      </c>
      <c r="E11" s="44">
        <v>724686</v>
      </c>
      <c r="F11" s="49">
        <v>95430</v>
      </c>
      <c r="G11" s="44">
        <v>48006</v>
      </c>
      <c r="H11" s="44">
        <v>47424</v>
      </c>
      <c r="I11" s="44">
        <v>56</v>
      </c>
      <c r="J11" s="44">
        <v>28</v>
      </c>
      <c r="K11" s="44">
        <v>28</v>
      </c>
      <c r="L11" s="45"/>
      <c r="M11" s="44">
        <v>1473055</v>
      </c>
      <c r="N11" s="46">
        <v>0.99020131631201824</v>
      </c>
      <c r="O11" s="50">
        <v>87900</v>
      </c>
      <c r="P11" s="46">
        <v>1.0856655290102388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1700123</v>
      </c>
      <c r="C12" s="43">
        <v>1622982</v>
      </c>
      <c r="D12" s="43">
        <v>817773</v>
      </c>
      <c r="E12" s="44">
        <v>805209</v>
      </c>
      <c r="F12" s="49">
        <v>76980</v>
      </c>
      <c r="G12" s="44">
        <v>38641</v>
      </c>
      <c r="H12" s="44">
        <v>38339</v>
      </c>
      <c r="I12" s="44">
        <v>161</v>
      </c>
      <c r="J12" s="44">
        <v>80</v>
      </c>
      <c r="K12" s="44">
        <v>81</v>
      </c>
      <c r="L12" s="45"/>
      <c r="M12" s="44">
        <v>1663695</v>
      </c>
      <c r="N12" s="46">
        <v>0.9755285674357379</v>
      </c>
      <c r="O12" s="50">
        <v>61700</v>
      </c>
      <c r="P12" s="46">
        <v>1.2476499189627228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2907557</v>
      </c>
      <c r="C13" s="43">
        <v>2700231</v>
      </c>
      <c r="D13" s="43">
        <v>1360629</v>
      </c>
      <c r="E13" s="44">
        <v>1339602</v>
      </c>
      <c r="F13" s="49">
        <v>207074</v>
      </c>
      <c r="G13" s="44">
        <v>104105</v>
      </c>
      <c r="H13" s="44">
        <v>102969</v>
      </c>
      <c r="I13" s="44">
        <v>252</v>
      </c>
      <c r="J13" s="44">
        <v>127</v>
      </c>
      <c r="K13" s="44">
        <v>125</v>
      </c>
      <c r="L13" s="45"/>
      <c r="M13" s="44">
        <v>2821940</v>
      </c>
      <c r="N13" s="46">
        <v>0.95687045082460997</v>
      </c>
      <c r="O13" s="50">
        <v>178600</v>
      </c>
      <c r="P13" s="46">
        <v>1.1594288913773796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4566285</v>
      </c>
      <c r="C14" s="43">
        <v>3696713</v>
      </c>
      <c r="D14" s="43">
        <v>1860939</v>
      </c>
      <c r="E14" s="44">
        <v>1835774</v>
      </c>
      <c r="F14" s="49">
        <v>869205</v>
      </c>
      <c r="G14" s="44">
        <v>436274</v>
      </c>
      <c r="H14" s="44">
        <v>432931</v>
      </c>
      <c r="I14" s="44">
        <v>367</v>
      </c>
      <c r="J14" s="44">
        <v>177</v>
      </c>
      <c r="K14" s="44">
        <v>190</v>
      </c>
      <c r="L14" s="45"/>
      <c r="M14" s="44">
        <v>3921905</v>
      </c>
      <c r="N14" s="46">
        <v>0.94258096511771705</v>
      </c>
      <c r="O14" s="50">
        <v>892500</v>
      </c>
      <c r="P14" s="46">
        <v>0.97389915966386553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3029620</v>
      </c>
      <c r="C15" s="43">
        <v>2647283</v>
      </c>
      <c r="D15" s="43">
        <v>1332713</v>
      </c>
      <c r="E15" s="44">
        <v>1314570</v>
      </c>
      <c r="F15" s="49">
        <v>381510</v>
      </c>
      <c r="G15" s="44">
        <v>191879</v>
      </c>
      <c r="H15" s="44">
        <v>189631</v>
      </c>
      <c r="I15" s="44">
        <v>827</v>
      </c>
      <c r="J15" s="44">
        <v>417</v>
      </c>
      <c r="K15" s="44">
        <v>410</v>
      </c>
      <c r="L15" s="45"/>
      <c r="M15" s="44">
        <v>2741750</v>
      </c>
      <c r="N15" s="46">
        <v>0.9655449986322604</v>
      </c>
      <c r="O15" s="50">
        <v>375900</v>
      </c>
      <c r="P15" s="46">
        <v>1.0149241819632882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2973912</v>
      </c>
      <c r="C16" s="43">
        <v>2124589</v>
      </c>
      <c r="D16" s="43">
        <v>1070055</v>
      </c>
      <c r="E16" s="44">
        <v>1054534</v>
      </c>
      <c r="F16" s="49">
        <v>849109</v>
      </c>
      <c r="G16" s="44">
        <v>425977</v>
      </c>
      <c r="H16" s="44">
        <v>423132</v>
      </c>
      <c r="I16" s="44">
        <v>214</v>
      </c>
      <c r="J16" s="44">
        <v>94</v>
      </c>
      <c r="K16" s="44">
        <v>120</v>
      </c>
      <c r="L16" s="45"/>
      <c r="M16" s="44">
        <v>2360695</v>
      </c>
      <c r="N16" s="46">
        <v>0.89998453845160009</v>
      </c>
      <c r="O16" s="50">
        <v>887500</v>
      </c>
      <c r="P16" s="46">
        <v>0.95674253521126762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11424964</v>
      </c>
      <c r="C17" s="43">
        <v>9732815</v>
      </c>
      <c r="D17" s="43">
        <v>4903954</v>
      </c>
      <c r="E17" s="44">
        <v>4828861</v>
      </c>
      <c r="F17" s="49">
        <v>1674128</v>
      </c>
      <c r="G17" s="44">
        <v>838662</v>
      </c>
      <c r="H17" s="44">
        <v>835466</v>
      </c>
      <c r="I17" s="44">
        <v>18021</v>
      </c>
      <c r="J17" s="44">
        <v>9042</v>
      </c>
      <c r="K17" s="44">
        <v>8979</v>
      </c>
      <c r="L17" s="45"/>
      <c r="M17" s="44">
        <v>10255910</v>
      </c>
      <c r="N17" s="46">
        <v>0.94899574976769496</v>
      </c>
      <c r="O17" s="50">
        <v>659400</v>
      </c>
      <c r="P17" s="46">
        <v>2.538865635426145</v>
      </c>
      <c r="Q17" s="44">
        <v>37520</v>
      </c>
      <c r="R17" s="47">
        <v>0.48030383795309167</v>
      </c>
    </row>
    <row r="18" spans="1:18" x14ac:dyDescent="0.45">
      <c r="A18" s="48" t="s">
        <v>25</v>
      </c>
      <c r="B18" s="43">
        <v>9750840</v>
      </c>
      <c r="C18" s="43">
        <v>8051746</v>
      </c>
      <c r="D18" s="43">
        <v>4055448</v>
      </c>
      <c r="E18" s="44">
        <v>3996298</v>
      </c>
      <c r="F18" s="49">
        <v>1698305</v>
      </c>
      <c r="G18" s="44">
        <v>851023</v>
      </c>
      <c r="H18" s="44">
        <v>847282</v>
      </c>
      <c r="I18" s="44">
        <v>789</v>
      </c>
      <c r="J18" s="44">
        <v>365</v>
      </c>
      <c r="K18" s="44">
        <v>424</v>
      </c>
      <c r="L18" s="45"/>
      <c r="M18" s="44">
        <v>8482845</v>
      </c>
      <c r="N18" s="46">
        <v>0.9491799036761841</v>
      </c>
      <c r="O18" s="50">
        <v>643300</v>
      </c>
      <c r="P18" s="46">
        <v>2.6399891186071818</v>
      </c>
      <c r="Q18" s="44">
        <v>4360</v>
      </c>
      <c r="R18" s="47">
        <v>0.18096330275229358</v>
      </c>
    </row>
    <row r="19" spans="1:18" x14ac:dyDescent="0.45">
      <c r="A19" s="48" t="s">
        <v>26</v>
      </c>
      <c r="B19" s="43">
        <v>21067420</v>
      </c>
      <c r="C19" s="43">
        <v>15705702</v>
      </c>
      <c r="D19" s="43">
        <v>7907747</v>
      </c>
      <c r="E19" s="44">
        <v>7797955</v>
      </c>
      <c r="F19" s="49">
        <v>5348306</v>
      </c>
      <c r="G19" s="44">
        <v>2683648</v>
      </c>
      <c r="H19" s="44">
        <v>2664658</v>
      </c>
      <c r="I19" s="44">
        <v>13412</v>
      </c>
      <c r="J19" s="44">
        <v>6587</v>
      </c>
      <c r="K19" s="44">
        <v>6825</v>
      </c>
      <c r="L19" s="45"/>
      <c r="M19" s="44">
        <v>17157090</v>
      </c>
      <c r="N19" s="46">
        <v>0.91540593422311123</v>
      </c>
      <c r="O19" s="50">
        <v>10132950</v>
      </c>
      <c r="P19" s="46">
        <v>0.52781332188553187</v>
      </c>
      <c r="Q19" s="44">
        <v>43540</v>
      </c>
      <c r="R19" s="47">
        <v>0.30803858520900324</v>
      </c>
    </row>
    <row r="20" spans="1:18" x14ac:dyDescent="0.45">
      <c r="A20" s="48" t="s">
        <v>27</v>
      </c>
      <c r="B20" s="43">
        <v>14219587</v>
      </c>
      <c r="C20" s="43">
        <v>10885449</v>
      </c>
      <c r="D20" s="43">
        <v>5476213</v>
      </c>
      <c r="E20" s="44">
        <v>5409236</v>
      </c>
      <c r="F20" s="49">
        <v>3328062</v>
      </c>
      <c r="G20" s="44">
        <v>1666990</v>
      </c>
      <c r="H20" s="44">
        <v>1661072</v>
      </c>
      <c r="I20" s="44">
        <v>6076</v>
      </c>
      <c r="J20" s="44">
        <v>3059</v>
      </c>
      <c r="K20" s="44">
        <v>3017</v>
      </c>
      <c r="L20" s="45"/>
      <c r="M20" s="44">
        <v>11465735</v>
      </c>
      <c r="N20" s="46">
        <v>0.9493895506916914</v>
      </c>
      <c r="O20" s="50">
        <v>1939600</v>
      </c>
      <c r="P20" s="46">
        <v>1.7158496597236543</v>
      </c>
      <c r="Q20" s="44">
        <v>11540</v>
      </c>
      <c r="R20" s="47">
        <v>0.52651646447140377</v>
      </c>
    </row>
    <row r="21" spans="1:18" x14ac:dyDescent="0.45">
      <c r="A21" s="48" t="s">
        <v>28</v>
      </c>
      <c r="B21" s="43">
        <v>3490977</v>
      </c>
      <c r="C21" s="43">
        <v>2920699</v>
      </c>
      <c r="D21" s="43">
        <v>1467926</v>
      </c>
      <c r="E21" s="44">
        <v>1452773</v>
      </c>
      <c r="F21" s="49">
        <v>570200</v>
      </c>
      <c r="G21" s="44">
        <v>286098</v>
      </c>
      <c r="H21" s="44">
        <v>284102</v>
      </c>
      <c r="I21" s="44">
        <v>78</v>
      </c>
      <c r="J21" s="44">
        <v>35</v>
      </c>
      <c r="K21" s="44">
        <v>43</v>
      </c>
      <c r="L21" s="45"/>
      <c r="M21" s="44">
        <v>3114205</v>
      </c>
      <c r="N21" s="46">
        <v>0.93786343545142337</v>
      </c>
      <c r="O21" s="50">
        <v>584800</v>
      </c>
      <c r="P21" s="46">
        <v>0.97503419972640215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1659308</v>
      </c>
      <c r="C22" s="43">
        <v>1473361</v>
      </c>
      <c r="D22" s="43">
        <v>740835</v>
      </c>
      <c r="E22" s="44">
        <v>732526</v>
      </c>
      <c r="F22" s="49">
        <v>185733</v>
      </c>
      <c r="G22" s="44">
        <v>93102</v>
      </c>
      <c r="H22" s="44">
        <v>92631</v>
      </c>
      <c r="I22" s="44">
        <v>214</v>
      </c>
      <c r="J22" s="44">
        <v>109</v>
      </c>
      <c r="K22" s="44">
        <v>105</v>
      </c>
      <c r="L22" s="45"/>
      <c r="M22" s="44">
        <v>1521920</v>
      </c>
      <c r="N22" s="46">
        <v>0.96809359230445757</v>
      </c>
      <c r="O22" s="50">
        <v>176600</v>
      </c>
      <c r="P22" s="46">
        <v>1.0517157417893546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1712960</v>
      </c>
      <c r="C23" s="43">
        <v>1506892</v>
      </c>
      <c r="D23" s="43">
        <v>757961</v>
      </c>
      <c r="E23" s="44">
        <v>748931</v>
      </c>
      <c r="F23" s="49">
        <v>205060</v>
      </c>
      <c r="G23" s="44">
        <v>102935</v>
      </c>
      <c r="H23" s="44">
        <v>102125</v>
      </c>
      <c r="I23" s="44">
        <v>1008</v>
      </c>
      <c r="J23" s="44">
        <v>503</v>
      </c>
      <c r="K23" s="44">
        <v>505</v>
      </c>
      <c r="L23" s="45"/>
      <c r="M23" s="44">
        <v>1554730</v>
      </c>
      <c r="N23" s="46">
        <v>0.96923067027715426</v>
      </c>
      <c r="O23" s="50">
        <v>220900</v>
      </c>
      <c r="P23" s="46">
        <v>0.92829334540516073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1181147</v>
      </c>
      <c r="C24" s="43">
        <v>1039130</v>
      </c>
      <c r="D24" s="43">
        <v>523464</v>
      </c>
      <c r="E24" s="44">
        <v>515666</v>
      </c>
      <c r="F24" s="49">
        <v>141954</v>
      </c>
      <c r="G24" s="44">
        <v>71352</v>
      </c>
      <c r="H24" s="44">
        <v>70602</v>
      </c>
      <c r="I24" s="44">
        <v>63</v>
      </c>
      <c r="J24" s="44">
        <v>21</v>
      </c>
      <c r="K24" s="44">
        <v>42</v>
      </c>
      <c r="L24" s="45"/>
      <c r="M24" s="44">
        <v>1091070</v>
      </c>
      <c r="N24" s="46">
        <v>0.95239535501846806</v>
      </c>
      <c r="O24" s="50">
        <v>145200</v>
      </c>
      <c r="P24" s="46">
        <v>0.97764462809917352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1260482</v>
      </c>
      <c r="C25" s="43">
        <v>1111214</v>
      </c>
      <c r="D25" s="43">
        <v>558763</v>
      </c>
      <c r="E25" s="44">
        <v>552451</v>
      </c>
      <c r="F25" s="49">
        <v>149241</v>
      </c>
      <c r="G25" s="44">
        <v>74925</v>
      </c>
      <c r="H25" s="44">
        <v>74316</v>
      </c>
      <c r="I25" s="44">
        <v>27</v>
      </c>
      <c r="J25" s="44">
        <v>10</v>
      </c>
      <c r="K25" s="44">
        <v>17</v>
      </c>
      <c r="L25" s="45"/>
      <c r="M25" s="44">
        <v>1207890</v>
      </c>
      <c r="N25" s="46">
        <v>0.9199629105299324</v>
      </c>
      <c r="O25" s="50">
        <v>139400</v>
      </c>
      <c r="P25" s="46">
        <v>1.0705954088952654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3191391</v>
      </c>
      <c r="C26" s="43">
        <v>2902392</v>
      </c>
      <c r="D26" s="43">
        <v>1460430</v>
      </c>
      <c r="E26" s="44">
        <v>1441962</v>
      </c>
      <c r="F26" s="49">
        <v>288878</v>
      </c>
      <c r="G26" s="44">
        <v>145164</v>
      </c>
      <c r="H26" s="44">
        <v>143714</v>
      </c>
      <c r="I26" s="44">
        <v>121</v>
      </c>
      <c r="J26" s="44">
        <v>55</v>
      </c>
      <c r="K26" s="44">
        <v>66</v>
      </c>
      <c r="L26" s="45"/>
      <c r="M26" s="44">
        <v>3028570</v>
      </c>
      <c r="N26" s="46">
        <v>0.95833743317803455</v>
      </c>
      <c r="O26" s="50">
        <v>268100</v>
      </c>
      <c r="P26" s="46">
        <v>1.0775009324878777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3089899</v>
      </c>
      <c r="C27" s="43">
        <v>2749437</v>
      </c>
      <c r="D27" s="43">
        <v>1381276</v>
      </c>
      <c r="E27" s="44">
        <v>1368161</v>
      </c>
      <c r="F27" s="49">
        <v>338335</v>
      </c>
      <c r="G27" s="44">
        <v>170400</v>
      </c>
      <c r="H27" s="44">
        <v>167935</v>
      </c>
      <c r="I27" s="44">
        <v>2127</v>
      </c>
      <c r="J27" s="44">
        <v>1066</v>
      </c>
      <c r="K27" s="44">
        <v>1061</v>
      </c>
      <c r="L27" s="45"/>
      <c r="M27" s="44">
        <v>2857325</v>
      </c>
      <c r="N27" s="46">
        <v>0.96224160709754758</v>
      </c>
      <c r="O27" s="50">
        <v>279600</v>
      </c>
      <c r="P27" s="46">
        <v>1.2100679542203148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5856361</v>
      </c>
      <c r="C28" s="43">
        <v>5077135</v>
      </c>
      <c r="D28" s="43">
        <v>2555532</v>
      </c>
      <c r="E28" s="44">
        <v>2521603</v>
      </c>
      <c r="F28" s="49">
        <v>779046</v>
      </c>
      <c r="G28" s="44">
        <v>390689</v>
      </c>
      <c r="H28" s="44">
        <v>388357</v>
      </c>
      <c r="I28" s="44">
        <v>180</v>
      </c>
      <c r="J28" s="44">
        <v>90</v>
      </c>
      <c r="K28" s="44">
        <v>90</v>
      </c>
      <c r="L28" s="45"/>
      <c r="M28" s="44">
        <v>5163820</v>
      </c>
      <c r="N28" s="46">
        <v>0.98321300897397668</v>
      </c>
      <c r="O28" s="50">
        <v>752600</v>
      </c>
      <c r="P28" s="46">
        <v>1.035139516343343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11126097</v>
      </c>
      <c r="C29" s="43">
        <v>8695887</v>
      </c>
      <c r="D29" s="43">
        <v>4373055</v>
      </c>
      <c r="E29" s="44">
        <v>4322832</v>
      </c>
      <c r="F29" s="49">
        <v>2429486</v>
      </c>
      <c r="G29" s="44">
        <v>1218954</v>
      </c>
      <c r="H29" s="44">
        <v>1210532</v>
      </c>
      <c r="I29" s="44">
        <v>724</v>
      </c>
      <c r="J29" s="44">
        <v>340</v>
      </c>
      <c r="K29" s="44">
        <v>384</v>
      </c>
      <c r="L29" s="45"/>
      <c r="M29" s="44">
        <v>9694110</v>
      </c>
      <c r="N29" s="46">
        <v>0.89702788600500716</v>
      </c>
      <c r="O29" s="50">
        <v>2709600</v>
      </c>
      <c r="P29" s="46">
        <v>0.89662164157071156</v>
      </c>
      <c r="Q29" s="44">
        <v>1340</v>
      </c>
      <c r="R29" s="47">
        <v>0.54029850746268659</v>
      </c>
    </row>
    <row r="30" spans="1:18" x14ac:dyDescent="0.45">
      <c r="A30" s="48" t="s">
        <v>37</v>
      </c>
      <c r="B30" s="43">
        <v>2743300</v>
      </c>
      <c r="C30" s="43">
        <v>2472154</v>
      </c>
      <c r="D30" s="43">
        <v>1242982</v>
      </c>
      <c r="E30" s="44">
        <v>1229172</v>
      </c>
      <c r="F30" s="49">
        <v>270668</v>
      </c>
      <c r="G30" s="44">
        <v>136046</v>
      </c>
      <c r="H30" s="44">
        <v>134622</v>
      </c>
      <c r="I30" s="44">
        <v>478</v>
      </c>
      <c r="J30" s="44">
        <v>241</v>
      </c>
      <c r="K30" s="44">
        <v>237</v>
      </c>
      <c r="L30" s="45"/>
      <c r="M30" s="44">
        <v>2564415</v>
      </c>
      <c r="N30" s="46">
        <v>0.96402259384693978</v>
      </c>
      <c r="O30" s="50">
        <v>239400</v>
      </c>
      <c r="P30" s="46">
        <v>1.1306098579782791</v>
      </c>
      <c r="Q30" s="44">
        <v>780</v>
      </c>
      <c r="R30" s="47">
        <v>0.61282051282051286</v>
      </c>
    </row>
    <row r="31" spans="1:18" x14ac:dyDescent="0.45">
      <c r="A31" s="48" t="s">
        <v>38</v>
      </c>
      <c r="B31" s="43">
        <v>2160684</v>
      </c>
      <c r="C31" s="43">
        <v>1792162</v>
      </c>
      <c r="D31" s="43">
        <v>902224</v>
      </c>
      <c r="E31" s="44">
        <v>889938</v>
      </c>
      <c r="F31" s="49">
        <v>368428</v>
      </c>
      <c r="G31" s="44">
        <v>184610</v>
      </c>
      <c r="H31" s="44">
        <v>183818</v>
      </c>
      <c r="I31" s="44">
        <v>94</v>
      </c>
      <c r="J31" s="44">
        <v>47</v>
      </c>
      <c r="K31" s="44">
        <v>47</v>
      </c>
      <c r="L31" s="45"/>
      <c r="M31" s="44">
        <v>1851580</v>
      </c>
      <c r="N31" s="46">
        <v>0.96790956912474746</v>
      </c>
      <c r="O31" s="50">
        <v>348300</v>
      </c>
      <c r="P31" s="46">
        <v>1.0577892621303473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3730718</v>
      </c>
      <c r="C32" s="43">
        <v>3079580</v>
      </c>
      <c r="D32" s="43">
        <v>1548033</v>
      </c>
      <c r="E32" s="44">
        <v>1531547</v>
      </c>
      <c r="F32" s="49">
        <v>650644</v>
      </c>
      <c r="G32" s="44">
        <v>326678</v>
      </c>
      <c r="H32" s="44">
        <v>323966</v>
      </c>
      <c r="I32" s="44">
        <v>494</v>
      </c>
      <c r="J32" s="44">
        <v>254</v>
      </c>
      <c r="K32" s="44">
        <v>240</v>
      </c>
      <c r="L32" s="45"/>
      <c r="M32" s="44">
        <v>3282395</v>
      </c>
      <c r="N32" s="46">
        <v>0.93821127560820683</v>
      </c>
      <c r="O32" s="50">
        <v>704200</v>
      </c>
      <c r="P32" s="46">
        <v>0.92394774211871622</v>
      </c>
      <c r="Q32" s="44">
        <v>1060</v>
      </c>
      <c r="R32" s="47">
        <v>0.46603773584905661</v>
      </c>
    </row>
    <row r="33" spans="1:18" x14ac:dyDescent="0.45">
      <c r="A33" s="48" t="s">
        <v>40</v>
      </c>
      <c r="B33" s="43">
        <v>12839475</v>
      </c>
      <c r="C33" s="43">
        <v>9906835</v>
      </c>
      <c r="D33" s="43">
        <v>4977876</v>
      </c>
      <c r="E33" s="44">
        <v>4928959</v>
      </c>
      <c r="F33" s="49">
        <v>2868795</v>
      </c>
      <c r="G33" s="44">
        <v>1438463</v>
      </c>
      <c r="H33" s="44">
        <v>1430332</v>
      </c>
      <c r="I33" s="44">
        <v>63845</v>
      </c>
      <c r="J33" s="44">
        <v>32155</v>
      </c>
      <c r="K33" s="44">
        <v>31690</v>
      </c>
      <c r="L33" s="45"/>
      <c r="M33" s="44">
        <v>11091065</v>
      </c>
      <c r="N33" s="46">
        <v>0.89322666488745672</v>
      </c>
      <c r="O33" s="50">
        <v>3481300</v>
      </c>
      <c r="P33" s="46">
        <v>0.82405854134949585</v>
      </c>
      <c r="Q33" s="44">
        <v>72620</v>
      </c>
      <c r="R33" s="47">
        <v>0.8791655191407326</v>
      </c>
    </row>
    <row r="34" spans="1:18" x14ac:dyDescent="0.45">
      <c r="A34" s="48" t="s">
        <v>41</v>
      </c>
      <c r="B34" s="43">
        <v>8250394</v>
      </c>
      <c r="C34" s="43">
        <v>6865089</v>
      </c>
      <c r="D34" s="43">
        <v>3449118</v>
      </c>
      <c r="E34" s="44">
        <v>3415971</v>
      </c>
      <c r="F34" s="49">
        <v>1384190</v>
      </c>
      <c r="G34" s="44">
        <v>695400</v>
      </c>
      <c r="H34" s="44">
        <v>688790</v>
      </c>
      <c r="I34" s="44">
        <v>1115</v>
      </c>
      <c r="J34" s="44">
        <v>546</v>
      </c>
      <c r="K34" s="44">
        <v>569</v>
      </c>
      <c r="L34" s="45"/>
      <c r="M34" s="44">
        <v>7385435</v>
      </c>
      <c r="N34" s="46">
        <v>0.92954429901556235</v>
      </c>
      <c r="O34" s="50">
        <v>1135400</v>
      </c>
      <c r="P34" s="46">
        <v>1.2191210146203981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2026819</v>
      </c>
      <c r="C35" s="43">
        <v>1804790</v>
      </c>
      <c r="D35" s="43">
        <v>907139</v>
      </c>
      <c r="E35" s="44">
        <v>897651</v>
      </c>
      <c r="F35" s="49">
        <v>221837</v>
      </c>
      <c r="G35" s="44">
        <v>111193</v>
      </c>
      <c r="H35" s="44">
        <v>110644</v>
      </c>
      <c r="I35" s="44">
        <v>192</v>
      </c>
      <c r="J35" s="44">
        <v>92</v>
      </c>
      <c r="K35" s="44">
        <v>100</v>
      </c>
      <c r="L35" s="45"/>
      <c r="M35" s="44">
        <v>1945400</v>
      </c>
      <c r="N35" s="46">
        <v>0.92772180528426029</v>
      </c>
      <c r="O35" s="50">
        <v>127300</v>
      </c>
      <c r="P35" s="46">
        <v>1.7426315789473685</v>
      </c>
      <c r="Q35" s="44">
        <v>700</v>
      </c>
      <c r="R35" s="47">
        <v>0.2742857142857143</v>
      </c>
    </row>
    <row r="36" spans="1:18" x14ac:dyDescent="0.45">
      <c r="A36" s="48" t="s">
        <v>43</v>
      </c>
      <c r="B36" s="43">
        <v>1379532</v>
      </c>
      <c r="C36" s="43">
        <v>1317403</v>
      </c>
      <c r="D36" s="43">
        <v>661813</v>
      </c>
      <c r="E36" s="44">
        <v>655590</v>
      </c>
      <c r="F36" s="49">
        <v>62054</v>
      </c>
      <c r="G36" s="44">
        <v>31122</v>
      </c>
      <c r="H36" s="44">
        <v>30932</v>
      </c>
      <c r="I36" s="44">
        <v>75</v>
      </c>
      <c r="J36" s="44">
        <v>39</v>
      </c>
      <c r="K36" s="44">
        <v>36</v>
      </c>
      <c r="L36" s="45"/>
      <c r="M36" s="44">
        <v>1372845</v>
      </c>
      <c r="N36" s="46">
        <v>0.95961525153968585</v>
      </c>
      <c r="O36" s="50">
        <v>48100</v>
      </c>
      <c r="P36" s="46">
        <v>1.2901039501039502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806192</v>
      </c>
      <c r="C37" s="43">
        <v>706434</v>
      </c>
      <c r="D37" s="43">
        <v>355744</v>
      </c>
      <c r="E37" s="44">
        <v>350690</v>
      </c>
      <c r="F37" s="49">
        <v>99695</v>
      </c>
      <c r="G37" s="44">
        <v>50050</v>
      </c>
      <c r="H37" s="44">
        <v>49645</v>
      </c>
      <c r="I37" s="44">
        <v>63</v>
      </c>
      <c r="J37" s="44">
        <v>30</v>
      </c>
      <c r="K37" s="44">
        <v>33</v>
      </c>
      <c r="L37" s="45"/>
      <c r="M37" s="44">
        <v>784060</v>
      </c>
      <c r="N37" s="46">
        <v>0.90099482182486035</v>
      </c>
      <c r="O37" s="50">
        <v>110800</v>
      </c>
      <c r="P37" s="46">
        <v>0.89977436823104695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1026544</v>
      </c>
      <c r="C38" s="43">
        <v>971154</v>
      </c>
      <c r="D38" s="43">
        <v>488349</v>
      </c>
      <c r="E38" s="44">
        <v>482805</v>
      </c>
      <c r="F38" s="49">
        <v>55280</v>
      </c>
      <c r="G38" s="44">
        <v>27734</v>
      </c>
      <c r="H38" s="44">
        <v>27546</v>
      </c>
      <c r="I38" s="44">
        <v>110</v>
      </c>
      <c r="J38" s="44">
        <v>52</v>
      </c>
      <c r="K38" s="44">
        <v>58</v>
      </c>
      <c r="L38" s="45"/>
      <c r="M38" s="44">
        <v>1017100</v>
      </c>
      <c r="N38" s="46">
        <v>0.95482646740733457</v>
      </c>
      <c r="O38" s="50">
        <v>47400</v>
      </c>
      <c r="P38" s="46">
        <v>1.1662447257383965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2723342</v>
      </c>
      <c r="C39" s="43">
        <v>2390583</v>
      </c>
      <c r="D39" s="43">
        <v>1203326</v>
      </c>
      <c r="E39" s="44">
        <v>1187257</v>
      </c>
      <c r="F39" s="49">
        <v>332450</v>
      </c>
      <c r="G39" s="44">
        <v>166892</v>
      </c>
      <c r="H39" s="44">
        <v>165558</v>
      </c>
      <c r="I39" s="44">
        <v>309</v>
      </c>
      <c r="J39" s="44">
        <v>155</v>
      </c>
      <c r="K39" s="44">
        <v>154</v>
      </c>
      <c r="L39" s="45"/>
      <c r="M39" s="44">
        <v>2660630</v>
      </c>
      <c r="N39" s="46">
        <v>0.89850261028403045</v>
      </c>
      <c r="O39" s="50">
        <v>385900</v>
      </c>
      <c r="P39" s="46">
        <v>0.86149261466701221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4099404</v>
      </c>
      <c r="C40" s="43">
        <v>3506872</v>
      </c>
      <c r="D40" s="43">
        <v>1762776</v>
      </c>
      <c r="E40" s="44">
        <v>1744096</v>
      </c>
      <c r="F40" s="49">
        <v>592416</v>
      </c>
      <c r="G40" s="44">
        <v>297389</v>
      </c>
      <c r="H40" s="44">
        <v>295027</v>
      </c>
      <c r="I40" s="44">
        <v>116</v>
      </c>
      <c r="J40" s="44">
        <v>57</v>
      </c>
      <c r="K40" s="44">
        <v>59</v>
      </c>
      <c r="L40" s="45"/>
      <c r="M40" s="44">
        <v>3789130</v>
      </c>
      <c r="N40" s="46">
        <v>0.92550849403425062</v>
      </c>
      <c r="O40" s="50">
        <v>616200</v>
      </c>
      <c r="P40" s="46">
        <v>0.96140214216163589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2012436</v>
      </c>
      <c r="C41" s="43">
        <v>1800091</v>
      </c>
      <c r="D41" s="43">
        <v>905125</v>
      </c>
      <c r="E41" s="44">
        <v>894966</v>
      </c>
      <c r="F41" s="49">
        <v>212291</v>
      </c>
      <c r="G41" s="44">
        <v>106626</v>
      </c>
      <c r="H41" s="44">
        <v>105665</v>
      </c>
      <c r="I41" s="44">
        <v>54</v>
      </c>
      <c r="J41" s="44">
        <v>30</v>
      </c>
      <c r="K41" s="44">
        <v>24</v>
      </c>
      <c r="L41" s="45"/>
      <c r="M41" s="44">
        <v>1928875</v>
      </c>
      <c r="N41" s="46">
        <v>0.93323362063378912</v>
      </c>
      <c r="O41" s="50">
        <v>210200</v>
      </c>
      <c r="P41" s="46">
        <v>1.0099476688867746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1083792</v>
      </c>
      <c r="C42" s="43">
        <v>931900</v>
      </c>
      <c r="D42" s="43">
        <v>468715</v>
      </c>
      <c r="E42" s="44">
        <v>463185</v>
      </c>
      <c r="F42" s="49">
        <v>151729</v>
      </c>
      <c r="G42" s="44">
        <v>76096</v>
      </c>
      <c r="H42" s="44">
        <v>75633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0.9394105876482477</v>
      </c>
      <c r="O42" s="50">
        <v>152900</v>
      </c>
      <c r="P42" s="46">
        <v>0.99234139960758661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1428962</v>
      </c>
      <c r="C43" s="43">
        <v>1316861</v>
      </c>
      <c r="D43" s="43">
        <v>662822</v>
      </c>
      <c r="E43" s="44">
        <v>654039</v>
      </c>
      <c r="F43" s="49">
        <v>111928</v>
      </c>
      <c r="G43" s="44">
        <v>56073</v>
      </c>
      <c r="H43" s="44">
        <v>55855</v>
      </c>
      <c r="I43" s="44">
        <v>173</v>
      </c>
      <c r="J43" s="44">
        <v>85</v>
      </c>
      <c r="K43" s="44">
        <v>88</v>
      </c>
      <c r="L43" s="45"/>
      <c r="M43" s="44">
        <v>1382610</v>
      </c>
      <c r="N43" s="46">
        <v>0.95244573668641197</v>
      </c>
      <c r="O43" s="50">
        <v>102300</v>
      </c>
      <c r="P43" s="46">
        <v>1.0941153470185727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2031798</v>
      </c>
      <c r="C44" s="43">
        <v>1899539</v>
      </c>
      <c r="D44" s="43">
        <v>955685</v>
      </c>
      <c r="E44" s="44">
        <v>943854</v>
      </c>
      <c r="F44" s="49">
        <v>132203</v>
      </c>
      <c r="G44" s="44">
        <v>66378</v>
      </c>
      <c r="H44" s="44">
        <v>65825</v>
      </c>
      <c r="I44" s="44">
        <v>56</v>
      </c>
      <c r="J44" s="44">
        <v>26</v>
      </c>
      <c r="K44" s="44">
        <v>30</v>
      </c>
      <c r="L44" s="45"/>
      <c r="M44" s="44">
        <v>1994150</v>
      </c>
      <c r="N44" s="46">
        <v>0.95255572549707901</v>
      </c>
      <c r="O44" s="50">
        <v>128400</v>
      </c>
      <c r="P44" s="46">
        <v>1.0296183800623053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1026357</v>
      </c>
      <c r="C45" s="43">
        <v>967809</v>
      </c>
      <c r="D45" s="43">
        <v>487736</v>
      </c>
      <c r="E45" s="44">
        <v>480073</v>
      </c>
      <c r="F45" s="49">
        <v>58475</v>
      </c>
      <c r="G45" s="44">
        <v>29440</v>
      </c>
      <c r="H45" s="44">
        <v>29035</v>
      </c>
      <c r="I45" s="44">
        <v>73</v>
      </c>
      <c r="J45" s="44">
        <v>32</v>
      </c>
      <c r="K45" s="44">
        <v>41</v>
      </c>
      <c r="L45" s="45"/>
      <c r="M45" s="44">
        <v>1024795</v>
      </c>
      <c r="N45" s="46">
        <v>0.94439278099522339</v>
      </c>
      <c r="O45" s="50">
        <v>55600</v>
      </c>
      <c r="P45" s="46">
        <v>1.0517086330935252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7587217</v>
      </c>
      <c r="C46" s="43">
        <v>6611297</v>
      </c>
      <c r="D46" s="43">
        <v>3330130</v>
      </c>
      <c r="E46" s="44">
        <v>3281167</v>
      </c>
      <c r="F46" s="49">
        <v>975727</v>
      </c>
      <c r="G46" s="44">
        <v>492247</v>
      </c>
      <c r="H46" s="44">
        <v>483480</v>
      </c>
      <c r="I46" s="44">
        <v>193</v>
      </c>
      <c r="J46" s="44">
        <v>95</v>
      </c>
      <c r="K46" s="44">
        <v>98</v>
      </c>
      <c r="L46" s="45"/>
      <c r="M46" s="44">
        <v>6774430</v>
      </c>
      <c r="N46" s="46">
        <v>0.97591930243577685</v>
      </c>
      <c r="O46" s="50">
        <v>1044200</v>
      </c>
      <c r="P46" s="46">
        <v>0.93442539743344188</v>
      </c>
      <c r="Q46" s="44">
        <v>720</v>
      </c>
      <c r="R46" s="47">
        <v>0.26805555555555555</v>
      </c>
    </row>
    <row r="47" spans="1:18" x14ac:dyDescent="0.45">
      <c r="A47" s="48" t="s">
        <v>54</v>
      </c>
      <c r="B47" s="43">
        <v>1178634</v>
      </c>
      <c r="C47" s="43">
        <v>1095182</v>
      </c>
      <c r="D47" s="43">
        <v>550829</v>
      </c>
      <c r="E47" s="44">
        <v>544353</v>
      </c>
      <c r="F47" s="49">
        <v>83436</v>
      </c>
      <c r="G47" s="44">
        <v>42036</v>
      </c>
      <c r="H47" s="44">
        <v>41400</v>
      </c>
      <c r="I47" s="44">
        <v>16</v>
      </c>
      <c r="J47" s="44">
        <v>5</v>
      </c>
      <c r="K47" s="44">
        <v>11</v>
      </c>
      <c r="L47" s="45"/>
      <c r="M47" s="44">
        <v>1189005</v>
      </c>
      <c r="N47" s="46">
        <v>0.921091164461041</v>
      </c>
      <c r="O47" s="50">
        <v>74400</v>
      </c>
      <c r="P47" s="46">
        <v>1.1214516129032257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2004618</v>
      </c>
      <c r="C48" s="43">
        <v>1720694</v>
      </c>
      <c r="D48" s="43">
        <v>866113</v>
      </c>
      <c r="E48" s="44">
        <v>854581</v>
      </c>
      <c r="F48" s="49">
        <v>283895</v>
      </c>
      <c r="G48" s="44">
        <v>142300</v>
      </c>
      <c r="H48" s="44">
        <v>141595</v>
      </c>
      <c r="I48" s="44">
        <v>29</v>
      </c>
      <c r="J48" s="44">
        <v>12</v>
      </c>
      <c r="K48" s="44">
        <v>17</v>
      </c>
      <c r="L48" s="45"/>
      <c r="M48" s="44">
        <v>1821250</v>
      </c>
      <c r="N48" s="46">
        <v>0.94478737131091284</v>
      </c>
      <c r="O48" s="50">
        <v>288800</v>
      </c>
      <c r="P48" s="46">
        <v>0.98301592797783932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2633580</v>
      </c>
      <c r="C49" s="43">
        <v>2265740</v>
      </c>
      <c r="D49" s="43">
        <v>1141119</v>
      </c>
      <c r="E49" s="44">
        <v>1124621</v>
      </c>
      <c r="F49" s="49">
        <v>367591</v>
      </c>
      <c r="G49" s="44">
        <v>184394</v>
      </c>
      <c r="H49" s="44">
        <v>183197</v>
      </c>
      <c r="I49" s="44">
        <v>249</v>
      </c>
      <c r="J49" s="44">
        <v>124</v>
      </c>
      <c r="K49" s="44">
        <v>125</v>
      </c>
      <c r="L49" s="45"/>
      <c r="M49" s="44">
        <v>2400255</v>
      </c>
      <c r="N49" s="46">
        <v>0.94395803779181797</v>
      </c>
      <c r="O49" s="50">
        <v>349700</v>
      </c>
      <c r="P49" s="46">
        <v>1.0511609951386902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1677634</v>
      </c>
      <c r="C50" s="43">
        <v>1542100</v>
      </c>
      <c r="D50" s="43">
        <v>776617</v>
      </c>
      <c r="E50" s="44">
        <v>765483</v>
      </c>
      <c r="F50" s="49">
        <v>135439</v>
      </c>
      <c r="G50" s="44">
        <v>67954</v>
      </c>
      <c r="H50" s="44">
        <v>67485</v>
      </c>
      <c r="I50" s="44">
        <v>95</v>
      </c>
      <c r="J50" s="44">
        <v>40</v>
      </c>
      <c r="K50" s="44">
        <v>55</v>
      </c>
      <c r="L50" s="45"/>
      <c r="M50" s="44">
        <v>1605825</v>
      </c>
      <c r="N50" s="46">
        <v>0.96031634829449042</v>
      </c>
      <c r="O50" s="50">
        <v>125500</v>
      </c>
      <c r="P50" s="46">
        <v>1.0791952191235059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1590397</v>
      </c>
      <c r="C51" s="43">
        <v>1527565</v>
      </c>
      <c r="D51" s="43">
        <v>768794</v>
      </c>
      <c r="E51" s="44">
        <v>758771</v>
      </c>
      <c r="F51" s="49">
        <v>62805</v>
      </c>
      <c r="G51" s="44">
        <v>31517</v>
      </c>
      <c r="H51" s="44">
        <v>31288</v>
      </c>
      <c r="I51" s="44">
        <v>27</v>
      </c>
      <c r="J51" s="44">
        <v>10</v>
      </c>
      <c r="K51" s="44">
        <v>17</v>
      </c>
      <c r="L51" s="45"/>
      <c r="M51" s="44">
        <v>1603495</v>
      </c>
      <c r="N51" s="46">
        <v>0.95264718630242062</v>
      </c>
      <c r="O51" s="50">
        <v>55600</v>
      </c>
      <c r="P51" s="46">
        <v>1.1295863309352518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2379902</v>
      </c>
      <c r="C52" s="43">
        <v>2181370</v>
      </c>
      <c r="D52" s="43">
        <v>1098562</v>
      </c>
      <c r="E52" s="44">
        <v>1082808</v>
      </c>
      <c r="F52" s="49">
        <v>198296</v>
      </c>
      <c r="G52" s="44">
        <v>99694</v>
      </c>
      <c r="H52" s="44">
        <v>98602</v>
      </c>
      <c r="I52" s="44">
        <v>236</v>
      </c>
      <c r="J52" s="44">
        <v>115</v>
      </c>
      <c r="K52" s="44">
        <v>121</v>
      </c>
      <c r="L52" s="45"/>
      <c r="M52" s="44">
        <v>2299710</v>
      </c>
      <c r="N52" s="46">
        <v>0.9485413378208557</v>
      </c>
      <c r="O52" s="50">
        <v>197100</v>
      </c>
      <c r="P52" s="46">
        <v>1.0060679857940131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1944964</v>
      </c>
      <c r="C53" s="43">
        <v>1665787</v>
      </c>
      <c r="D53" s="43">
        <v>839335</v>
      </c>
      <c r="E53" s="44">
        <v>826452</v>
      </c>
      <c r="F53" s="49">
        <v>278696</v>
      </c>
      <c r="G53" s="44">
        <v>140140</v>
      </c>
      <c r="H53" s="44">
        <v>138556</v>
      </c>
      <c r="I53" s="44">
        <v>481</v>
      </c>
      <c r="J53" s="44">
        <v>242</v>
      </c>
      <c r="K53" s="44">
        <v>239</v>
      </c>
      <c r="L53" s="45"/>
      <c r="M53" s="44">
        <v>1896725</v>
      </c>
      <c r="N53" s="46">
        <v>0.87824381499690252</v>
      </c>
      <c r="O53" s="50">
        <v>305500</v>
      </c>
      <c r="P53" s="46">
        <v>0.91226186579378066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13" sqref="G13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DIGI-808455956-3564771</_dlc_DocId>
    <_dlc_DocIdUrl xmlns="89559dea-130d-4237-8e78-1ce7f44b9a24">
      <Url>https://digitalgojp.sharepoint.com/sites/digi_portal/_layouts/15/DocIdRedir.aspx?ID=DIGI-808455956-3564771</Url>
      <Description>DIGI-808455956-3564771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2022-04-13T05:17:12Z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10e94bac-50e6-40ab-a4a7-6b3f760cff38</vt:lpwstr>
  </property>
</Properties>
</file>