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<sst xmlns="http://schemas.openxmlformats.org/spreadsheetml/2006/main" count="335" uniqueCount="143">
  <si>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</si>
  <si>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（4月26日公表時点）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</si>
  <si>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</si>
  <si>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</si>
  <si>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</si>
  <si>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</si>
  <si>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</si>
  <si>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</si>
  <si>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</si>
  <si>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</si>
  <si>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</si>
  <si>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</si>
  <si>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</si>
  <si>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</si>
  <si>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</si>
  <si>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</si>
  <si>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</si>
  <si>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</si>
  <si>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</si>
  <si>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</si>
  <si>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</si>
  <si>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</si>
  <si>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</si>
  <si>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</si>
  <si>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</si>
  <si>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</si>
  <si>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</si>
  <si>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</si>
  <si>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</si>
  <si>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</si>
  <si>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</si>
  <si>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</si>
  <si>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</si>
  <si>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</si>
  <si>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</si>
  <si>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</si>
  <si>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</si>
  <si>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</si>
  <si>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</si>
  <si>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</si>
  <si>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</si>
  <si>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</si>
  <si>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</si>
  <si>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</si>
  <si>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</si>
  <si>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</si>
  <si>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</si>
  <si>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</si>
  <si>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</si>
  <si>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</si>
  <si>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</si>
  <si>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</si>
  <si>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</si>
  <si>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</si>
  <si>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</si>
  <si>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</si>
  <si>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</si>
  <si>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</si>
  <si>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</si>
  <si>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</si>
  <si>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</si>
  <si>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</si>
  <si>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</si>
  <si>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</si>
  <si>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</si>
  <si>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</si>
  <si>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</si>
  <si>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</si>
  <si>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</si>
  <si>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</si>
  <si>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</si>
  <si>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</si>
  <si>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</si>
  <si>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</si>
  <si>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</si>
  <si>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</si>
  <si>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</si>
  <si>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</si>
  <si>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</si>
  <si>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</si>
  <si>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</si>
  <si>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</si>
  <si>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</si>
  <si>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</si>
  <si>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</si>
  <si>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</si>
  <si>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</si>
  <si>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</si>
  <si>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</si>
  <si>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</si>
  <si>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</si>
  <si>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</si>
  <si>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</si>
  <si>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</si>
  <si>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</si>
  <si>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接種回数（4月25日まで）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</si>
  <si>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</si>
  <si>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</si>
  <si>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</si>
  <si>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</si>
  <si>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</si>
  <si>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</si>
  <si>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</si>
  <si>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</si>
  <si>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</si>
  <si>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</si>
  <si>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</si>
  <si>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</si>
  <si>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</si>
  <si>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</si>
  <si>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</si>
  <si>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</si>
  <si>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</si>
  <si>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（4月25日まで）</t>
  </si>
  <si>
    <t>ワクチン供給量
（4月25日まで）※4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</si>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</sst>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44676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65025362</v>
      </c>
      <c r="D10" s="11">
        <f>C10/$B10</f>
        <v>0.51344584597776333</v>
      </c>
      <c r="E10" s="21">
        <f>SUM(E11:E57)</f>
        <v>3344241</v>
      </c>
      <c r="F10" s="11">
        <f>E10/$B10</f>
        <v>2.6406414306444324E-2</v>
      </c>
      <c r="G10" s="21">
        <f>SUM(G11:G57)</f>
        <v>668571</v>
      </c>
      <c r="H10" s="11">
        <f>G10/$B10</f>
        <v>5.2790940662690846E-3</v>
      </c>
    </row>
    <row r="11" spans="1:8" x14ac:dyDescent="0.45">
      <c r="A11" s="12" t="s">
        <v>14</v>
      </c>
      <c r="B11" s="20">
        <v>5226603</v>
      </c>
      <c r="C11" s="21">
        <v>2738174</v>
      </c>
      <c r="D11" s="11">
        <f t="shared" ref="D11:D57" si="0">C11/$B11</f>
        <v>0.52389171322176187</v>
      </c>
      <c r="E11" s="21">
        <v>180296</v>
      </c>
      <c r="F11" s="11">
        <f t="shared" ref="F11:F57" si="1">E11/$B11</f>
        <v>3.4495828361174555E-2</v>
      </c>
      <c r="G11" s="21">
        <v>36672</v>
      </c>
      <c r="H11" s="11">
        <f t="shared" ref="H11:H57" si="2">G11/$B11</f>
        <v>7.0164119983859496E-3</v>
      </c>
    </row>
    <row r="12" spans="1:8" x14ac:dyDescent="0.45">
      <c r="A12" s="12" t="s">
        <v>15</v>
      </c>
      <c r="B12" s="20">
        <v>1259615</v>
      </c>
      <c r="C12" s="21">
        <v>678171</v>
      </c>
      <c r="D12" s="11">
        <f t="shared" si="0"/>
        <v>0.53839546210548461</v>
      </c>
      <c r="E12" s="21">
        <v>48107</v>
      </c>
      <c r="F12" s="11">
        <f t="shared" si="1"/>
        <v>3.819182845552014E-2</v>
      </c>
      <c r="G12" s="21">
        <v>9984</v>
      </c>
      <c r="H12" s="11">
        <f t="shared" si="2"/>
        <v>7.9262314278569241E-3</v>
      </c>
    </row>
    <row r="13" spans="1:8" x14ac:dyDescent="0.45">
      <c r="A13" s="12" t="s">
        <v>16</v>
      </c>
      <c r="B13" s="20">
        <v>1220823</v>
      </c>
      <c r="C13" s="21">
        <v>658503</v>
      </c>
      <c r="D13" s="11">
        <f t="shared" si="0"/>
        <v>0.53939268837497323</v>
      </c>
      <c r="E13" s="21">
        <v>36248</v>
      </c>
      <c r="F13" s="11">
        <f t="shared" si="1"/>
        <v>2.9691445852510968E-2</v>
      </c>
      <c r="G13" s="21">
        <v>7925</v>
      </c>
      <c r="H13" s="11">
        <f t="shared" si="2"/>
        <v>6.4915225221018934E-3</v>
      </c>
    </row>
    <row r="14" spans="1:8" x14ac:dyDescent="0.45">
      <c r="A14" s="12" t="s">
        <v>17</v>
      </c>
      <c r="B14" s="20">
        <v>2281989</v>
      </c>
      <c r="C14" s="21">
        <v>1179842</v>
      </c>
      <c r="D14" s="11">
        <f t="shared" si="0"/>
        <v>0.51702352640613081</v>
      </c>
      <c r="E14" s="21">
        <v>69690</v>
      </c>
      <c r="F14" s="11">
        <f t="shared" si="1"/>
        <v>3.0539148085288754E-2</v>
      </c>
      <c r="G14" s="21">
        <v>16759</v>
      </c>
      <c r="H14" s="11">
        <f t="shared" si="2"/>
        <v>7.3440318949828413E-3</v>
      </c>
    </row>
    <row r="15" spans="1:8" x14ac:dyDescent="0.45">
      <c r="A15" s="12" t="s">
        <v>18</v>
      </c>
      <c r="B15" s="20">
        <v>971288</v>
      </c>
      <c r="C15" s="21">
        <v>537397</v>
      </c>
      <c r="D15" s="11">
        <f t="shared" si="0"/>
        <v>0.55328285740171812</v>
      </c>
      <c r="E15" s="21">
        <v>44568</v>
      </c>
      <c r="F15" s="11">
        <f t="shared" si="1"/>
        <v>4.5885463425883982E-2</v>
      </c>
      <c r="G15" s="21">
        <v>11135</v>
      </c>
      <c r="H15" s="11">
        <f t="shared" si="2"/>
        <v>1.1464158931233578E-2</v>
      </c>
    </row>
    <row r="16" spans="1:8" x14ac:dyDescent="0.45">
      <c r="A16" s="12" t="s">
        <v>19</v>
      </c>
      <c r="B16" s="20">
        <v>1069562</v>
      </c>
      <c r="C16" s="21">
        <v>618079</v>
      </c>
      <c r="D16" s="11">
        <f t="shared" si="0"/>
        <v>0.57788047817704813</v>
      </c>
      <c r="E16" s="21">
        <v>34262</v>
      </c>
      <c r="F16" s="11">
        <f t="shared" si="1"/>
        <v>3.2033673597229521E-2</v>
      </c>
      <c r="G16" s="21">
        <v>6023</v>
      </c>
      <c r="H16" s="11">
        <f t="shared" si="2"/>
        <v>5.6312771022156731E-3</v>
      </c>
    </row>
    <row r="17" spans="1:8" x14ac:dyDescent="0.45">
      <c r="A17" s="12" t="s">
        <v>20</v>
      </c>
      <c r="B17" s="20">
        <v>1862059.0000000002</v>
      </c>
      <c r="C17" s="21">
        <v>1039846</v>
      </c>
      <c r="D17" s="11">
        <f t="shared" si="0"/>
        <v>0.55843880349655939</v>
      </c>
      <c r="E17" s="21">
        <v>57906</v>
      </c>
      <c r="F17" s="11">
        <f t="shared" si="1"/>
        <v>3.1097833097662314E-2</v>
      </c>
      <c r="G17" s="21">
        <v>12308</v>
      </c>
      <c r="H17" s="11">
        <f t="shared" si="2"/>
        <v>6.6098872269890474E-3</v>
      </c>
    </row>
    <row r="18" spans="1:8" x14ac:dyDescent="0.45">
      <c r="A18" s="12" t="s">
        <v>21</v>
      </c>
      <c r="B18" s="20">
        <v>2907675</v>
      </c>
      <c r="C18" s="21">
        <v>1581583</v>
      </c>
      <c r="D18" s="11">
        <f t="shared" si="0"/>
        <v>0.54393389907744161</v>
      </c>
      <c r="E18" s="21">
        <v>80656</v>
      </c>
      <c r="F18" s="11">
        <f t="shared" si="1"/>
        <v>2.7739001091937717E-2</v>
      </c>
      <c r="G18" s="21">
        <v>12478</v>
      </c>
      <c r="H18" s="11">
        <f t="shared" si="2"/>
        <v>4.2914012054304559E-3</v>
      </c>
    </row>
    <row r="19" spans="1:8" x14ac:dyDescent="0.45">
      <c r="A19" s="12" t="s">
        <v>22</v>
      </c>
      <c r="B19" s="20">
        <v>1955401</v>
      </c>
      <c r="C19" s="21">
        <v>991729</v>
      </c>
      <c r="D19" s="11">
        <f t="shared" si="0"/>
        <v>0.50717423178161414</v>
      </c>
      <c r="E19" s="21">
        <v>64710</v>
      </c>
      <c r="F19" s="11">
        <f t="shared" si="1"/>
        <v>3.3092956380813963E-2</v>
      </c>
      <c r="G19" s="21">
        <v>10947</v>
      </c>
      <c r="H19" s="11">
        <f t="shared" si="2"/>
        <v>5.5983401870000069E-3</v>
      </c>
    </row>
    <row r="20" spans="1:8" x14ac:dyDescent="0.45">
      <c r="A20" s="12" t="s">
        <v>23</v>
      </c>
      <c r="B20" s="20">
        <v>1958101</v>
      </c>
      <c r="C20" s="21">
        <v>1101349</v>
      </c>
      <c r="D20" s="11">
        <f t="shared" si="0"/>
        <v>0.5624577077484767</v>
      </c>
      <c r="E20" s="21">
        <v>49388</v>
      </c>
      <c r="F20" s="11">
        <f t="shared" si="1"/>
        <v>2.522239659751974E-2</v>
      </c>
      <c r="G20" s="21">
        <v>7461</v>
      </c>
      <c r="H20" s="11">
        <f t="shared" si="2"/>
        <v>3.810324390825601E-3</v>
      </c>
    </row>
    <row r="21" spans="1:8" x14ac:dyDescent="0.45">
      <c r="A21" s="12" t="s">
        <v>24</v>
      </c>
      <c r="B21" s="20">
        <v>7393799</v>
      </c>
      <c r="C21" s="21">
        <v>3661265</v>
      </c>
      <c r="D21" s="11">
        <f t="shared" si="0"/>
        <v>0.49518048840656881</v>
      </c>
      <c r="E21" s="21">
        <v>210167</v>
      </c>
      <c r="F21" s="11">
        <f t="shared" si="1"/>
        <v>2.8424765130888735E-2</v>
      </c>
      <c r="G21" s="21">
        <v>41080</v>
      </c>
      <c r="H21" s="11">
        <f t="shared" si="2"/>
        <v>5.5560071351682672E-3</v>
      </c>
    </row>
    <row r="22" spans="1:8" x14ac:dyDescent="0.45">
      <c r="A22" s="12" t="s">
        <v>25</v>
      </c>
      <c r="B22" s="20">
        <v>6322892.0000000009</v>
      </c>
      <c r="C22" s="21">
        <v>3233790</v>
      </c>
      <c r="D22" s="11">
        <f t="shared" si="0"/>
        <v>0.51144159982489013</v>
      </c>
      <c r="E22" s="21">
        <v>179088</v>
      </c>
      <c r="F22" s="11">
        <f t="shared" si="1"/>
        <v>2.832374805705996E-2</v>
      </c>
      <c r="G22" s="21">
        <v>31821</v>
      </c>
      <c r="H22" s="11">
        <f t="shared" si="2"/>
        <v>5.0326654322104501E-3</v>
      </c>
    </row>
    <row r="23" spans="1:8" x14ac:dyDescent="0.45">
      <c r="A23" s="12" t="s">
        <v>26</v>
      </c>
      <c r="B23" s="20">
        <v>13843329.000000002</v>
      </c>
      <c r="C23" s="21">
        <v>7138238</v>
      </c>
      <c r="D23" s="11">
        <f t="shared" si="0"/>
        <v>0.5156446112058739</v>
      </c>
      <c r="E23" s="21">
        <v>346413</v>
      </c>
      <c r="F23" s="11">
        <f t="shared" si="1"/>
        <v>2.5023821943406816E-2</v>
      </c>
      <c r="G23" s="21">
        <v>51551</v>
      </c>
      <c r="H23" s="11">
        <f t="shared" si="2"/>
        <v>3.7238875128951998E-3</v>
      </c>
    </row>
    <row r="24" spans="1:8" x14ac:dyDescent="0.45">
      <c r="A24" s="12" t="s">
        <v>27</v>
      </c>
      <c r="B24" s="20">
        <v>9220206</v>
      </c>
      <c r="C24" s="21">
        <v>4690755</v>
      </c>
      <c r="D24" s="11">
        <f t="shared" si="0"/>
        <v>0.50874730998418038</v>
      </c>
      <c r="E24" s="21">
        <v>258507</v>
      </c>
      <c r="F24" s="11">
        <f t="shared" si="1"/>
        <v>2.8037009151422432E-2</v>
      </c>
      <c r="G24" s="21">
        <v>44200</v>
      </c>
      <c r="H24" s="11">
        <f t="shared" si="2"/>
        <v>4.7938191402664976E-3</v>
      </c>
    </row>
    <row r="25" spans="1:8" x14ac:dyDescent="0.45">
      <c r="A25" s="12" t="s">
        <v>28</v>
      </c>
      <c r="B25" s="20">
        <v>2213174</v>
      </c>
      <c r="C25" s="21">
        <v>1277326</v>
      </c>
      <c r="D25" s="11">
        <f t="shared" si="0"/>
        <v>0.57714666808845572</v>
      </c>
      <c r="E25" s="21">
        <v>79005</v>
      </c>
      <c r="F25" s="11">
        <f t="shared" si="1"/>
        <v>3.5697599917584429E-2</v>
      </c>
      <c r="G25" s="21">
        <v>12881</v>
      </c>
      <c r="H25" s="11">
        <f t="shared" si="2"/>
        <v>5.8201478961889125E-3</v>
      </c>
    </row>
    <row r="26" spans="1:8" x14ac:dyDescent="0.45">
      <c r="A26" s="12" t="s">
        <v>29</v>
      </c>
      <c r="B26" s="20">
        <v>1047674</v>
      </c>
      <c r="C26" s="21">
        <v>579059</v>
      </c>
      <c r="D26" s="11">
        <f t="shared" si="0"/>
        <v>0.55270914425670581</v>
      </c>
      <c r="E26" s="21">
        <v>27897</v>
      </c>
      <c r="F26" s="11">
        <f t="shared" si="1"/>
        <v>2.662755780901311E-2</v>
      </c>
      <c r="G26" s="21">
        <v>8261</v>
      </c>
      <c r="H26" s="11">
        <f t="shared" si="2"/>
        <v>7.8850863913774698E-3</v>
      </c>
    </row>
    <row r="27" spans="1:8" x14ac:dyDescent="0.45">
      <c r="A27" s="12" t="s">
        <v>30</v>
      </c>
      <c r="B27" s="20">
        <v>1132656</v>
      </c>
      <c r="C27" s="21">
        <v>589970</v>
      </c>
      <c r="D27" s="11">
        <f t="shared" si="0"/>
        <v>0.52087306295998081</v>
      </c>
      <c r="E27" s="21">
        <v>31494</v>
      </c>
      <c r="F27" s="11">
        <f t="shared" si="1"/>
        <v>2.7805441369665635E-2</v>
      </c>
      <c r="G27" s="21">
        <v>6526</v>
      </c>
      <c r="H27" s="11">
        <f t="shared" si="2"/>
        <v>5.7616787444731673E-3</v>
      </c>
    </row>
    <row r="28" spans="1:8" x14ac:dyDescent="0.45">
      <c r="A28" s="12" t="s">
        <v>31</v>
      </c>
      <c r="B28" s="20">
        <v>774582.99999999988</v>
      </c>
      <c r="C28" s="21">
        <v>422472</v>
      </c>
      <c r="D28" s="11">
        <f t="shared" si="0"/>
        <v>0.5454186317024774</v>
      </c>
      <c r="E28" s="21">
        <v>20033</v>
      </c>
      <c r="F28" s="11">
        <f t="shared" si="1"/>
        <v>2.5862948192769533E-2</v>
      </c>
      <c r="G28" s="21">
        <v>5534</v>
      </c>
      <c r="H28" s="11">
        <f t="shared" si="2"/>
        <v>7.1444893574994558E-3</v>
      </c>
    </row>
    <row r="29" spans="1:8" x14ac:dyDescent="0.45">
      <c r="A29" s="12" t="s">
        <v>32</v>
      </c>
      <c r="B29" s="20">
        <v>820997</v>
      </c>
      <c r="C29" s="21">
        <v>453768</v>
      </c>
      <c r="D29" s="11">
        <f t="shared" si="0"/>
        <v>0.55270360305823285</v>
      </c>
      <c r="E29" s="21">
        <v>22776</v>
      </c>
      <c r="F29" s="11">
        <f t="shared" si="1"/>
        <v>2.7741879690181572E-2</v>
      </c>
      <c r="G29" s="21">
        <v>7985</v>
      </c>
      <c r="H29" s="11">
        <f t="shared" si="2"/>
        <v>9.7259795102783569E-3</v>
      </c>
    </row>
    <row r="30" spans="1:8" x14ac:dyDescent="0.45">
      <c r="A30" s="12" t="s">
        <v>33</v>
      </c>
      <c r="B30" s="20">
        <v>2071737</v>
      </c>
      <c r="C30" s="21">
        <v>1142176</v>
      </c>
      <c r="D30" s="11">
        <f t="shared" si="0"/>
        <v>0.55131322170719543</v>
      </c>
      <c r="E30" s="21">
        <v>58091</v>
      </c>
      <c r="F30" s="11">
        <f t="shared" si="1"/>
        <v>2.8039756011501459E-2</v>
      </c>
      <c r="G30" s="21">
        <v>18520</v>
      </c>
      <c r="H30" s="11">
        <f t="shared" si="2"/>
        <v>8.9393586154999406E-3</v>
      </c>
    </row>
    <row r="31" spans="1:8" x14ac:dyDescent="0.45">
      <c r="A31" s="12" t="s">
        <v>34</v>
      </c>
      <c r="B31" s="20">
        <v>2016791</v>
      </c>
      <c r="C31" s="21">
        <v>1121535</v>
      </c>
      <c r="D31" s="11">
        <f t="shared" si="0"/>
        <v>0.55609877275334929</v>
      </c>
      <c r="E31" s="21">
        <v>43576</v>
      </c>
      <c r="F31" s="11">
        <f t="shared" si="1"/>
        <v>2.1606601774799668E-2</v>
      </c>
      <c r="G31" s="21">
        <v>9705</v>
      </c>
      <c r="H31" s="11">
        <f t="shared" si="2"/>
        <v>4.8121000143296951E-3</v>
      </c>
    </row>
    <row r="32" spans="1:8" x14ac:dyDescent="0.45">
      <c r="A32" s="12" t="s">
        <v>35</v>
      </c>
      <c r="B32" s="20">
        <v>3686259.9999999995</v>
      </c>
      <c r="C32" s="21">
        <v>1890652</v>
      </c>
      <c r="D32" s="11">
        <f t="shared" si="0"/>
        <v>0.51289165712673557</v>
      </c>
      <c r="E32" s="21">
        <v>107119</v>
      </c>
      <c r="F32" s="11">
        <f t="shared" si="1"/>
        <v>2.9058992040713355E-2</v>
      </c>
      <c r="G32" s="21">
        <v>20410</v>
      </c>
      <c r="H32" s="11">
        <f t="shared" si="2"/>
        <v>5.5367771128460828E-3</v>
      </c>
    </row>
    <row r="33" spans="1:8" x14ac:dyDescent="0.45">
      <c r="A33" s="12" t="s">
        <v>36</v>
      </c>
      <c r="B33" s="20">
        <v>7558801.9999999991</v>
      </c>
      <c r="C33" s="21">
        <v>3713249</v>
      </c>
      <c r="D33" s="11">
        <f t="shared" si="0"/>
        <v>0.49124834861397354</v>
      </c>
      <c r="E33" s="21">
        <v>176983</v>
      </c>
      <c r="F33" s="11">
        <f t="shared" si="1"/>
        <v>2.3414160074572667E-2</v>
      </c>
      <c r="G33" s="21">
        <v>36023</v>
      </c>
      <c r="H33" s="11">
        <f t="shared" si="2"/>
        <v>4.7657022898602193E-3</v>
      </c>
    </row>
    <row r="34" spans="1:8" x14ac:dyDescent="0.45">
      <c r="A34" s="12" t="s">
        <v>37</v>
      </c>
      <c r="B34" s="20">
        <v>1800557</v>
      </c>
      <c r="C34" s="21">
        <v>912815</v>
      </c>
      <c r="D34" s="11">
        <f t="shared" si="0"/>
        <v>0.50696256769433012</v>
      </c>
      <c r="E34" s="21">
        <v>39641</v>
      </c>
      <c r="F34" s="11">
        <f t="shared" si="1"/>
        <v>2.2015965059700972E-2</v>
      </c>
      <c r="G34" s="21">
        <v>7661</v>
      </c>
      <c r="H34" s="11">
        <f t="shared" si="2"/>
        <v>4.254794488594363E-3</v>
      </c>
    </row>
    <row r="35" spans="1:8" x14ac:dyDescent="0.45">
      <c r="A35" s="12" t="s">
        <v>38</v>
      </c>
      <c r="B35" s="20">
        <v>1418843</v>
      </c>
      <c r="C35" s="21">
        <v>711055</v>
      </c>
      <c r="D35" s="11">
        <f t="shared" si="0"/>
        <v>0.50115129017093507</v>
      </c>
      <c r="E35" s="21">
        <v>37754</v>
      </c>
      <c r="F35" s="11">
        <f t="shared" si="1"/>
        <v>2.6609004660839854E-2</v>
      </c>
      <c r="G35" s="21">
        <v>10134</v>
      </c>
      <c r="H35" s="11">
        <f t="shared" si="2"/>
        <v>7.142439297371168E-3</v>
      </c>
    </row>
    <row r="36" spans="1:8" x14ac:dyDescent="0.45">
      <c r="A36" s="12" t="s">
        <v>39</v>
      </c>
      <c r="B36" s="20">
        <v>2530542</v>
      </c>
      <c r="C36" s="21">
        <v>1217009</v>
      </c>
      <c r="D36" s="11">
        <f t="shared" si="0"/>
        <v>0.48092819641009715</v>
      </c>
      <c r="E36" s="21">
        <v>62735</v>
      </c>
      <c r="F36" s="11">
        <f t="shared" si="1"/>
        <v>2.4791131702220314E-2</v>
      </c>
      <c r="G36" s="21">
        <v>14032</v>
      </c>
      <c r="H36" s="11">
        <f t="shared" si="2"/>
        <v>5.5450571458604521E-3</v>
      </c>
    </row>
    <row r="37" spans="1:8" x14ac:dyDescent="0.45">
      <c r="A37" s="12" t="s">
        <v>40</v>
      </c>
      <c r="B37" s="20">
        <v>8839511</v>
      </c>
      <c r="C37" s="21">
        <v>4010918</v>
      </c>
      <c r="D37" s="11">
        <f t="shared" si="0"/>
        <v>0.4537488555645216</v>
      </c>
      <c r="E37" s="21">
        <v>188807</v>
      </c>
      <c r="F37" s="11">
        <f t="shared" si="1"/>
        <v>2.1359439453155271E-2</v>
      </c>
      <c r="G37" s="21">
        <v>33402</v>
      </c>
      <c r="H37" s="11">
        <f t="shared" si="2"/>
        <v>3.7787158135783754E-3</v>
      </c>
    </row>
    <row r="38" spans="1:8" x14ac:dyDescent="0.45">
      <c r="A38" s="12" t="s">
        <v>41</v>
      </c>
      <c r="B38" s="20">
        <v>5523625</v>
      </c>
      <c r="C38" s="21">
        <v>2726638</v>
      </c>
      <c r="D38" s="11">
        <f t="shared" si="0"/>
        <v>0.49363198986173029</v>
      </c>
      <c r="E38" s="21">
        <v>130337</v>
      </c>
      <c r="F38" s="11">
        <f t="shared" si="1"/>
        <v>2.3596279617099279E-2</v>
      </c>
      <c r="G38" s="21">
        <v>25785</v>
      </c>
      <c r="H38" s="11">
        <f t="shared" si="2"/>
        <v>4.6681300776211278E-3</v>
      </c>
    </row>
    <row r="39" spans="1:8" x14ac:dyDescent="0.45">
      <c r="A39" s="12" t="s">
        <v>42</v>
      </c>
      <c r="B39" s="20">
        <v>1344738.9999999998</v>
      </c>
      <c r="C39" s="21">
        <v>714994</v>
      </c>
      <c r="D39" s="11">
        <f t="shared" si="0"/>
        <v>0.5316972289790064</v>
      </c>
      <c r="E39" s="21">
        <v>38000</v>
      </c>
      <c r="F39" s="11">
        <f t="shared" si="1"/>
        <v>2.8258271679485764E-2</v>
      </c>
      <c r="G39" s="21">
        <v>7552</v>
      </c>
      <c r="H39" s="11">
        <f t="shared" si="2"/>
        <v>5.6159596769335919E-3</v>
      </c>
    </row>
    <row r="40" spans="1:8" x14ac:dyDescent="0.45">
      <c r="A40" s="12" t="s">
        <v>43</v>
      </c>
      <c r="B40" s="20">
        <v>944432</v>
      </c>
      <c r="C40" s="21">
        <v>523519</v>
      </c>
      <c r="D40" s="11">
        <f t="shared" si="0"/>
        <v>0.55432153929557659</v>
      </c>
      <c r="E40" s="21">
        <v>18944</v>
      </c>
      <c r="F40" s="11">
        <f t="shared" si="1"/>
        <v>2.0058617242956614E-2</v>
      </c>
      <c r="G40" s="21">
        <v>3636</v>
      </c>
      <c r="H40" s="11">
        <f t="shared" si="2"/>
        <v>3.8499330814711912E-3</v>
      </c>
    </row>
    <row r="41" spans="1:8" x14ac:dyDescent="0.45">
      <c r="A41" s="12" t="s">
        <v>44</v>
      </c>
      <c r="B41" s="20">
        <v>556788</v>
      </c>
      <c r="C41" s="21">
        <v>296087</v>
      </c>
      <c r="D41" s="11">
        <f t="shared" si="0"/>
        <v>0.53177690611148232</v>
      </c>
      <c r="E41" s="21">
        <v>12993</v>
      </c>
      <c r="F41" s="11">
        <f t="shared" si="1"/>
        <v>2.3335632233453307E-2</v>
      </c>
      <c r="G41" s="21">
        <v>1988</v>
      </c>
      <c r="H41" s="11">
        <f t="shared" si="2"/>
        <v>3.5704792488343859E-3</v>
      </c>
    </row>
    <row r="42" spans="1:8" x14ac:dyDescent="0.45">
      <c r="A42" s="12" t="s">
        <v>45</v>
      </c>
      <c r="B42" s="20">
        <v>672814.99999999988</v>
      </c>
      <c r="C42" s="21">
        <v>355012</v>
      </c>
      <c r="D42" s="11">
        <f t="shared" si="0"/>
        <v>0.52765173190252901</v>
      </c>
      <c r="E42" s="21">
        <v>20322</v>
      </c>
      <c r="F42" s="11">
        <f t="shared" si="1"/>
        <v>3.0204439556193015E-2</v>
      </c>
      <c r="G42" s="21">
        <v>4639</v>
      </c>
      <c r="H42" s="11">
        <f t="shared" si="2"/>
        <v>6.8949116770583305E-3</v>
      </c>
    </row>
    <row r="43" spans="1:8" x14ac:dyDescent="0.45">
      <c r="A43" s="12" t="s">
        <v>46</v>
      </c>
      <c r="B43" s="20">
        <v>1893791</v>
      </c>
      <c r="C43" s="21">
        <v>958026</v>
      </c>
      <c r="D43" s="11">
        <f t="shared" si="0"/>
        <v>0.50587736450326359</v>
      </c>
      <c r="E43" s="21">
        <v>38511</v>
      </c>
      <c r="F43" s="11">
        <f t="shared" si="1"/>
        <v>2.0335401319364173E-2</v>
      </c>
      <c r="G43" s="21">
        <v>8893</v>
      </c>
      <c r="H43" s="11">
        <f t="shared" si="2"/>
        <v>4.6958719309575341E-3</v>
      </c>
    </row>
    <row r="44" spans="1:8" x14ac:dyDescent="0.45">
      <c r="A44" s="12" t="s">
        <v>47</v>
      </c>
      <c r="B44" s="20">
        <v>2812432.9999999995</v>
      </c>
      <c r="C44" s="21">
        <v>1449527</v>
      </c>
      <c r="D44" s="11">
        <f t="shared" si="0"/>
        <v>0.51539965574291025</v>
      </c>
      <c r="E44" s="21">
        <v>67340</v>
      </c>
      <c r="F44" s="11">
        <f t="shared" si="1"/>
        <v>2.3943681502812692E-2</v>
      </c>
      <c r="G44" s="21">
        <v>7790</v>
      </c>
      <c r="H44" s="11">
        <f t="shared" si="2"/>
        <v>2.7698437616113882E-3</v>
      </c>
    </row>
    <row r="45" spans="1:8" x14ac:dyDescent="0.45">
      <c r="A45" s="12" t="s">
        <v>48</v>
      </c>
      <c r="B45" s="20">
        <v>1356110</v>
      </c>
      <c r="C45" s="21">
        <v>796874</v>
      </c>
      <c r="D45" s="11">
        <f t="shared" si="0"/>
        <v>0.58761752365221109</v>
      </c>
      <c r="E45" s="21">
        <v>32049</v>
      </c>
      <c r="F45" s="11">
        <f t="shared" si="1"/>
        <v>2.3633038617811238E-2</v>
      </c>
      <c r="G45" s="21">
        <v>3707</v>
      </c>
      <c r="H45" s="11">
        <f t="shared" si="2"/>
        <v>2.7335540627235252E-3</v>
      </c>
    </row>
    <row r="46" spans="1:8" x14ac:dyDescent="0.45">
      <c r="A46" s="12" t="s">
        <v>49</v>
      </c>
      <c r="B46" s="20">
        <v>734949</v>
      </c>
      <c r="C46" s="21">
        <v>405627</v>
      </c>
      <c r="D46" s="11">
        <f t="shared" si="0"/>
        <v>0.55191176530616415</v>
      </c>
      <c r="E46" s="21">
        <v>14353</v>
      </c>
      <c r="F46" s="11">
        <f t="shared" si="1"/>
        <v>1.95292462470185E-2</v>
      </c>
      <c r="G46" s="21">
        <v>3658</v>
      </c>
      <c r="H46" s="11">
        <f t="shared" si="2"/>
        <v>4.9772161061515836E-3</v>
      </c>
    </row>
    <row r="47" spans="1:8" x14ac:dyDescent="0.45">
      <c r="A47" s="12" t="s">
        <v>50</v>
      </c>
      <c r="B47" s="20">
        <v>973896</v>
      </c>
      <c r="C47" s="21">
        <v>487559</v>
      </c>
      <c r="D47" s="11">
        <f t="shared" si="0"/>
        <v>0.50062737705052696</v>
      </c>
      <c r="E47" s="21">
        <v>26414</v>
      </c>
      <c r="F47" s="11">
        <f t="shared" si="1"/>
        <v>2.7121992492011467E-2</v>
      </c>
      <c r="G47" s="21">
        <v>3007</v>
      </c>
      <c r="H47" s="11">
        <f t="shared" si="2"/>
        <v>3.0875986758339699E-3</v>
      </c>
    </row>
    <row r="48" spans="1:8" x14ac:dyDescent="0.45">
      <c r="A48" s="12" t="s">
        <v>51</v>
      </c>
      <c r="B48" s="20">
        <v>1356219</v>
      </c>
      <c r="C48" s="21">
        <v>729327</v>
      </c>
      <c r="D48" s="11">
        <f t="shared" si="0"/>
        <v>0.53776491849767627</v>
      </c>
      <c r="E48" s="21">
        <v>36565</v>
      </c>
      <c r="F48" s="11">
        <f t="shared" si="1"/>
        <v>2.6960984914678233E-2</v>
      </c>
      <c r="G48" s="21">
        <v>21544</v>
      </c>
      <c r="H48" s="11">
        <f t="shared" si="2"/>
        <v>1.588534005201225E-2</v>
      </c>
    </row>
    <row r="49" spans="1:8" x14ac:dyDescent="0.45">
      <c r="A49" s="12" t="s">
        <v>52</v>
      </c>
      <c r="B49" s="20">
        <v>701167</v>
      </c>
      <c r="C49" s="21">
        <v>362499</v>
      </c>
      <c r="D49" s="11">
        <f t="shared" si="0"/>
        <v>0.51699381174527614</v>
      </c>
      <c r="E49" s="21">
        <v>17569</v>
      </c>
      <c r="F49" s="11">
        <f t="shared" si="1"/>
        <v>2.5056798166485303E-2</v>
      </c>
      <c r="G49" s="21">
        <v>4558</v>
      </c>
      <c r="H49" s="11">
        <f t="shared" si="2"/>
        <v>6.5005911573134505E-3</v>
      </c>
    </row>
    <row r="50" spans="1:8" x14ac:dyDescent="0.45">
      <c r="A50" s="12" t="s">
        <v>53</v>
      </c>
      <c r="B50" s="20">
        <v>5124170</v>
      </c>
      <c r="C50" s="21">
        <v>2585067</v>
      </c>
      <c r="D50" s="11">
        <f t="shared" si="0"/>
        <v>0.50448501903722942</v>
      </c>
      <c r="E50" s="21">
        <v>114413</v>
      </c>
      <c r="F50" s="11">
        <f t="shared" si="1"/>
        <v>2.2328103868528952E-2</v>
      </c>
      <c r="G50" s="21">
        <v>35641</v>
      </c>
      <c r="H50" s="11">
        <f t="shared" si="2"/>
        <v>6.9554679099249244E-3</v>
      </c>
    </row>
    <row r="51" spans="1:8" x14ac:dyDescent="0.45">
      <c r="A51" s="12" t="s">
        <v>54</v>
      </c>
      <c r="B51" s="20">
        <v>818222</v>
      </c>
      <c r="C51" s="21">
        <v>425576</v>
      </c>
      <c r="D51" s="11">
        <f t="shared" si="0"/>
        <v>0.52012290063088018</v>
      </c>
      <c r="E51" s="21">
        <v>14410</v>
      </c>
      <c r="F51" s="11">
        <f t="shared" si="1"/>
        <v>1.7611357308896607E-2</v>
      </c>
      <c r="G51" s="21">
        <v>3018</v>
      </c>
      <c r="H51" s="11">
        <f t="shared" si="2"/>
        <v>3.6884855210444108E-3</v>
      </c>
    </row>
    <row r="52" spans="1:8" x14ac:dyDescent="0.45">
      <c r="A52" s="12" t="s">
        <v>55</v>
      </c>
      <c r="B52" s="20">
        <v>1335937.9999999998</v>
      </c>
      <c r="C52" s="21">
        <v>753911</v>
      </c>
      <c r="D52" s="11">
        <f t="shared" si="0"/>
        <v>0.56433082972413395</v>
      </c>
      <c r="E52" s="21">
        <v>35101</v>
      </c>
      <c r="F52" s="11">
        <f t="shared" si="1"/>
        <v>2.6274422914835872E-2</v>
      </c>
      <c r="G52" s="21">
        <v>7629</v>
      </c>
      <c r="H52" s="11">
        <f t="shared" si="2"/>
        <v>5.7105943539295994E-3</v>
      </c>
    </row>
    <row r="53" spans="1:8" x14ac:dyDescent="0.45">
      <c r="A53" s="12" t="s">
        <v>56</v>
      </c>
      <c r="B53" s="20">
        <v>1758645</v>
      </c>
      <c r="C53" s="21">
        <v>1000313</v>
      </c>
      <c r="D53" s="11">
        <f t="shared" si="0"/>
        <v>0.56879756858263042</v>
      </c>
      <c r="E53" s="21">
        <v>42781</v>
      </c>
      <c r="F53" s="11">
        <f t="shared" si="1"/>
        <v>2.4326114707630023E-2</v>
      </c>
      <c r="G53" s="21">
        <v>6839</v>
      </c>
      <c r="H53" s="11">
        <f t="shared" si="2"/>
        <v>3.8887893804605252E-3</v>
      </c>
    </row>
    <row r="54" spans="1:8" x14ac:dyDescent="0.45">
      <c r="A54" s="12" t="s">
        <v>57</v>
      </c>
      <c r="B54" s="20">
        <v>1141741</v>
      </c>
      <c r="C54" s="21">
        <v>589733</v>
      </c>
      <c r="D54" s="11">
        <f t="shared" si="0"/>
        <v>0.51652082214793027</v>
      </c>
      <c r="E54" s="21">
        <v>27682</v>
      </c>
      <c r="F54" s="11">
        <f t="shared" si="1"/>
        <v>2.4245428691796127E-2</v>
      </c>
      <c r="G54" s="21">
        <v>6755</v>
      </c>
      <c r="H54" s="11">
        <f t="shared" si="2"/>
        <v>5.9164031071845544E-3</v>
      </c>
    </row>
    <row r="55" spans="1:8" x14ac:dyDescent="0.45">
      <c r="A55" s="12" t="s">
        <v>58</v>
      </c>
      <c r="B55" s="20">
        <v>1087241</v>
      </c>
      <c r="C55" s="21">
        <v>555288</v>
      </c>
      <c r="D55" s="11">
        <f t="shared" si="0"/>
        <v>0.51073129140641316</v>
      </c>
      <c r="E55" s="21">
        <v>28682</v>
      </c>
      <c r="F55" s="11">
        <f t="shared" si="1"/>
        <v>2.6380535686200208E-2</v>
      </c>
      <c r="G55" s="21">
        <v>7022</v>
      </c>
      <c r="H55" s="11">
        <f t="shared" si="2"/>
        <v>6.4585496683807917E-3</v>
      </c>
    </row>
    <row r="56" spans="1:8" x14ac:dyDescent="0.45">
      <c r="A56" s="12" t="s">
        <v>59</v>
      </c>
      <c r="B56" s="20">
        <v>1617517</v>
      </c>
      <c r="C56" s="21">
        <v>851070</v>
      </c>
      <c r="D56" s="11">
        <f t="shared" si="0"/>
        <v>0.5261583031275715</v>
      </c>
      <c r="E56" s="21">
        <v>43522</v>
      </c>
      <c r="F56" s="11">
        <f t="shared" si="1"/>
        <v>2.6906672387369036E-2</v>
      </c>
      <c r="G56" s="21">
        <v>9201</v>
      </c>
      <c r="H56" s="11">
        <f t="shared" si="2"/>
        <v>5.6883482522903936E-3</v>
      </c>
    </row>
    <row r="57" spans="1:8" x14ac:dyDescent="0.45">
      <c r="A57" s="12" t="s">
        <v>60</v>
      </c>
      <c r="B57" s="20">
        <v>1485118</v>
      </c>
      <c r="C57" s="21">
        <v>567990</v>
      </c>
      <c r="D57" s="11">
        <f t="shared" si="0"/>
        <v>0.3824544581642671</v>
      </c>
      <c r="E57" s="21">
        <v>28336</v>
      </c>
      <c r="F57" s="11">
        <f t="shared" si="1"/>
        <v>1.9079965363021659E-2</v>
      </c>
      <c r="G57" s="21">
        <v>4291</v>
      </c>
      <c r="H57" s="11">
        <f t="shared" si="2"/>
        <v>2.8893326994891989E-3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23" sqref="G2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（4月26日公表時点）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44676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13314240</v>
      </c>
      <c r="D10" s="11">
        <f>C10/$B10</f>
        <v>0.48329248011327591</v>
      </c>
      <c r="E10" s="21">
        <f>SUM(E11:E30)</f>
        <v>722119</v>
      </c>
      <c r="F10" s="11">
        <f>E10/$B10</f>
        <v>2.6212136963650851E-2</v>
      </c>
      <c r="G10" s="21">
        <f>SUM(G11:G30)</f>
        <v>128284</v>
      </c>
      <c r="H10" s="11">
        <f>G10/$B10</f>
        <v>4.6565701473648882E-3</v>
      </c>
    </row>
    <row r="11" spans="1:8" x14ac:dyDescent="0.45">
      <c r="A11" s="12" t="s">
        <v>70</v>
      </c>
      <c r="B11" s="20">
        <v>1961575</v>
      </c>
      <c r="C11" s="21">
        <v>927964</v>
      </c>
      <c r="D11" s="11">
        <f t="shared" ref="D11:D30" si="0">C11/$B11</f>
        <v>0.47307087416999094</v>
      </c>
      <c r="E11" s="21">
        <v>70031</v>
      </c>
      <c r="F11" s="11">
        <f t="shared" ref="F11:F30" si="1">E11/$B11</f>
        <v>3.5701413405044416E-2</v>
      </c>
      <c r="G11" s="21">
        <v>11392</v>
      </c>
      <c r="H11" s="11">
        <f t="shared" ref="H11:H30" si="2">G11/$B11</f>
        <v>5.8075780941335402E-3</v>
      </c>
    </row>
    <row r="12" spans="1:8" x14ac:dyDescent="0.45">
      <c r="A12" s="12" t="s">
        <v>71</v>
      </c>
      <c r="B12" s="20">
        <v>1065932</v>
      </c>
      <c r="C12" s="21">
        <v>506059</v>
      </c>
      <c r="D12" s="11">
        <f t="shared" si="0"/>
        <v>0.47475730159147111</v>
      </c>
      <c r="E12" s="21">
        <v>28226</v>
      </c>
      <c r="F12" s="11">
        <f t="shared" si="1"/>
        <v>2.6480113177951313E-2</v>
      </c>
      <c r="G12" s="21">
        <v>6819</v>
      </c>
      <c r="H12" s="11">
        <f t="shared" si="2"/>
        <v>6.3972185842999362E-3</v>
      </c>
    </row>
    <row r="13" spans="1:8" x14ac:dyDescent="0.45">
      <c r="A13" s="12" t="s">
        <v>72</v>
      </c>
      <c r="B13" s="20">
        <v>1324589</v>
      </c>
      <c r="C13" s="21">
        <v>609960</v>
      </c>
      <c r="D13" s="11">
        <f t="shared" si="0"/>
        <v>0.46049000859889372</v>
      </c>
      <c r="E13" s="21">
        <v>37720</v>
      </c>
      <c r="F13" s="11">
        <f t="shared" si="1"/>
        <v>2.8476757696160846E-2</v>
      </c>
      <c r="G13" s="21">
        <v>7069</v>
      </c>
      <c r="H13" s="11">
        <f t="shared" si="2"/>
        <v>5.3367497389756368E-3</v>
      </c>
    </row>
    <row r="14" spans="1:8" x14ac:dyDescent="0.45">
      <c r="A14" s="12" t="s">
        <v>73</v>
      </c>
      <c r="B14" s="20">
        <v>974726</v>
      </c>
      <c r="C14" s="21">
        <v>504824</v>
      </c>
      <c r="D14" s="11">
        <f t="shared" si="0"/>
        <v>0.51791375217240543</v>
      </c>
      <c r="E14" s="21">
        <v>26596</v>
      </c>
      <c r="F14" s="11">
        <f t="shared" si="1"/>
        <v>2.7285616675865834E-2</v>
      </c>
      <c r="G14" s="21">
        <v>3755</v>
      </c>
      <c r="H14" s="11">
        <f t="shared" si="2"/>
        <v>3.8523646645313657E-3</v>
      </c>
    </row>
    <row r="15" spans="1:8" x14ac:dyDescent="0.45">
      <c r="A15" s="12" t="s">
        <v>74</v>
      </c>
      <c r="B15" s="20">
        <v>3759920</v>
      </c>
      <c r="C15" s="21">
        <v>1916571</v>
      </c>
      <c r="D15" s="11">
        <f t="shared" si="0"/>
        <v>0.50973717525904805</v>
      </c>
      <c r="E15" s="21">
        <v>121900</v>
      </c>
      <c r="F15" s="11">
        <f t="shared" si="1"/>
        <v>3.242090257239516E-2</v>
      </c>
      <c r="G15" s="21">
        <v>16554</v>
      </c>
      <c r="H15" s="11">
        <f t="shared" si="2"/>
        <v>4.40275325006915E-3</v>
      </c>
    </row>
    <row r="16" spans="1:8" x14ac:dyDescent="0.45">
      <c r="A16" s="12" t="s">
        <v>75</v>
      </c>
      <c r="B16" s="20">
        <v>1521562.0000000002</v>
      </c>
      <c r="C16" s="21">
        <v>744552</v>
      </c>
      <c r="D16" s="11">
        <f t="shared" si="0"/>
        <v>0.48933398704752085</v>
      </c>
      <c r="E16" s="21">
        <v>40597</v>
      </c>
      <c r="F16" s="11">
        <f t="shared" si="1"/>
        <v>2.6681134255455902E-2</v>
      </c>
      <c r="G16" s="21">
        <v>5669</v>
      </c>
      <c r="H16" s="11">
        <f t="shared" si="2"/>
        <v>3.7257765375318251E-3</v>
      </c>
    </row>
    <row r="17" spans="1:8" x14ac:dyDescent="0.45">
      <c r="A17" s="12" t="s">
        <v>76</v>
      </c>
      <c r="B17" s="20">
        <v>718601</v>
      </c>
      <c r="C17" s="21">
        <v>384354</v>
      </c>
      <c r="D17" s="11">
        <f t="shared" si="0"/>
        <v>0.53486427099322154</v>
      </c>
      <c r="E17" s="21">
        <v>16015</v>
      </c>
      <c r="F17" s="11">
        <f t="shared" si="1"/>
        <v>2.2286359189592E-2</v>
      </c>
      <c r="G17" s="21">
        <v>1624</v>
      </c>
      <c r="H17" s="11">
        <f t="shared" si="2"/>
        <v>2.2599467576582834E-3</v>
      </c>
    </row>
    <row r="18" spans="1:8" x14ac:dyDescent="0.45">
      <c r="A18" s="12" t="s">
        <v>77</v>
      </c>
      <c r="B18" s="20">
        <v>784774</v>
      </c>
      <c r="C18" s="21">
        <v>423859</v>
      </c>
      <c r="D18" s="11">
        <f t="shared" si="0"/>
        <v>0.54010326539870079</v>
      </c>
      <c r="E18" s="21">
        <v>21656</v>
      </c>
      <c r="F18" s="11">
        <f t="shared" si="1"/>
        <v>2.7595205753503556E-2</v>
      </c>
      <c r="G18" s="21">
        <v>3034</v>
      </c>
      <c r="H18" s="11">
        <f t="shared" si="2"/>
        <v>3.8660811902534995E-3</v>
      </c>
    </row>
    <row r="19" spans="1:8" x14ac:dyDescent="0.45">
      <c r="A19" s="12" t="s">
        <v>78</v>
      </c>
      <c r="B19" s="20">
        <v>694295.99999999988</v>
      </c>
      <c r="C19" s="21">
        <v>334196</v>
      </c>
      <c r="D19" s="11">
        <f t="shared" si="0"/>
        <v>0.48134513233548809</v>
      </c>
      <c r="E19" s="21">
        <v>20961</v>
      </c>
      <c r="F19" s="11">
        <f t="shared" si="1"/>
        <v>3.0190293477133676E-2</v>
      </c>
      <c r="G19" s="21">
        <v>3374</v>
      </c>
      <c r="H19" s="11">
        <f t="shared" si="2"/>
        <v>4.8595987878368892E-3</v>
      </c>
    </row>
    <row r="20" spans="1:8" x14ac:dyDescent="0.45">
      <c r="A20" s="12" t="s">
        <v>79</v>
      </c>
      <c r="B20" s="20">
        <v>799966</v>
      </c>
      <c r="C20" s="21">
        <v>434391</v>
      </c>
      <c r="D20" s="11">
        <f t="shared" si="0"/>
        <v>0.5430118280026901</v>
      </c>
      <c r="E20" s="21">
        <v>18989</v>
      </c>
      <c r="F20" s="11">
        <f t="shared" si="1"/>
        <v>2.3737258833500422E-2</v>
      </c>
      <c r="G20" s="21">
        <v>2529</v>
      </c>
      <c r="H20" s="11">
        <f t="shared" si="2"/>
        <v>3.1613843588352503E-3</v>
      </c>
    </row>
    <row r="21" spans="1:8" x14ac:dyDescent="0.45">
      <c r="A21" s="12" t="s">
        <v>80</v>
      </c>
      <c r="B21" s="20">
        <v>2300944</v>
      </c>
      <c r="C21" s="21">
        <v>1087790</v>
      </c>
      <c r="D21" s="11">
        <f t="shared" si="0"/>
        <v>0.47275813752964002</v>
      </c>
      <c r="E21" s="21">
        <v>51485</v>
      </c>
      <c r="F21" s="11">
        <f t="shared" si="1"/>
        <v>2.2375598884631698E-2</v>
      </c>
      <c r="G21" s="21">
        <v>8265</v>
      </c>
      <c r="H21" s="11">
        <f t="shared" si="2"/>
        <v>3.5920039774979314E-3</v>
      </c>
    </row>
    <row r="22" spans="1:8" x14ac:dyDescent="0.45">
      <c r="A22" s="12" t="s">
        <v>81</v>
      </c>
      <c r="B22" s="20">
        <v>1400720</v>
      </c>
      <c r="C22" s="21">
        <v>653468</v>
      </c>
      <c r="D22" s="11">
        <f t="shared" si="0"/>
        <v>0.4665229310640242</v>
      </c>
      <c r="E22" s="21">
        <v>31786</v>
      </c>
      <c r="F22" s="11">
        <f t="shared" si="1"/>
        <v>2.2692615226454965E-2</v>
      </c>
      <c r="G22" s="21">
        <v>4383</v>
      </c>
      <c r="H22" s="11">
        <f t="shared" si="2"/>
        <v>3.1291050316979837E-3</v>
      </c>
    </row>
    <row r="23" spans="1:8" x14ac:dyDescent="0.45">
      <c r="A23" s="12" t="s">
        <v>82</v>
      </c>
      <c r="B23" s="20">
        <v>2739963</v>
      </c>
      <c r="C23" s="21">
        <v>1114948</v>
      </c>
      <c r="D23" s="11">
        <f t="shared" si="0"/>
        <v>0.40692082338338148</v>
      </c>
      <c r="E23" s="21">
        <v>69569</v>
      </c>
      <c r="F23" s="11">
        <f t="shared" si="1"/>
        <v>2.5390488849666947E-2</v>
      </c>
      <c r="G23" s="21">
        <v>9843</v>
      </c>
      <c r="H23" s="11">
        <f t="shared" si="2"/>
        <v>3.5923842767219849E-3</v>
      </c>
    </row>
    <row r="24" spans="1:8" x14ac:dyDescent="0.45">
      <c r="A24" s="12" t="s">
        <v>83</v>
      </c>
      <c r="B24" s="20">
        <v>831479.00000000012</v>
      </c>
      <c r="C24" s="21">
        <v>402111</v>
      </c>
      <c r="D24" s="11">
        <f t="shared" si="0"/>
        <v>0.4836093274754984</v>
      </c>
      <c r="E24" s="21">
        <v>12764</v>
      </c>
      <c r="F24" s="11">
        <f t="shared" si="1"/>
        <v>1.5350958953864137E-2</v>
      </c>
      <c r="G24" s="21">
        <v>2657</v>
      </c>
      <c r="H24" s="11">
        <f t="shared" si="2"/>
        <v>3.195510650299045E-3</v>
      </c>
    </row>
    <row r="25" spans="1:8" x14ac:dyDescent="0.45">
      <c r="A25" s="12" t="s">
        <v>84</v>
      </c>
      <c r="B25" s="20">
        <v>1526835</v>
      </c>
      <c r="C25" s="21">
        <v>719120</v>
      </c>
      <c r="D25" s="11">
        <f t="shared" si="0"/>
        <v>0.47098736929661683</v>
      </c>
      <c r="E25" s="21">
        <v>34157</v>
      </c>
      <c r="F25" s="11">
        <f t="shared" si="1"/>
        <v>2.2371114102047701E-2</v>
      </c>
      <c r="G25" s="21">
        <v>7082</v>
      </c>
      <c r="H25" s="11">
        <f t="shared" si="2"/>
        <v>4.6383531946804996E-3</v>
      </c>
    </row>
    <row r="26" spans="1:8" x14ac:dyDescent="0.45">
      <c r="A26" s="12" t="s">
        <v>85</v>
      </c>
      <c r="B26" s="20">
        <v>708155</v>
      </c>
      <c r="C26" s="21">
        <v>336309</v>
      </c>
      <c r="D26" s="11">
        <f t="shared" si="0"/>
        <v>0.47490874173027092</v>
      </c>
      <c r="E26" s="21">
        <v>13355</v>
      </c>
      <c r="F26" s="11">
        <f t="shared" si="1"/>
        <v>1.8858865643820916E-2</v>
      </c>
      <c r="G26" s="21">
        <v>3044</v>
      </c>
      <c r="H26" s="11">
        <f t="shared" si="2"/>
        <v>4.2984939737769276E-3</v>
      </c>
    </row>
    <row r="27" spans="1:8" x14ac:dyDescent="0.45">
      <c r="A27" s="12" t="s">
        <v>86</v>
      </c>
      <c r="B27" s="20">
        <v>1194817</v>
      </c>
      <c r="C27" s="21">
        <v>575971</v>
      </c>
      <c r="D27" s="11">
        <f t="shared" si="0"/>
        <v>0.48205792184075053</v>
      </c>
      <c r="E27" s="21">
        <v>31698</v>
      </c>
      <c r="F27" s="11">
        <f t="shared" si="1"/>
        <v>2.6529585702245617E-2</v>
      </c>
      <c r="G27" s="21">
        <v>2655</v>
      </c>
      <c r="H27" s="11">
        <f t="shared" si="2"/>
        <v>2.2220976099268756E-3</v>
      </c>
    </row>
    <row r="28" spans="1:8" x14ac:dyDescent="0.45">
      <c r="A28" s="12" t="s">
        <v>87</v>
      </c>
      <c r="B28" s="20">
        <v>944709</v>
      </c>
      <c r="C28" s="21">
        <v>482888</v>
      </c>
      <c r="D28" s="11">
        <f t="shared" si="0"/>
        <v>0.51114999433688046</v>
      </c>
      <c r="E28" s="21">
        <v>28339</v>
      </c>
      <c r="F28" s="11">
        <f t="shared" si="1"/>
        <v>2.9997597143670698E-2</v>
      </c>
      <c r="G28" s="21">
        <v>11790</v>
      </c>
      <c r="H28" s="11">
        <f t="shared" si="2"/>
        <v>1.2480033534135909E-2</v>
      </c>
    </row>
    <row r="29" spans="1:8" x14ac:dyDescent="0.45">
      <c r="A29" s="12" t="s">
        <v>88</v>
      </c>
      <c r="B29" s="20">
        <v>1562767</v>
      </c>
      <c r="C29" s="21">
        <v>761857</v>
      </c>
      <c r="D29" s="11">
        <f t="shared" si="0"/>
        <v>0.48750517511567626</v>
      </c>
      <c r="E29" s="21">
        <v>29846</v>
      </c>
      <c r="F29" s="11">
        <f t="shared" si="1"/>
        <v>1.9098176503599067E-2</v>
      </c>
      <c r="G29" s="21">
        <v>14501</v>
      </c>
      <c r="H29" s="11">
        <f t="shared" si="2"/>
        <v>9.2790543951849509E-3</v>
      </c>
    </row>
    <row r="30" spans="1:8" x14ac:dyDescent="0.45">
      <c r="A30" s="12" t="s">
        <v>89</v>
      </c>
      <c r="B30" s="20">
        <v>732702</v>
      </c>
      <c r="C30" s="21">
        <v>393048</v>
      </c>
      <c r="D30" s="11">
        <f t="shared" si="0"/>
        <v>0.536436368400796</v>
      </c>
      <c r="E30" s="21">
        <v>16429</v>
      </c>
      <c r="F30" s="11">
        <f t="shared" si="1"/>
        <v>2.242248553982383E-2</v>
      </c>
      <c r="G30" s="21">
        <v>2245</v>
      </c>
      <c r="H30" s="11">
        <f t="shared" si="2"/>
        <v>3.0640014630777587E-3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44676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4868736</v>
      </c>
      <c r="D39" s="11">
        <f>C39/$B39</f>
        <v>0.50860300207996378</v>
      </c>
      <c r="E39" s="21">
        <v>246808</v>
      </c>
      <c r="F39" s="11">
        <f>E39/$B39</f>
        <v>2.5782315931147569E-2</v>
      </c>
      <c r="G39" s="21">
        <v>31243</v>
      </c>
      <c r="H39" s="11">
        <f>G39/$B39</f>
        <v>3.2637390061782579E-3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（4月26日公表時点）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269415039</v>
      </c>
      <c r="C7" s="32">
        <f t="shared" ref="C7:J7" si="0">SUM(C8:C54)</f>
        <v>103068070</v>
      </c>
      <c r="D7" s="33">
        <f t="shared" ref="D7:D54" si="1">C7/O7</f>
        <v>0.8138343373535597</v>
      </c>
      <c r="E7" s="32">
        <f t="shared" si="0"/>
        <v>101321607</v>
      </c>
      <c r="F7" s="34">
        <f t="shared" ref="F7:F54" si="2">E7/O7</f>
        <v>0.80004411543209064</v>
      </c>
      <c r="G7" s="35">
        <f t="shared" si="0"/>
        <v>65025362</v>
      </c>
      <c r="H7" s="34">
        <f t="shared" ref="H7:H54" si="3">G7/O7</f>
        <v>0.51344584597776344</v>
      </c>
      <c r="I7" s="35">
        <f t="shared" si="0"/>
        <v>1009356</v>
      </c>
      <c r="J7" s="35">
        <f t="shared" si="0"/>
        <v>5149325</v>
      </c>
      <c r="K7" s="35">
        <f>SUM(K8:K54)</f>
        <v>22970835</v>
      </c>
      <c r="L7" s="35">
        <f>SUM(L8:L54)</f>
        <v>25180772</v>
      </c>
      <c r="M7" s="35">
        <f>SUM(M8:M54)</f>
        <v>10715074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11239076</v>
      </c>
      <c r="C8" s="37">
        <f>SUM(一般接種!D7+一般接種!G7+一般接種!J7+医療従事者等!C5)</f>
        <v>4289640</v>
      </c>
      <c r="D8" s="33">
        <f t="shared" si="1"/>
        <v>0.82073193621172302</v>
      </c>
      <c r="E8" s="37">
        <f>SUM(一般接種!E7+一般接種!H7+一般接種!K7+医療従事者等!D5)</f>
        <v>4211262</v>
      </c>
      <c r="F8" s="34">
        <f t="shared" si="2"/>
        <v>0.80573596272760717</v>
      </c>
      <c r="G8" s="32">
        <f>SUM(I8:M8)</f>
        <v>2738174</v>
      </c>
      <c r="H8" s="34">
        <f t="shared" si="3"/>
        <v>0.52389171322176187</v>
      </c>
      <c r="I8" s="38">
        <v>41649</v>
      </c>
      <c r="J8" s="38">
        <v>225669</v>
      </c>
      <c r="K8" s="38">
        <v>911172</v>
      </c>
      <c r="L8" s="38">
        <v>1066529</v>
      </c>
      <c r="M8" s="38">
        <v>493155</v>
      </c>
      <c r="O8" s="1">
        <v>5226603</v>
      </c>
    </row>
    <row r="9" spans="1:15" x14ac:dyDescent="0.45">
      <c r="A9" s="36" t="s">
        <v>15</v>
      </c>
      <c r="B9" s="32">
        <f t="shared" si="4"/>
        <v>2820468</v>
      </c>
      <c r="C9" s="37">
        <f>SUM(一般接種!D8+一般接種!G8+一般接種!J8+医療従事者等!C6)</f>
        <v>1080731</v>
      </c>
      <c r="D9" s="33">
        <f t="shared" si="1"/>
        <v>0.85798517801074137</v>
      </c>
      <c r="E9" s="37">
        <f>SUM(一般接種!E8+一般接種!H8+一般接種!K8+医療従事者等!D6)</f>
        <v>1061566</v>
      </c>
      <c r="F9" s="34">
        <f t="shared" si="2"/>
        <v>0.842770211532889</v>
      </c>
      <c r="G9" s="32">
        <f t="shared" ref="G9:G54" si="5">SUM(I9:M9)</f>
        <v>678171</v>
      </c>
      <c r="H9" s="34">
        <f t="shared" si="3"/>
        <v>0.53839546210548461</v>
      </c>
      <c r="I9" s="38">
        <v>10602</v>
      </c>
      <c r="J9" s="38">
        <v>43414</v>
      </c>
      <c r="K9" s="38">
        <v>225990</v>
      </c>
      <c r="L9" s="38">
        <v>261235</v>
      </c>
      <c r="M9" s="38">
        <v>136930</v>
      </c>
      <c r="O9" s="1">
        <v>1259615</v>
      </c>
    </row>
    <row r="10" spans="1:15" x14ac:dyDescent="0.45">
      <c r="A10" s="36" t="s">
        <v>16</v>
      </c>
      <c r="B10" s="32">
        <f t="shared" si="4"/>
        <v>2732542</v>
      </c>
      <c r="C10" s="37">
        <f>SUM(一般接種!D9+一般接種!G9+一般接種!J9+医療従事者等!C7)</f>
        <v>1048481</v>
      </c>
      <c r="D10" s="33">
        <f t="shared" si="1"/>
        <v>0.85883129659254454</v>
      </c>
      <c r="E10" s="37">
        <f>SUM(一般接種!E9+一般接種!H9+一般接種!K9+医療従事者等!D7)</f>
        <v>1025558</v>
      </c>
      <c r="F10" s="34">
        <f t="shared" si="2"/>
        <v>0.84005461889233735</v>
      </c>
      <c r="G10" s="32">
        <f t="shared" si="5"/>
        <v>658503</v>
      </c>
      <c r="H10" s="34">
        <f t="shared" si="3"/>
        <v>0.53939268837497323</v>
      </c>
      <c r="I10" s="38">
        <v>10216</v>
      </c>
      <c r="J10" s="38">
        <v>47283</v>
      </c>
      <c r="K10" s="38">
        <v>218563</v>
      </c>
      <c r="L10" s="38">
        <v>255298</v>
      </c>
      <c r="M10" s="38">
        <v>127143</v>
      </c>
      <c r="O10" s="1">
        <v>1220823</v>
      </c>
    </row>
    <row r="11" spans="1:15" x14ac:dyDescent="0.45">
      <c r="A11" s="36" t="s">
        <v>17</v>
      </c>
      <c r="B11" s="32">
        <f t="shared" si="4"/>
        <v>4966455</v>
      </c>
      <c r="C11" s="37">
        <f>SUM(一般接種!D10+一般接種!G10+一般接種!J10+医療従事者等!C8)</f>
        <v>1913596</v>
      </c>
      <c r="D11" s="33">
        <f t="shared" si="1"/>
        <v>0.83856495364351014</v>
      </c>
      <c r="E11" s="37">
        <f>SUM(一般接種!E10+一般接種!H10+一般接種!K10+医療従事者等!D8)</f>
        <v>1873017</v>
      </c>
      <c r="F11" s="34">
        <f t="shared" si="2"/>
        <v>0.82078265933797223</v>
      </c>
      <c r="G11" s="32">
        <f t="shared" si="5"/>
        <v>1179842</v>
      </c>
      <c r="H11" s="34">
        <f t="shared" si="3"/>
        <v>0.51702352640613081</v>
      </c>
      <c r="I11" s="38">
        <v>18523</v>
      </c>
      <c r="J11" s="38">
        <v>120499</v>
      </c>
      <c r="K11" s="38">
        <v>456094</v>
      </c>
      <c r="L11" s="38">
        <v>387943</v>
      </c>
      <c r="M11" s="38">
        <v>196783</v>
      </c>
      <c r="O11" s="1">
        <v>2281989</v>
      </c>
    </row>
    <row r="12" spans="1:15" x14ac:dyDescent="0.45">
      <c r="A12" s="36" t="s">
        <v>18</v>
      </c>
      <c r="B12" s="32">
        <f t="shared" si="4"/>
        <v>2209515</v>
      </c>
      <c r="C12" s="37">
        <f>SUM(一般接種!D11+一般接種!G11+一般接種!J11+医療従事者等!C9)</f>
        <v>843620</v>
      </c>
      <c r="D12" s="33">
        <f t="shared" si="1"/>
        <v>0.86855803839849766</v>
      </c>
      <c r="E12" s="37">
        <f>SUM(一般接種!E11+一般接種!H11+一般接種!K11+医療従事者等!D9)</f>
        <v>828498</v>
      </c>
      <c r="F12" s="34">
        <f t="shared" si="2"/>
        <v>0.85298902076418115</v>
      </c>
      <c r="G12" s="32">
        <f t="shared" si="5"/>
        <v>537397</v>
      </c>
      <c r="H12" s="34">
        <f t="shared" si="3"/>
        <v>0.55328285740171812</v>
      </c>
      <c r="I12" s="38">
        <v>4865</v>
      </c>
      <c r="J12" s="38">
        <v>29414</v>
      </c>
      <c r="K12" s="38">
        <v>126767</v>
      </c>
      <c r="L12" s="38">
        <v>228085</v>
      </c>
      <c r="M12" s="38">
        <v>148266</v>
      </c>
      <c r="O12" s="1">
        <v>971288</v>
      </c>
    </row>
    <row r="13" spans="1:15" x14ac:dyDescent="0.45">
      <c r="A13" s="36" t="s">
        <v>19</v>
      </c>
      <c r="B13" s="32">
        <f t="shared" si="4"/>
        <v>2445174</v>
      </c>
      <c r="C13" s="37">
        <f>SUM(一般接種!D12+一般接種!G12+一般接種!J12+医療従事者等!C10)</f>
        <v>921348</v>
      </c>
      <c r="D13" s="33">
        <f t="shared" si="1"/>
        <v>0.86142551810928214</v>
      </c>
      <c r="E13" s="37">
        <f>SUM(一般接種!E12+一般接種!H12+一般接種!K12+医療従事者等!D10)</f>
        <v>905747</v>
      </c>
      <c r="F13" s="34">
        <f t="shared" si="2"/>
        <v>0.84683917341865178</v>
      </c>
      <c r="G13" s="32">
        <f t="shared" si="5"/>
        <v>618079</v>
      </c>
      <c r="H13" s="34">
        <f t="shared" si="3"/>
        <v>0.57788047817704813</v>
      </c>
      <c r="I13" s="38">
        <v>9630</v>
      </c>
      <c r="J13" s="38">
        <v>34529</v>
      </c>
      <c r="K13" s="38">
        <v>191845</v>
      </c>
      <c r="L13" s="38">
        <v>269369</v>
      </c>
      <c r="M13" s="38">
        <v>112706</v>
      </c>
      <c r="O13" s="1">
        <v>1069562</v>
      </c>
    </row>
    <row r="14" spans="1:15" x14ac:dyDescent="0.45">
      <c r="A14" s="36" t="s">
        <v>20</v>
      </c>
      <c r="B14" s="32">
        <f t="shared" si="4"/>
        <v>4167173</v>
      </c>
      <c r="C14" s="37">
        <f>SUM(一般接種!D13+一般接種!G13+一般接種!J13+医療従事者等!C11)</f>
        <v>1577484</v>
      </c>
      <c r="D14" s="33">
        <f t="shared" si="1"/>
        <v>0.84717186727166005</v>
      </c>
      <c r="E14" s="37">
        <f>SUM(一般接種!E13+一般接種!H13+一般接種!K13+医療従事者等!D11)</f>
        <v>1549843</v>
      </c>
      <c r="F14" s="34">
        <f t="shared" si="2"/>
        <v>0.83232754708631684</v>
      </c>
      <c r="G14" s="32">
        <f t="shared" si="5"/>
        <v>1039846</v>
      </c>
      <c r="H14" s="34">
        <f t="shared" si="3"/>
        <v>0.5584388034965595</v>
      </c>
      <c r="I14" s="38">
        <v>18754</v>
      </c>
      <c r="J14" s="38">
        <v>73526</v>
      </c>
      <c r="K14" s="38">
        <v>343328</v>
      </c>
      <c r="L14" s="38">
        <v>414173</v>
      </c>
      <c r="M14" s="38">
        <v>190065</v>
      </c>
      <c r="O14" s="1">
        <v>1862059</v>
      </c>
    </row>
    <row r="15" spans="1:15" x14ac:dyDescent="0.45">
      <c r="A15" s="36" t="s">
        <v>21</v>
      </c>
      <c r="B15" s="32">
        <f t="shared" si="4"/>
        <v>6442157</v>
      </c>
      <c r="C15" s="37">
        <f>SUM(一般接種!D14+一般接種!G14+一般接種!J14+医療従事者等!C12)</f>
        <v>2452647</v>
      </c>
      <c r="D15" s="33">
        <f t="shared" si="1"/>
        <v>0.84350795738863527</v>
      </c>
      <c r="E15" s="37">
        <f>SUM(一般接種!E14+一般接種!H14+一般接種!K14+医療従事者等!D12)</f>
        <v>2407927</v>
      </c>
      <c r="F15" s="34">
        <f t="shared" si="2"/>
        <v>0.828127971661207</v>
      </c>
      <c r="G15" s="32">
        <f t="shared" si="5"/>
        <v>1581583</v>
      </c>
      <c r="H15" s="34">
        <f t="shared" si="3"/>
        <v>0.54393389907744161</v>
      </c>
      <c r="I15" s="38">
        <v>21029</v>
      </c>
      <c r="J15" s="38">
        <v>138140</v>
      </c>
      <c r="K15" s="38">
        <v>549190</v>
      </c>
      <c r="L15" s="38">
        <v>589284</v>
      </c>
      <c r="M15" s="38">
        <v>283940</v>
      </c>
      <c r="O15" s="1">
        <v>2907675</v>
      </c>
    </row>
    <row r="16" spans="1:15" x14ac:dyDescent="0.45">
      <c r="A16" s="39" t="s">
        <v>22</v>
      </c>
      <c r="B16" s="32">
        <f t="shared" si="4"/>
        <v>4195923</v>
      </c>
      <c r="C16" s="37">
        <f>SUM(一般接種!D15+一般接種!G15+一般接種!J15+医療従事者等!C13)</f>
        <v>1614950</v>
      </c>
      <c r="D16" s="33">
        <f t="shared" si="1"/>
        <v>0.82589197816713811</v>
      </c>
      <c r="E16" s="37">
        <f>SUM(一般接種!E15+一般接種!H15+一般接種!K15+医療従事者等!D13)</f>
        <v>1589244</v>
      </c>
      <c r="F16" s="34">
        <f t="shared" si="2"/>
        <v>0.81274582553655239</v>
      </c>
      <c r="G16" s="32">
        <f t="shared" si="5"/>
        <v>991729</v>
      </c>
      <c r="H16" s="34">
        <f t="shared" si="3"/>
        <v>0.50717423178161414</v>
      </c>
      <c r="I16" s="38">
        <v>14657</v>
      </c>
      <c r="J16" s="38">
        <v>71282</v>
      </c>
      <c r="K16" s="38">
        <v>363808</v>
      </c>
      <c r="L16" s="38">
        <v>344313</v>
      </c>
      <c r="M16" s="38">
        <v>197669</v>
      </c>
      <c r="O16" s="1">
        <v>1955401</v>
      </c>
    </row>
    <row r="17" spans="1:15" x14ac:dyDescent="0.45">
      <c r="A17" s="36" t="s">
        <v>23</v>
      </c>
      <c r="B17" s="32">
        <f t="shared" si="4"/>
        <v>4279050</v>
      </c>
      <c r="C17" s="37">
        <f>SUM(一般接種!D16+一般接種!G16+一般接種!J16+医療従事者等!C14)</f>
        <v>1603617</v>
      </c>
      <c r="D17" s="33">
        <f t="shared" si="1"/>
        <v>0.81896541598211736</v>
      </c>
      <c r="E17" s="37">
        <f>SUM(一般接種!E16+一般接種!H16+一般接種!K16+医療従事者等!D14)</f>
        <v>1574084</v>
      </c>
      <c r="F17" s="34">
        <f t="shared" si="2"/>
        <v>0.80388294577246011</v>
      </c>
      <c r="G17" s="32">
        <f t="shared" si="5"/>
        <v>1101349</v>
      </c>
      <c r="H17" s="34">
        <f t="shared" si="3"/>
        <v>0.5624577077484767</v>
      </c>
      <c r="I17" s="38">
        <v>16141</v>
      </c>
      <c r="J17" s="38">
        <v>71263</v>
      </c>
      <c r="K17" s="38">
        <v>401290</v>
      </c>
      <c r="L17" s="38">
        <v>434151</v>
      </c>
      <c r="M17" s="38">
        <v>178504</v>
      </c>
      <c r="O17" s="1">
        <v>1958101</v>
      </c>
    </row>
    <row r="18" spans="1:15" x14ac:dyDescent="0.45">
      <c r="A18" s="36" t="s">
        <v>24</v>
      </c>
      <c r="B18" s="32">
        <f t="shared" si="4"/>
        <v>15722724</v>
      </c>
      <c r="C18" s="37">
        <f>SUM(一般接種!D17+一般接種!G17+一般接種!J17+医療従事者等!C15)</f>
        <v>6084598</v>
      </c>
      <c r="D18" s="33">
        <f t="shared" si="1"/>
        <v>0.82293256822372374</v>
      </c>
      <c r="E18" s="37">
        <f>SUM(一般接種!E17+一般接種!H17+一般接種!K17+医療従事者等!D15)</f>
        <v>5976861</v>
      </c>
      <c r="F18" s="34">
        <f t="shared" si="2"/>
        <v>0.80836130384393734</v>
      </c>
      <c r="G18" s="32">
        <f t="shared" si="5"/>
        <v>3661265</v>
      </c>
      <c r="H18" s="34">
        <f t="shared" si="3"/>
        <v>0.49518048840656881</v>
      </c>
      <c r="I18" s="38">
        <v>48520</v>
      </c>
      <c r="J18" s="38">
        <v>262844</v>
      </c>
      <c r="K18" s="38">
        <v>1297869</v>
      </c>
      <c r="L18" s="38">
        <v>1399488</v>
      </c>
      <c r="M18" s="38">
        <v>652544</v>
      </c>
      <c r="O18" s="1">
        <v>7393799</v>
      </c>
    </row>
    <row r="19" spans="1:15" x14ac:dyDescent="0.45">
      <c r="A19" s="36" t="s">
        <v>25</v>
      </c>
      <c r="B19" s="32">
        <f t="shared" si="4"/>
        <v>13534956</v>
      </c>
      <c r="C19" s="37">
        <f>SUM(一般接種!D18+一般接種!G18+一般接種!J18+医療従事者等!C16)</f>
        <v>5193172</v>
      </c>
      <c r="D19" s="33">
        <f t="shared" si="1"/>
        <v>0.82132859457349583</v>
      </c>
      <c r="E19" s="37">
        <f>SUM(一般接種!E18+一般接種!H18+一般接種!K18+医療従事者等!D16)</f>
        <v>5107994</v>
      </c>
      <c r="F19" s="34">
        <f t="shared" si="2"/>
        <v>0.80785722735735488</v>
      </c>
      <c r="G19" s="32">
        <f t="shared" si="5"/>
        <v>3233790</v>
      </c>
      <c r="H19" s="34">
        <f t="shared" si="3"/>
        <v>0.51144159982489024</v>
      </c>
      <c r="I19" s="38">
        <v>42107</v>
      </c>
      <c r="J19" s="38">
        <v>207582</v>
      </c>
      <c r="K19" s="38">
        <v>1074971</v>
      </c>
      <c r="L19" s="38">
        <v>1308772</v>
      </c>
      <c r="M19" s="38">
        <v>600358</v>
      </c>
      <c r="O19" s="1">
        <v>6322892</v>
      </c>
    </row>
    <row r="20" spans="1:15" x14ac:dyDescent="0.45">
      <c r="A20" s="36" t="s">
        <v>26</v>
      </c>
      <c r="B20" s="32">
        <f t="shared" si="4"/>
        <v>29431476</v>
      </c>
      <c r="C20" s="37">
        <f>SUM(一般接種!D19+一般接種!G19+一般接種!J19+医療従事者等!C17)</f>
        <v>11234715</v>
      </c>
      <c r="D20" s="33">
        <f t="shared" si="1"/>
        <v>0.81156165543707004</v>
      </c>
      <c r="E20" s="37">
        <f>SUM(一般接種!E19+一般接種!H19+一般接種!K19+医療従事者等!D17)</f>
        <v>11058523</v>
      </c>
      <c r="F20" s="34">
        <f t="shared" si="2"/>
        <v>0.79883408102198539</v>
      </c>
      <c r="G20" s="32">
        <f t="shared" si="5"/>
        <v>7138238</v>
      </c>
      <c r="H20" s="34">
        <f t="shared" si="3"/>
        <v>0.51564461120587401</v>
      </c>
      <c r="I20" s="38">
        <v>97272</v>
      </c>
      <c r="J20" s="38">
        <v>588127</v>
      </c>
      <c r="K20" s="38">
        <v>2589116</v>
      </c>
      <c r="L20" s="38">
        <v>2897231</v>
      </c>
      <c r="M20" s="38">
        <v>966492</v>
      </c>
      <c r="O20" s="1">
        <v>13843329</v>
      </c>
    </row>
    <row r="21" spans="1:15" x14ac:dyDescent="0.45">
      <c r="A21" s="36" t="s">
        <v>27</v>
      </c>
      <c r="B21" s="32">
        <f t="shared" si="4"/>
        <v>19708841</v>
      </c>
      <c r="C21" s="37">
        <f>SUM(一般接種!D20+一般接種!G20+一般接種!J20+医療従事者等!C18)</f>
        <v>7564002</v>
      </c>
      <c r="D21" s="33">
        <f t="shared" si="1"/>
        <v>0.82037234309081597</v>
      </c>
      <c r="E21" s="37">
        <f>SUM(一般接種!E20+一般接種!H20+一般接種!K20+医療従事者等!D18)</f>
        <v>7454084</v>
      </c>
      <c r="F21" s="34">
        <f t="shared" si="2"/>
        <v>0.80845091747407816</v>
      </c>
      <c r="G21" s="32">
        <f t="shared" si="5"/>
        <v>4690755</v>
      </c>
      <c r="H21" s="34">
        <f t="shared" si="3"/>
        <v>0.50874730998418038</v>
      </c>
      <c r="I21" s="38">
        <v>49079</v>
      </c>
      <c r="J21" s="38">
        <v>291076</v>
      </c>
      <c r="K21" s="38">
        <v>1428161</v>
      </c>
      <c r="L21" s="38">
        <v>2019961</v>
      </c>
      <c r="M21" s="38">
        <v>902478</v>
      </c>
      <c r="O21" s="1">
        <v>9220206</v>
      </c>
    </row>
    <row r="22" spans="1:15" x14ac:dyDescent="0.45">
      <c r="A22" s="36" t="s">
        <v>28</v>
      </c>
      <c r="B22" s="32">
        <f t="shared" si="4"/>
        <v>5002241</v>
      </c>
      <c r="C22" s="37">
        <f>SUM(一般接種!D21+一般接種!G21+一般接種!J21+医療従事者等!C19)</f>
        <v>1882713</v>
      </c>
      <c r="D22" s="33">
        <f t="shared" si="1"/>
        <v>0.85068458241421596</v>
      </c>
      <c r="E22" s="37">
        <f>SUM(一般接種!E21+一般接種!H21+一般接種!K21+医療従事者等!D19)</f>
        <v>1842202</v>
      </c>
      <c r="F22" s="34">
        <f t="shared" si="2"/>
        <v>0.8323801020615641</v>
      </c>
      <c r="G22" s="32">
        <f t="shared" si="5"/>
        <v>1277326</v>
      </c>
      <c r="H22" s="34">
        <f t="shared" si="3"/>
        <v>0.57714666808845572</v>
      </c>
      <c r="I22" s="38">
        <v>16775</v>
      </c>
      <c r="J22" s="38">
        <v>64113</v>
      </c>
      <c r="K22" s="38">
        <v>342789</v>
      </c>
      <c r="L22" s="38">
        <v>564492</v>
      </c>
      <c r="M22" s="38">
        <v>289157</v>
      </c>
      <c r="O22" s="1">
        <v>2213174</v>
      </c>
    </row>
    <row r="23" spans="1:15" x14ac:dyDescent="0.45">
      <c r="A23" s="36" t="s">
        <v>29</v>
      </c>
      <c r="B23" s="32">
        <f t="shared" si="4"/>
        <v>2352439</v>
      </c>
      <c r="C23" s="37">
        <f>SUM(一般接種!D22+一般接種!G22+一般接種!J22+医療従事者等!C20)</f>
        <v>892174</v>
      </c>
      <c r="D23" s="33">
        <f t="shared" si="1"/>
        <v>0.85157596733334984</v>
      </c>
      <c r="E23" s="37">
        <f>SUM(一般接種!E22+一般接種!H22+一般接種!K22+医療従事者等!D20)</f>
        <v>881206</v>
      </c>
      <c r="F23" s="34">
        <f t="shared" si="2"/>
        <v>0.84110706192956974</v>
      </c>
      <c r="G23" s="32">
        <f t="shared" si="5"/>
        <v>579059</v>
      </c>
      <c r="H23" s="34">
        <f t="shared" si="3"/>
        <v>0.55270914425670581</v>
      </c>
      <c r="I23" s="38">
        <v>10190</v>
      </c>
      <c r="J23" s="38">
        <v>38815</v>
      </c>
      <c r="K23" s="38">
        <v>211750</v>
      </c>
      <c r="L23" s="38">
        <v>217977</v>
      </c>
      <c r="M23" s="38">
        <v>100327</v>
      </c>
      <c r="O23" s="1">
        <v>1047674</v>
      </c>
    </row>
    <row r="24" spans="1:15" x14ac:dyDescent="0.45">
      <c r="A24" s="36" t="s">
        <v>30</v>
      </c>
      <c r="B24" s="32">
        <f t="shared" si="4"/>
        <v>2437367</v>
      </c>
      <c r="C24" s="37">
        <f>SUM(一般接種!D23+一般接種!G23+一般接種!J23+医療従事者等!C21)</f>
        <v>931002</v>
      </c>
      <c r="D24" s="33">
        <f t="shared" si="1"/>
        <v>0.82196359706742383</v>
      </c>
      <c r="E24" s="37">
        <f>SUM(一般接種!E23+一般接種!H23+一般接種!K23+医療従事者等!D21)</f>
        <v>916395</v>
      </c>
      <c r="F24" s="34">
        <f t="shared" si="2"/>
        <v>0.80906736025765991</v>
      </c>
      <c r="G24" s="32">
        <f t="shared" si="5"/>
        <v>589970</v>
      </c>
      <c r="H24" s="34">
        <f t="shared" si="3"/>
        <v>0.52087306295998081</v>
      </c>
      <c r="I24" s="38">
        <v>9254</v>
      </c>
      <c r="J24" s="38">
        <v>54743</v>
      </c>
      <c r="K24" s="38">
        <v>202751</v>
      </c>
      <c r="L24" s="38">
        <v>214441</v>
      </c>
      <c r="M24" s="38">
        <v>108781</v>
      </c>
      <c r="O24" s="1">
        <v>1132656</v>
      </c>
    </row>
    <row r="25" spans="1:15" x14ac:dyDescent="0.45">
      <c r="A25" s="36" t="s">
        <v>31</v>
      </c>
      <c r="B25" s="32">
        <f t="shared" si="4"/>
        <v>1703157</v>
      </c>
      <c r="C25" s="37">
        <f>SUM(一般接種!D24+一般接種!G24+一般接種!J24+医療従事者等!C22)</f>
        <v>644976</v>
      </c>
      <c r="D25" s="33">
        <f t="shared" si="1"/>
        <v>0.83267512971495627</v>
      </c>
      <c r="E25" s="37">
        <f>SUM(一般接種!E24+一般接種!H24+一般接種!K24+医療従事者等!D22)</f>
        <v>635709</v>
      </c>
      <c r="F25" s="34">
        <f t="shared" si="2"/>
        <v>0.82071127303336122</v>
      </c>
      <c r="G25" s="32">
        <f t="shared" si="5"/>
        <v>422472</v>
      </c>
      <c r="H25" s="34">
        <f t="shared" si="3"/>
        <v>0.54541863170247729</v>
      </c>
      <c r="I25" s="38">
        <v>7587</v>
      </c>
      <c r="J25" s="38">
        <v>32069</v>
      </c>
      <c r="K25" s="38">
        <v>143456</v>
      </c>
      <c r="L25" s="38">
        <v>170907</v>
      </c>
      <c r="M25" s="38">
        <v>68453</v>
      </c>
      <c r="O25" s="1">
        <v>774583</v>
      </c>
    </row>
    <row r="26" spans="1:15" x14ac:dyDescent="0.45">
      <c r="A26" s="36" t="s">
        <v>32</v>
      </c>
      <c r="B26" s="32">
        <f t="shared" si="4"/>
        <v>1799655</v>
      </c>
      <c r="C26" s="37">
        <f>SUM(一般接種!D25+一般接種!G25+一般接種!J25+医療従事者等!C23)</f>
        <v>678095</v>
      </c>
      <c r="D26" s="33">
        <f t="shared" si="1"/>
        <v>0.82594089868781495</v>
      </c>
      <c r="E26" s="37">
        <f>SUM(一般接種!E25+一般接種!H25+一般接種!K25+医療従事者等!D23)</f>
        <v>667792</v>
      </c>
      <c r="F26" s="34">
        <f t="shared" si="2"/>
        <v>0.81339152274612458</v>
      </c>
      <c r="G26" s="32">
        <f t="shared" si="5"/>
        <v>453768</v>
      </c>
      <c r="H26" s="34">
        <f t="shared" si="3"/>
        <v>0.55270360305823285</v>
      </c>
      <c r="I26" s="38">
        <v>6243</v>
      </c>
      <c r="J26" s="38">
        <v>37475</v>
      </c>
      <c r="K26" s="38">
        <v>167635</v>
      </c>
      <c r="L26" s="38">
        <v>163350</v>
      </c>
      <c r="M26" s="38">
        <v>79065</v>
      </c>
      <c r="O26" s="1">
        <v>820997</v>
      </c>
    </row>
    <row r="27" spans="1:15" x14ac:dyDescent="0.45">
      <c r="A27" s="36" t="s">
        <v>33</v>
      </c>
      <c r="B27" s="32">
        <f t="shared" si="4"/>
        <v>4543368</v>
      </c>
      <c r="C27" s="37">
        <f>SUM(一般接種!D26+一般接種!G26+一般接種!J26+医療従事者等!C24)</f>
        <v>1715211</v>
      </c>
      <c r="D27" s="33">
        <f t="shared" si="1"/>
        <v>0.82790962366362142</v>
      </c>
      <c r="E27" s="37">
        <f>SUM(一般接種!E26+一般接種!H26+一般接種!K26+医療従事者等!D24)</f>
        <v>1685981</v>
      </c>
      <c r="F27" s="34">
        <f t="shared" si="2"/>
        <v>0.81380068995244093</v>
      </c>
      <c r="G27" s="32">
        <f t="shared" si="5"/>
        <v>1142176</v>
      </c>
      <c r="H27" s="34">
        <f t="shared" si="3"/>
        <v>0.55131322170719543</v>
      </c>
      <c r="I27" s="38">
        <v>14108</v>
      </c>
      <c r="J27" s="38">
        <v>68750</v>
      </c>
      <c r="K27" s="38">
        <v>453264</v>
      </c>
      <c r="L27" s="38">
        <v>430863</v>
      </c>
      <c r="M27" s="38">
        <v>175191</v>
      </c>
      <c r="O27" s="1">
        <v>2071737</v>
      </c>
    </row>
    <row r="28" spans="1:15" x14ac:dyDescent="0.45">
      <c r="A28" s="36" t="s">
        <v>34</v>
      </c>
      <c r="B28" s="32">
        <f t="shared" si="4"/>
        <v>4425613</v>
      </c>
      <c r="C28" s="37">
        <f>SUM(一般接種!D27+一般接種!G27+一般接種!J27+医療従事者等!C25)</f>
        <v>1661554</v>
      </c>
      <c r="D28" s="33">
        <f t="shared" si="1"/>
        <v>0.82386028101077402</v>
      </c>
      <c r="E28" s="37">
        <f>SUM(一般接種!E27+一般接種!H27+一般接種!K27+医療従事者等!D25)</f>
        <v>1642524</v>
      </c>
      <c r="F28" s="34">
        <f t="shared" si="2"/>
        <v>0.81442449911765769</v>
      </c>
      <c r="G28" s="32">
        <f t="shared" si="5"/>
        <v>1121535</v>
      </c>
      <c r="H28" s="34">
        <f t="shared" si="3"/>
        <v>0.55609877275334929</v>
      </c>
      <c r="I28" s="38">
        <v>15408</v>
      </c>
      <c r="J28" s="38">
        <v>84495</v>
      </c>
      <c r="K28" s="38">
        <v>464502</v>
      </c>
      <c r="L28" s="38">
        <v>401716</v>
      </c>
      <c r="M28" s="38">
        <v>155414</v>
      </c>
      <c r="O28" s="1">
        <v>2016791</v>
      </c>
    </row>
    <row r="29" spans="1:15" x14ac:dyDescent="0.45">
      <c r="A29" s="36" t="s">
        <v>35</v>
      </c>
      <c r="B29" s="32">
        <f t="shared" si="4"/>
        <v>8081864</v>
      </c>
      <c r="C29" s="37">
        <f>SUM(一般接種!D28+一般接種!G28+一般接種!J28+医療従事者等!C26)</f>
        <v>3117624</v>
      </c>
      <c r="D29" s="33">
        <f t="shared" si="1"/>
        <v>0.84574175451541667</v>
      </c>
      <c r="E29" s="37">
        <f>SUM(一般接種!E28+一般接種!H28+一般接種!K28+医療従事者等!D26)</f>
        <v>3073588</v>
      </c>
      <c r="F29" s="34">
        <f t="shared" si="2"/>
        <v>0.83379577132378069</v>
      </c>
      <c r="G29" s="32">
        <f t="shared" si="5"/>
        <v>1890652</v>
      </c>
      <c r="H29" s="34">
        <f t="shared" si="3"/>
        <v>0.51289165712673546</v>
      </c>
      <c r="I29" s="38">
        <v>23230</v>
      </c>
      <c r="J29" s="38">
        <v>111416</v>
      </c>
      <c r="K29" s="38">
        <v>649669</v>
      </c>
      <c r="L29" s="38">
        <v>746220</v>
      </c>
      <c r="M29" s="38">
        <v>360117</v>
      </c>
      <c r="O29" s="1">
        <v>3686260</v>
      </c>
    </row>
    <row r="30" spans="1:15" x14ac:dyDescent="0.45">
      <c r="A30" s="36" t="s">
        <v>36</v>
      </c>
      <c r="B30" s="32">
        <f t="shared" si="4"/>
        <v>15560419</v>
      </c>
      <c r="C30" s="37">
        <f>SUM(一般接種!D29+一般接種!G29+一般接種!J29+医療従事者等!C27)</f>
        <v>5984317</v>
      </c>
      <c r="D30" s="33">
        <f t="shared" si="1"/>
        <v>0.7917017802556543</v>
      </c>
      <c r="E30" s="37">
        <f>SUM(一般接種!E29+一般接種!H29+一般接種!K29+医療従事者等!D27)</f>
        <v>5862853</v>
      </c>
      <c r="F30" s="34">
        <f t="shared" si="2"/>
        <v>0.77563256717135864</v>
      </c>
      <c r="G30" s="32">
        <f t="shared" si="5"/>
        <v>3713249</v>
      </c>
      <c r="H30" s="34">
        <f t="shared" si="3"/>
        <v>0.49124834861397348</v>
      </c>
      <c r="I30" s="38">
        <v>42820</v>
      </c>
      <c r="J30" s="38">
        <v>369300</v>
      </c>
      <c r="K30" s="38">
        <v>1341694</v>
      </c>
      <c r="L30" s="38">
        <v>1349264</v>
      </c>
      <c r="M30" s="38">
        <v>610171</v>
      </c>
      <c r="O30" s="1">
        <v>7558802</v>
      </c>
    </row>
    <row r="31" spans="1:15" x14ac:dyDescent="0.45">
      <c r="A31" s="36" t="s">
        <v>37</v>
      </c>
      <c r="B31" s="32">
        <f t="shared" si="4"/>
        <v>3835657</v>
      </c>
      <c r="C31" s="37">
        <f>SUM(一般接種!D30+一般接種!G30+一般接種!J30+医療従事者等!C28)</f>
        <v>1471391</v>
      </c>
      <c r="D31" s="33">
        <f t="shared" si="1"/>
        <v>0.81718657060009758</v>
      </c>
      <c r="E31" s="37">
        <f>SUM(一般接種!E30+一般接種!H30+一般接種!K30+医療従事者等!D28)</f>
        <v>1451451</v>
      </c>
      <c r="F31" s="34">
        <f t="shared" si="2"/>
        <v>0.80611221971867597</v>
      </c>
      <c r="G31" s="32">
        <f t="shared" si="5"/>
        <v>912815</v>
      </c>
      <c r="H31" s="34">
        <f t="shared" si="3"/>
        <v>0.50696256769433012</v>
      </c>
      <c r="I31" s="38">
        <v>16701</v>
      </c>
      <c r="J31" s="38">
        <v>66738</v>
      </c>
      <c r="K31" s="38">
        <v>344954</v>
      </c>
      <c r="L31" s="38">
        <v>351456</v>
      </c>
      <c r="M31" s="38">
        <v>132966</v>
      </c>
      <c r="O31" s="1">
        <v>1800557</v>
      </c>
    </row>
    <row r="32" spans="1:15" x14ac:dyDescent="0.45">
      <c r="A32" s="36" t="s">
        <v>38</v>
      </c>
      <c r="B32" s="32">
        <f t="shared" si="4"/>
        <v>3000291</v>
      </c>
      <c r="C32" s="37">
        <f>SUM(一般接種!D31+一般接種!G31+一般接種!J31+医療従事者等!C29)</f>
        <v>1152340</v>
      </c>
      <c r="D32" s="33">
        <f t="shared" si="1"/>
        <v>0.81216878823097416</v>
      </c>
      <c r="E32" s="37">
        <f>SUM(一般接種!E31+一般接種!H31+一般接種!K31+医療従事者等!D29)</f>
        <v>1136896</v>
      </c>
      <c r="F32" s="34">
        <f t="shared" si="2"/>
        <v>0.8012838629784973</v>
      </c>
      <c r="G32" s="32">
        <f t="shared" si="5"/>
        <v>711055</v>
      </c>
      <c r="H32" s="34">
        <f t="shared" si="3"/>
        <v>0.50115129017093507</v>
      </c>
      <c r="I32" s="38">
        <v>8613</v>
      </c>
      <c r="J32" s="38">
        <v>52249</v>
      </c>
      <c r="K32" s="38">
        <v>237428</v>
      </c>
      <c r="L32" s="38">
        <v>284024</v>
      </c>
      <c r="M32" s="38">
        <v>128741</v>
      </c>
      <c r="O32" s="1">
        <v>1418843</v>
      </c>
    </row>
    <row r="33" spans="1:15" x14ac:dyDescent="0.45">
      <c r="A33" s="36" t="s">
        <v>39</v>
      </c>
      <c r="B33" s="32">
        <f t="shared" si="4"/>
        <v>5220923</v>
      </c>
      <c r="C33" s="37">
        <f>SUM(一般接種!D32+一般接種!G32+一般接種!J32+医療従事者等!C30)</f>
        <v>2020072</v>
      </c>
      <c r="D33" s="33">
        <f t="shared" si="1"/>
        <v>0.79827641667279181</v>
      </c>
      <c r="E33" s="37">
        <f>SUM(一般接種!E32+一般接種!H32+一般接種!K32+医療従事者等!D30)</f>
        <v>1983842</v>
      </c>
      <c r="F33" s="34">
        <f t="shared" si="2"/>
        <v>0.78395932570967009</v>
      </c>
      <c r="G33" s="32">
        <f t="shared" si="5"/>
        <v>1217009</v>
      </c>
      <c r="H33" s="34">
        <f t="shared" si="3"/>
        <v>0.48092819641009715</v>
      </c>
      <c r="I33" s="38">
        <v>25619</v>
      </c>
      <c r="J33" s="38">
        <v>92404</v>
      </c>
      <c r="K33" s="38">
        <v>442449</v>
      </c>
      <c r="L33" s="38">
        <v>466641</v>
      </c>
      <c r="M33" s="38">
        <v>189896</v>
      </c>
      <c r="O33" s="1">
        <v>2530542</v>
      </c>
    </row>
    <row r="34" spans="1:15" x14ac:dyDescent="0.45">
      <c r="A34" s="36" t="s">
        <v>40</v>
      </c>
      <c r="B34" s="32">
        <f t="shared" si="4"/>
        <v>17665877</v>
      </c>
      <c r="C34" s="37">
        <f>SUM(一般接種!D33+一般接種!G33+一般接種!J33+医療従事者等!C31)</f>
        <v>6878379</v>
      </c>
      <c r="D34" s="33">
        <f t="shared" si="1"/>
        <v>0.77814021612734008</v>
      </c>
      <c r="E34" s="37">
        <f>SUM(一般接種!E33+一般接種!H33+一般接種!K33+医療従事者等!D31)</f>
        <v>6776580</v>
      </c>
      <c r="F34" s="34">
        <f t="shared" si="2"/>
        <v>0.76662385509786679</v>
      </c>
      <c r="G34" s="32">
        <f t="shared" si="5"/>
        <v>4010918</v>
      </c>
      <c r="H34" s="34">
        <f t="shared" si="3"/>
        <v>0.4537488555645216</v>
      </c>
      <c r="I34" s="38">
        <v>62193</v>
      </c>
      <c r="J34" s="38">
        <v>358445</v>
      </c>
      <c r="K34" s="38">
        <v>1490372</v>
      </c>
      <c r="L34" s="38">
        <v>1527416</v>
      </c>
      <c r="M34" s="38">
        <v>572492</v>
      </c>
      <c r="O34" s="1">
        <v>8839511</v>
      </c>
    </row>
    <row r="35" spans="1:15" x14ac:dyDescent="0.45">
      <c r="A35" s="36" t="s">
        <v>41</v>
      </c>
      <c r="B35" s="32">
        <f t="shared" si="4"/>
        <v>11500191</v>
      </c>
      <c r="C35" s="37">
        <f>SUM(一般接種!D34+一般接種!G34+一般接種!J34+医療従事者等!C32)</f>
        <v>4417095</v>
      </c>
      <c r="D35" s="33">
        <f t="shared" si="1"/>
        <v>0.79967322184253997</v>
      </c>
      <c r="E35" s="37">
        <f>SUM(一般接種!E34+一般接種!H34+一般接種!K34+医療従事者等!D32)</f>
        <v>4356458</v>
      </c>
      <c r="F35" s="34">
        <f t="shared" si="2"/>
        <v>0.78869546719771888</v>
      </c>
      <c r="G35" s="32">
        <f t="shared" si="5"/>
        <v>2726638</v>
      </c>
      <c r="H35" s="34">
        <f t="shared" si="3"/>
        <v>0.49363198986173029</v>
      </c>
      <c r="I35" s="38">
        <v>43413</v>
      </c>
      <c r="J35" s="38">
        <v>236635</v>
      </c>
      <c r="K35" s="38">
        <v>996566</v>
      </c>
      <c r="L35" s="38">
        <v>1024351</v>
      </c>
      <c r="M35" s="38">
        <v>425673</v>
      </c>
      <c r="O35" s="1">
        <v>5523625</v>
      </c>
    </row>
    <row r="36" spans="1:15" x14ac:dyDescent="0.45">
      <c r="A36" s="36" t="s">
        <v>42</v>
      </c>
      <c r="B36" s="32">
        <f t="shared" si="4"/>
        <v>2882755</v>
      </c>
      <c r="C36" s="37">
        <f>SUM(一般接種!D35+一般接種!G35+一般接種!J35+医療従事者等!C33)</f>
        <v>1090422</v>
      </c>
      <c r="D36" s="33">
        <f t="shared" si="1"/>
        <v>0.81088002950758475</v>
      </c>
      <c r="E36" s="37">
        <f>SUM(一般接種!E35+一般接種!H35+一般接種!K35+医療従事者等!D33)</f>
        <v>1077339</v>
      </c>
      <c r="F36" s="34">
        <f t="shared" si="2"/>
        <v>0.80115100402382911</v>
      </c>
      <c r="G36" s="32">
        <f t="shared" si="5"/>
        <v>714994</v>
      </c>
      <c r="H36" s="34">
        <f t="shared" si="3"/>
        <v>0.53169722897900629</v>
      </c>
      <c r="I36" s="38">
        <v>7406</v>
      </c>
      <c r="J36" s="38">
        <v>52875</v>
      </c>
      <c r="K36" s="38">
        <v>303382</v>
      </c>
      <c r="L36" s="38">
        <v>251035</v>
      </c>
      <c r="M36" s="38">
        <v>100296</v>
      </c>
      <c r="O36" s="1">
        <v>1344739</v>
      </c>
    </row>
    <row r="37" spans="1:15" x14ac:dyDescent="0.45">
      <c r="A37" s="36" t="s">
        <v>43</v>
      </c>
      <c r="B37" s="32">
        <f t="shared" si="4"/>
        <v>2008364</v>
      </c>
      <c r="C37" s="37">
        <f>SUM(一般接種!D36+一般接種!G36+一般接種!J36+医療従事者等!C34)</f>
        <v>747618</v>
      </c>
      <c r="D37" s="33">
        <f t="shared" si="1"/>
        <v>0.79160595998441396</v>
      </c>
      <c r="E37" s="37">
        <f>SUM(一般接種!E36+一般接種!H36+一般接種!K36+医療従事者等!D34)</f>
        <v>737227</v>
      </c>
      <c r="F37" s="34">
        <f t="shared" si="2"/>
        <v>0.78060357971775629</v>
      </c>
      <c r="G37" s="32">
        <f t="shared" si="5"/>
        <v>523519</v>
      </c>
      <c r="H37" s="34">
        <f t="shared" si="3"/>
        <v>0.55432153929557659</v>
      </c>
      <c r="I37" s="38">
        <v>7556</v>
      </c>
      <c r="J37" s="38">
        <v>43738</v>
      </c>
      <c r="K37" s="38">
        <v>210057</v>
      </c>
      <c r="L37" s="38">
        <v>195609</v>
      </c>
      <c r="M37" s="38">
        <v>66559</v>
      </c>
      <c r="O37" s="1">
        <v>944432</v>
      </c>
    </row>
    <row r="38" spans="1:15" x14ac:dyDescent="0.45">
      <c r="A38" s="36" t="s">
        <v>44</v>
      </c>
      <c r="B38" s="32">
        <f t="shared" si="4"/>
        <v>1170833</v>
      </c>
      <c r="C38" s="37">
        <f>SUM(一般接種!D37+一般接種!G37+一般接種!J37+医療従事者等!C35)</f>
        <v>440897</v>
      </c>
      <c r="D38" s="33">
        <f t="shared" si="1"/>
        <v>0.79185794234071138</v>
      </c>
      <c r="E38" s="37">
        <f>SUM(一般接種!E37+一般接種!H37+一般接種!K37+医療従事者等!D35)</f>
        <v>433849</v>
      </c>
      <c r="F38" s="34">
        <f t="shared" si="2"/>
        <v>0.7791996235551053</v>
      </c>
      <c r="G38" s="32">
        <f t="shared" si="5"/>
        <v>296087</v>
      </c>
      <c r="H38" s="34">
        <f t="shared" si="3"/>
        <v>0.53177690611148232</v>
      </c>
      <c r="I38" s="38">
        <v>4879</v>
      </c>
      <c r="J38" s="38">
        <v>22693</v>
      </c>
      <c r="K38" s="38">
        <v>107702</v>
      </c>
      <c r="L38" s="38">
        <v>110213</v>
      </c>
      <c r="M38" s="38">
        <v>50600</v>
      </c>
      <c r="O38" s="1">
        <v>556788</v>
      </c>
    </row>
    <row r="39" spans="1:15" x14ac:dyDescent="0.45">
      <c r="A39" s="36" t="s">
        <v>45</v>
      </c>
      <c r="B39" s="32">
        <f t="shared" si="4"/>
        <v>1461345</v>
      </c>
      <c r="C39" s="37">
        <f>SUM(一般接種!D38+一般接種!G38+一般接種!J38+医療従事者等!C36)</f>
        <v>558478</v>
      </c>
      <c r="D39" s="33">
        <f t="shared" si="1"/>
        <v>0.83006175546026773</v>
      </c>
      <c r="E39" s="37">
        <f>SUM(一般接種!E38+一般接種!H38+一般接種!K38+医療従事者等!D36)</f>
        <v>547855</v>
      </c>
      <c r="F39" s="34">
        <f t="shared" si="2"/>
        <v>0.81427286847053049</v>
      </c>
      <c r="G39" s="32">
        <f t="shared" si="5"/>
        <v>355012</v>
      </c>
      <c r="H39" s="34">
        <f t="shared" si="3"/>
        <v>0.5276517319025289</v>
      </c>
      <c r="I39" s="38">
        <v>4859</v>
      </c>
      <c r="J39" s="38">
        <v>30200</v>
      </c>
      <c r="K39" s="38">
        <v>110763</v>
      </c>
      <c r="L39" s="38">
        <v>142054</v>
      </c>
      <c r="M39" s="38">
        <v>67136</v>
      </c>
      <c r="O39" s="1">
        <v>672815</v>
      </c>
    </row>
    <row r="40" spans="1:15" x14ac:dyDescent="0.45">
      <c r="A40" s="36" t="s">
        <v>46</v>
      </c>
      <c r="B40" s="32">
        <f t="shared" si="4"/>
        <v>3937178</v>
      </c>
      <c r="C40" s="37">
        <f>SUM(一般接種!D39+一般接種!G39+一般接種!J39+医療従事者等!C37)</f>
        <v>1506228</v>
      </c>
      <c r="D40" s="33">
        <f t="shared" si="1"/>
        <v>0.79535070131814967</v>
      </c>
      <c r="E40" s="37">
        <f>SUM(一般接種!E39+一般接種!H39+一般接種!K39+医療従事者等!D37)</f>
        <v>1472924</v>
      </c>
      <c r="F40" s="34">
        <f t="shared" si="2"/>
        <v>0.77776481142850507</v>
      </c>
      <c r="G40" s="32">
        <f t="shared" si="5"/>
        <v>958026</v>
      </c>
      <c r="H40" s="34">
        <f t="shared" si="3"/>
        <v>0.50587736450326359</v>
      </c>
      <c r="I40" s="38">
        <v>21847</v>
      </c>
      <c r="J40" s="38">
        <v>136909</v>
      </c>
      <c r="K40" s="38">
        <v>361120</v>
      </c>
      <c r="L40" s="38">
        <v>316396</v>
      </c>
      <c r="M40" s="38">
        <v>121754</v>
      </c>
      <c r="O40" s="1">
        <v>1893791</v>
      </c>
    </row>
    <row r="41" spans="1:15" x14ac:dyDescent="0.45">
      <c r="A41" s="36" t="s">
        <v>47</v>
      </c>
      <c r="B41" s="32">
        <f t="shared" si="4"/>
        <v>5879419</v>
      </c>
      <c r="C41" s="37">
        <f>SUM(一般接種!D40+一般接種!G40+一般接種!J40+医療従事者等!C38)</f>
        <v>2231503</v>
      </c>
      <c r="D41" s="33">
        <f t="shared" si="1"/>
        <v>0.79344219044507014</v>
      </c>
      <c r="E41" s="37">
        <f>SUM(一般接種!E40+一般接種!H40+一般接種!K40+医療従事者等!D38)</f>
        <v>2198389</v>
      </c>
      <c r="F41" s="34">
        <f t="shared" si="2"/>
        <v>0.78166804329205353</v>
      </c>
      <c r="G41" s="32">
        <f t="shared" si="5"/>
        <v>1449527</v>
      </c>
      <c r="H41" s="34">
        <f t="shared" si="3"/>
        <v>0.51539965574291013</v>
      </c>
      <c r="I41" s="38">
        <v>22347</v>
      </c>
      <c r="J41" s="38">
        <v>120288</v>
      </c>
      <c r="K41" s="38">
        <v>542130</v>
      </c>
      <c r="L41" s="38">
        <v>528076</v>
      </c>
      <c r="M41" s="38">
        <v>236686</v>
      </c>
      <c r="O41" s="1">
        <v>2812433</v>
      </c>
    </row>
    <row r="42" spans="1:15" x14ac:dyDescent="0.45">
      <c r="A42" s="36" t="s">
        <v>48</v>
      </c>
      <c r="B42" s="32">
        <f t="shared" si="4"/>
        <v>3002724</v>
      </c>
      <c r="C42" s="37">
        <f>SUM(一般接種!D41+一般接種!G41+一般接種!J41+医療従事者等!C39)</f>
        <v>1115942</v>
      </c>
      <c r="D42" s="33">
        <f t="shared" si="1"/>
        <v>0.82289932232635998</v>
      </c>
      <c r="E42" s="37">
        <f>SUM(一般接種!E41+一般接種!H41+一般接種!K41+医療従事者等!D39)</f>
        <v>1089908</v>
      </c>
      <c r="F42" s="34">
        <f t="shared" si="2"/>
        <v>0.80370176460611598</v>
      </c>
      <c r="G42" s="32">
        <f t="shared" si="5"/>
        <v>796874</v>
      </c>
      <c r="H42" s="34">
        <f t="shared" si="3"/>
        <v>0.58761752365221109</v>
      </c>
      <c r="I42" s="38">
        <v>44559</v>
      </c>
      <c r="J42" s="38">
        <v>46157</v>
      </c>
      <c r="K42" s="38">
        <v>286110</v>
      </c>
      <c r="L42" s="38">
        <v>308535</v>
      </c>
      <c r="M42" s="38">
        <v>111513</v>
      </c>
      <c r="O42" s="1">
        <v>1356110</v>
      </c>
    </row>
    <row r="43" spans="1:15" x14ac:dyDescent="0.45">
      <c r="A43" s="36" t="s">
        <v>49</v>
      </c>
      <c r="B43" s="32">
        <f t="shared" si="4"/>
        <v>1591190</v>
      </c>
      <c r="C43" s="37">
        <f>SUM(一般接種!D42+一般接種!G42+一般接種!J42+医療従事者等!C40)</f>
        <v>597288</v>
      </c>
      <c r="D43" s="33">
        <f t="shared" si="1"/>
        <v>0.81269312564545293</v>
      </c>
      <c r="E43" s="37">
        <f>SUM(一般接種!E42+一般接種!H42+一般接種!K42+医療従事者等!D40)</f>
        <v>588275</v>
      </c>
      <c r="F43" s="34">
        <f t="shared" si="2"/>
        <v>0.80042968967914785</v>
      </c>
      <c r="G43" s="32">
        <f t="shared" si="5"/>
        <v>405627</v>
      </c>
      <c r="H43" s="34">
        <f t="shared" si="3"/>
        <v>0.55191176530616415</v>
      </c>
      <c r="I43" s="38">
        <v>7826</v>
      </c>
      <c r="J43" s="38">
        <v>39187</v>
      </c>
      <c r="K43" s="38">
        <v>149522</v>
      </c>
      <c r="L43" s="38">
        <v>158601</v>
      </c>
      <c r="M43" s="38">
        <v>50491</v>
      </c>
      <c r="O43" s="1">
        <v>734949</v>
      </c>
    </row>
    <row r="44" spans="1:15" x14ac:dyDescent="0.45">
      <c r="A44" s="36" t="s">
        <v>50</v>
      </c>
      <c r="B44" s="32">
        <f t="shared" si="4"/>
        <v>2026889</v>
      </c>
      <c r="C44" s="37">
        <f>SUM(一般接種!D43+一般接種!G43+一般接種!J43+医療従事者等!C41)</f>
        <v>775432</v>
      </c>
      <c r="D44" s="33">
        <f t="shared" si="1"/>
        <v>0.79621643378759133</v>
      </c>
      <c r="E44" s="37">
        <f>SUM(一般接種!E43+一般接種!H43+一般接種!K43+医療従事者等!D41)</f>
        <v>763898</v>
      </c>
      <c r="F44" s="34">
        <f t="shared" si="2"/>
        <v>0.78437328010383034</v>
      </c>
      <c r="G44" s="32">
        <f t="shared" si="5"/>
        <v>487559</v>
      </c>
      <c r="H44" s="34">
        <f t="shared" si="3"/>
        <v>0.50062737705052696</v>
      </c>
      <c r="I44" s="38">
        <v>9319</v>
      </c>
      <c r="J44" s="38">
        <v>47650</v>
      </c>
      <c r="K44" s="38">
        <v>169840</v>
      </c>
      <c r="L44" s="38">
        <v>186367</v>
      </c>
      <c r="M44" s="38">
        <v>74383</v>
      </c>
      <c r="O44" s="1">
        <v>973896</v>
      </c>
    </row>
    <row r="45" spans="1:15" x14ac:dyDescent="0.45">
      <c r="A45" s="36" t="s">
        <v>51</v>
      </c>
      <c r="B45" s="32">
        <f t="shared" si="4"/>
        <v>2929036</v>
      </c>
      <c r="C45" s="37">
        <f>SUM(一般接種!D44+一般接種!G44+一般接種!J44+医療従事者等!C42)</f>
        <v>1107359</v>
      </c>
      <c r="D45" s="33">
        <f t="shared" si="1"/>
        <v>0.81650456157891904</v>
      </c>
      <c r="E45" s="37">
        <f>SUM(一般接種!E44+一般接種!H44+一般接種!K44+医療従事者等!D42)</f>
        <v>1092350</v>
      </c>
      <c r="F45" s="34">
        <f t="shared" si="2"/>
        <v>0.80543776484476326</v>
      </c>
      <c r="G45" s="32">
        <f t="shared" si="5"/>
        <v>729327</v>
      </c>
      <c r="H45" s="34">
        <f t="shared" si="3"/>
        <v>0.53776491849767627</v>
      </c>
      <c r="I45" s="38">
        <v>12326</v>
      </c>
      <c r="J45" s="38">
        <v>56576</v>
      </c>
      <c r="K45" s="38">
        <v>275389</v>
      </c>
      <c r="L45" s="38">
        <v>268403</v>
      </c>
      <c r="M45" s="38">
        <v>116633</v>
      </c>
      <c r="O45" s="1">
        <v>1356219</v>
      </c>
    </row>
    <row r="46" spans="1:15" x14ac:dyDescent="0.45">
      <c r="A46" s="36" t="s">
        <v>52</v>
      </c>
      <c r="B46" s="32">
        <f t="shared" si="4"/>
        <v>1478642</v>
      </c>
      <c r="C46" s="37">
        <f>SUM(一般接種!D45+一般接種!G45+一般接種!J45+医療従事者等!C43)</f>
        <v>562805</v>
      </c>
      <c r="D46" s="33">
        <f t="shared" si="1"/>
        <v>0.80266897900214929</v>
      </c>
      <c r="E46" s="37">
        <f>SUM(一般接種!E45+一般接種!H45+一般接種!K45+医療従事者等!D43)</f>
        <v>553338</v>
      </c>
      <c r="F46" s="34">
        <f t="shared" si="2"/>
        <v>0.78916720267782137</v>
      </c>
      <c r="G46" s="32">
        <f t="shared" si="5"/>
        <v>362499</v>
      </c>
      <c r="H46" s="34">
        <f t="shared" si="3"/>
        <v>0.51699381174527614</v>
      </c>
      <c r="I46" s="38">
        <v>10539</v>
      </c>
      <c r="J46" s="38">
        <v>33308</v>
      </c>
      <c r="K46" s="38">
        <v>140273</v>
      </c>
      <c r="L46" s="38">
        <v>124730</v>
      </c>
      <c r="M46" s="38">
        <v>53649</v>
      </c>
      <c r="O46" s="1">
        <v>701167</v>
      </c>
    </row>
    <row r="47" spans="1:15" x14ac:dyDescent="0.45">
      <c r="A47" s="36" t="s">
        <v>53</v>
      </c>
      <c r="B47" s="32">
        <f t="shared" si="4"/>
        <v>10720912</v>
      </c>
      <c r="C47" s="37">
        <f>SUM(一般接種!D46+一般接種!G46+一般接種!J46+医療従事者等!C44)</f>
        <v>4115933</v>
      </c>
      <c r="D47" s="33">
        <f t="shared" si="1"/>
        <v>0.80323896357849178</v>
      </c>
      <c r="E47" s="37">
        <f>SUM(一般接種!E46+一般接種!H46+一般接種!K46+医療従事者等!D44)</f>
        <v>4019912</v>
      </c>
      <c r="F47" s="34">
        <f t="shared" si="2"/>
        <v>0.78450012392250845</v>
      </c>
      <c r="G47" s="32">
        <f t="shared" si="5"/>
        <v>2585067</v>
      </c>
      <c r="H47" s="34">
        <f t="shared" si="3"/>
        <v>0.50448501903722942</v>
      </c>
      <c r="I47" s="38">
        <v>42539</v>
      </c>
      <c r="J47" s="38">
        <v>224108</v>
      </c>
      <c r="K47" s="38">
        <v>915773</v>
      </c>
      <c r="L47" s="38">
        <v>1008151</v>
      </c>
      <c r="M47" s="38">
        <v>394496</v>
      </c>
      <c r="O47" s="1">
        <v>5124170</v>
      </c>
    </row>
    <row r="48" spans="1:15" x14ac:dyDescent="0.45">
      <c r="A48" s="36" t="s">
        <v>54</v>
      </c>
      <c r="B48" s="32">
        <f t="shared" si="4"/>
        <v>1724646</v>
      </c>
      <c r="C48" s="37">
        <f>SUM(一般接種!D47+一般接種!G47+一般接種!J47+医療従事者等!C45)</f>
        <v>654457</v>
      </c>
      <c r="D48" s="33">
        <f t="shared" si="1"/>
        <v>0.79985260723862228</v>
      </c>
      <c r="E48" s="37">
        <f>SUM(一般接種!E47+一般接種!H47+一般接種!K47+医療従事者等!D45)</f>
        <v>644613</v>
      </c>
      <c r="F48" s="34">
        <f t="shared" si="2"/>
        <v>0.78782164253711096</v>
      </c>
      <c r="G48" s="32">
        <f t="shared" si="5"/>
        <v>425576</v>
      </c>
      <c r="H48" s="34">
        <f t="shared" si="3"/>
        <v>0.52012290063088018</v>
      </c>
      <c r="I48" s="38">
        <v>8380</v>
      </c>
      <c r="J48" s="38">
        <v>56119</v>
      </c>
      <c r="K48" s="38">
        <v>164605</v>
      </c>
      <c r="L48" s="38">
        <v>145010</v>
      </c>
      <c r="M48" s="38">
        <v>51462</v>
      </c>
      <c r="O48" s="1">
        <v>818222</v>
      </c>
    </row>
    <row r="49" spans="1:15" x14ac:dyDescent="0.45">
      <c r="A49" s="36" t="s">
        <v>55</v>
      </c>
      <c r="B49" s="32">
        <f t="shared" si="4"/>
        <v>2917250</v>
      </c>
      <c r="C49" s="37">
        <f>SUM(一般接種!D48+一般接種!G48+一般接種!J48+医療従事者等!C46)</f>
        <v>1091952</v>
      </c>
      <c r="D49" s="33">
        <f t="shared" si="1"/>
        <v>0.81736727303213175</v>
      </c>
      <c r="E49" s="37">
        <f>SUM(一般接種!E48+一般接種!H48+一般接種!K48+医療従事者等!D46)</f>
        <v>1071387</v>
      </c>
      <c r="F49" s="34">
        <f t="shared" si="2"/>
        <v>0.80197359458298212</v>
      </c>
      <c r="G49" s="32">
        <f t="shared" si="5"/>
        <v>753911</v>
      </c>
      <c r="H49" s="34">
        <f t="shared" si="3"/>
        <v>0.56433082972413395</v>
      </c>
      <c r="I49" s="38">
        <v>14674</v>
      </c>
      <c r="J49" s="38">
        <v>65206</v>
      </c>
      <c r="K49" s="38">
        <v>273543</v>
      </c>
      <c r="L49" s="38">
        <v>299780</v>
      </c>
      <c r="M49" s="38">
        <v>100708</v>
      </c>
      <c r="O49" s="1">
        <v>1335938</v>
      </c>
    </row>
    <row r="50" spans="1:15" x14ac:dyDescent="0.45">
      <c r="A50" s="36" t="s">
        <v>56</v>
      </c>
      <c r="B50" s="32">
        <f t="shared" si="4"/>
        <v>3878806</v>
      </c>
      <c r="C50" s="37">
        <f>SUM(一般接種!D49+一般接種!G49+一般接種!J49+医療従事者等!C47)</f>
        <v>1451301</v>
      </c>
      <c r="D50" s="33">
        <f t="shared" si="1"/>
        <v>0.82523818053103382</v>
      </c>
      <c r="E50" s="37">
        <f>SUM(一般接種!E49+一般接種!H49+一般接種!K49+医療従事者等!D47)</f>
        <v>1427192</v>
      </c>
      <c r="F50" s="34">
        <f t="shared" si="2"/>
        <v>0.81152933082003476</v>
      </c>
      <c r="G50" s="32">
        <f t="shared" si="5"/>
        <v>1000313</v>
      </c>
      <c r="H50" s="34">
        <f t="shared" si="3"/>
        <v>0.56879756858263042</v>
      </c>
      <c r="I50" s="38">
        <v>20942</v>
      </c>
      <c r="J50" s="38">
        <v>77402</v>
      </c>
      <c r="K50" s="38">
        <v>342508</v>
      </c>
      <c r="L50" s="38">
        <v>427053</v>
      </c>
      <c r="M50" s="38">
        <v>132408</v>
      </c>
      <c r="O50" s="1">
        <v>1758645</v>
      </c>
    </row>
    <row r="51" spans="1:15" x14ac:dyDescent="0.45">
      <c r="A51" s="36" t="s">
        <v>57</v>
      </c>
      <c r="B51" s="32">
        <f t="shared" si="4"/>
        <v>2412896</v>
      </c>
      <c r="C51" s="37">
        <f>SUM(一般接種!D50+一般接種!G50+一般接種!J50+医療従事者等!C48)</f>
        <v>920949</v>
      </c>
      <c r="D51" s="33">
        <f t="shared" si="1"/>
        <v>0.8066181384394534</v>
      </c>
      <c r="E51" s="37">
        <f>SUM(一般接種!E50+一般接種!H50+一般接種!K50+医療従事者等!D48)</f>
        <v>902214</v>
      </c>
      <c r="F51" s="34">
        <f t="shared" si="2"/>
        <v>0.79020898785276172</v>
      </c>
      <c r="G51" s="32">
        <f t="shared" si="5"/>
        <v>589733</v>
      </c>
      <c r="H51" s="34">
        <f t="shared" si="3"/>
        <v>0.51652082214793027</v>
      </c>
      <c r="I51" s="38">
        <v>19280</v>
      </c>
      <c r="J51" s="38">
        <v>50597</v>
      </c>
      <c r="K51" s="38">
        <v>215659</v>
      </c>
      <c r="L51" s="38">
        <v>217480</v>
      </c>
      <c r="M51" s="38">
        <v>86717</v>
      </c>
      <c r="O51" s="1">
        <v>1141741</v>
      </c>
    </row>
    <row r="52" spans="1:15" x14ac:dyDescent="0.45">
      <c r="A52" s="36" t="s">
        <v>58</v>
      </c>
      <c r="B52" s="32">
        <f t="shared" si="4"/>
        <v>2270231</v>
      </c>
      <c r="C52" s="37">
        <f>SUM(一般接種!D51+一般接種!G51+一般接種!J51+医療従事者等!C49)</f>
        <v>865019</v>
      </c>
      <c r="D52" s="33">
        <f t="shared" si="1"/>
        <v>0.79560925314626652</v>
      </c>
      <c r="E52" s="37">
        <f>SUM(一般接種!E51+一般接種!H51+一般接種!K51+医療従事者等!D49)</f>
        <v>849924</v>
      </c>
      <c r="F52" s="34">
        <f t="shared" si="2"/>
        <v>0.78172548680559328</v>
      </c>
      <c r="G52" s="32">
        <f t="shared" si="5"/>
        <v>555288</v>
      </c>
      <c r="H52" s="34">
        <f t="shared" si="3"/>
        <v>0.51073129140641316</v>
      </c>
      <c r="I52" s="38">
        <v>10800</v>
      </c>
      <c r="J52" s="38">
        <v>46110</v>
      </c>
      <c r="K52" s="38">
        <v>185787</v>
      </c>
      <c r="L52" s="38">
        <v>214007</v>
      </c>
      <c r="M52" s="38">
        <v>98584</v>
      </c>
      <c r="O52" s="1">
        <v>1087241</v>
      </c>
    </row>
    <row r="53" spans="1:15" x14ac:dyDescent="0.45">
      <c r="A53" s="36" t="s">
        <v>59</v>
      </c>
      <c r="B53" s="32">
        <f t="shared" si="4"/>
        <v>3445419</v>
      </c>
      <c r="C53" s="37">
        <f>SUM(一般接種!D52+一般接種!G52+一般接種!J52+医療従事者等!C50)</f>
        <v>1311093</v>
      </c>
      <c r="D53" s="33">
        <f t="shared" si="1"/>
        <v>0.81055902349094322</v>
      </c>
      <c r="E53" s="37">
        <f>SUM(一般接種!E52+一般接種!H52+一般接種!K52+医療従事者等!D50)</f>
        <v>1283256</v>
      </c>
      <c r="F53" s="34">
        <f t="shared" si="2"/>
        <v>0.79334931255745689</v>
      </c>
      <c r="G53" s="32">
        <f t="shared" si="5"/>
        <v>851070</v>
      </c>
      <c r="H53" s="34">
        <f t="shared" si="3"/>
        <v>0.5261583031275715</v>
      </c>
      <c r="I53" s="38">
        <v>17042</v>
      </c>
      <c r="J53" s="38">
        <v>70237</v>
      </c>
      <c r="K53" s="38">
        <v>340482</v>
      </c>
      <c r="L53" s="38">
        <v>300640</v>
      </c>
      <c r="M53" s="38">
        <v>122669</v>
      </c>
      <c r="O53" s="1">
        <v>1617517</v>
      </c>
    </row>
    <row r="54" spans="1:15" x14ac:dyDescent="0.45">
      <c r="A54" s="36" t="s">
        <v>60</v>
      </c>
      <c r="B54" s="32">
        <f t="shared" si="4"/>
        <v>2651912</v>
      </c>
      <c r="C54" s="37">
        <f>SUM(一般接種!D53+一般接種!G53+一般接種!J53+医療従事者等!C51)</f>
        <v>1053850</v>
      </c>
      <c r="D54" s="40">
        <f t="shared" si="1"/>
        <v>0.70960691339004711</v>
      </c>
      <c r="E54" s="37">
        <f>SUM(一般接種!E53+一般接種!H53+一般接種!K53+医療従事者等!D51)</f>
        <v>1030072</v>
      </c>
      <c r="F54" s="34">
        <f t="shared" si="2"/>
        <v>0.69359606442047028</v>
      </c>
      <c r="G54" s="32">
        <f t="shared" si="5"/>
        <v>567990</v>
      </c>
      <c r="H54" s="34">
        <f t="shared" si="3"/>
        <v>0.3824544581642671</v>
      </c>
      <c r="I54" s="38">
        <v>17038</v>
      </c>
      <c r="J54" s="38">
        <v>57670</v>
      </c>
      <c r="K54" s="38">
        <v>208747</v>
      </c>
      <c r="L54" s="38">
        <v>189682</v>
      </c>
      <c r="M54" s="38">
        <v>94853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（4月26日公表時点）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192095562</v>
      </c>
      <c r="C6" s="43">
        <f t="shared" ref="C6" si="0">SUM(C7:C53)</f>
        <v>159713544</v>
      </c>
      <c r="D6" s="43">
        <f>SUM(D7:D53)</f>
        <v>80290224</v>
      </c>
      <c r="E6" s="44">
        <f>SUM(E7:E53)</f>
        <v>79423320</v>
      </c>
      <c r="F6" s="44">
        <f t="shared" ref="F6:Q6" si="1">SUM(F7:F53)</f>
        <v>32265027</v>
      </c>
      <c r="G6" s="44">
        <f>SUM(G7:G53)</f>
        <v>16187158</v>
      </c>
      <c r="H6" s="44">
        <f t="shared" ref="H6:K6" si="2">SUM(H7:H53)</f>
        <v>16077869</v>
      </c>
      <c r="I6" s="44">
        <f>SUM(I7:I53)</f>
        <v>116991</v>
      </c>
      <c r="J6" s="44">
        <f t="shared" si="2"/>
        <v>58524</v>
      </c>
      <c r="K6" s="44">
        <f t="shared" si="2"/>
        <v>58467</v>
      </c>
      <c r="L6" s="45"/>
      <c r="M6" s="44">
        <f>SUM(M7:M53)</f>
        <v>173286920</v>
      </c>
      <c r="N6" s="46">
        <f>C6/M6</f>
        <v>0.92167108746580528</v>
      </c>
      <c r="O6" s="44">
        <f t="shared" si="1"/>
        <v>34257250</v>
      </c>
      <c r="P6" s="47">
        <f>F6/O6</f>
        <v>0.94184521524640774</v>
      </c>
      <c r="Q6" s="44">
        <f t="shared" si="1"/>
        <v>198640</v>
      </c>
      <c r="R6" s="47">
        <f>I6/Q6</f>
        <v>0.58895992750704795</v>
      </c>
    </row>
    <row r="7" spans="1:18" x14ac:dyDescent="0.45">
      <c r="A7" s="48" t="s">
        <v>14</v>
      </c>
      <c r="B7" s="43">
        <v>7878892</v>
      </c>
      <c r="C7" s="43">
        <v>6383198</v>
      </c>
      <c r="D7" s="43">
        <v>3210620</v>
      </c>
      <c r="E7" s="44">
        <v>3172578</v>
      </c>
      <c r="F7" s="49">
        <v>1494837</v>
      </c>
      <c r="G7" s="44">
        <v>749478</v>
      </c>
      <c r="H7" s="44">
        <v>745359</v>
      </c>
      <c r="I7" s="44">
        <v>857</v>
      </c>
      <c r="J7" s="44">
        <v>421</v>
      </c>
      <c r="K7" s="44">
        <v>436</v>
      </c>
      <c r="L7" s="45"/>
      <c r="M7" s="44">
        <v>7299160</v>
      </c>
      <c r="N7" s="46">
        <v>0.87451131363060952</v>
      </c>
      <c r="O7" s="50">
        <v>1518200</v>
      </c>
      <c r="P7" s="46">
        <v>0.98461138189961794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2014662</v>
      </c>
      <c r="C8" s="43">
        <v>1824550</v>
      </c>
      <c r="D8" s="43">
        <v>917452</v>
      </c>
      <c r="E8" s="44">
        <v>907098</v>
      </c>
      <c r="F8" s="49">
        <v>187711</v>
      </c>
      <c r="G8" s="44">
        <v>94398</v>
      </c>
      <c r="H8" s="44">
        <v>93313</v>
      </c>
      <c r="I8" s="44">
        <v>2401</v>
      </c>
      <c r="J8" s="44">
        <v>1209</v>
      </c>
      <c r="K8" s="44">
        <v>1192</v>
      </c>
      <c r="L8" s="45"/>
      <c r="M8" s="44">
        <v>1886055</v>
      </c>
      <c r="N8" s="46">
        <v>0.96738960422681208</v>
      </c>
      <c r="O8" s="50">
        <v>186500</v>
      </c>
      <c r="P8" s="46">
        <v>1.0064932975871315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1937699</v>
      </c>
      <c r="C9" s="43">
        <v>1693606</v>
      </c>
      <c r="D9" s="43">
        <v>853432</v>
      </c>
      <c r="E9" s="44">
        <v>840174</v>
      </c>
      <c r="F9" s="49">
        <v>243999</v>
      </c>
      <c r="G9" s="44">
        <v>122563</v>
      </c>
      <c r="H9" s="44">
        <v>121436</v>
      </c>
      <c r="I9" s="44">
        <v>94</v>
      </c>
      <c r="J9" s="44">
        <v>48</v>
      </c>
      <c r="K9" s="44">
        <v>46</v>
      </c>
      <c r="L9" s="45"/>
      <c r="M9" s="44">
        <v>1821085</v>
      </c>
      <c r="N9" s="46">
        <v>0.92999832517427794</v>
      </c>
      <c r="O9" s="50">
        <v>227500</v>
      </c>
      <c r="P9" s="46">
        <v>1.0725230769230769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3507355</v>
      </c>
      <c r="C10" s="43">
        <v>2766542</v>
      </c>
      <c r="D10" s="43">
        <v>1391239</v>
      </c>
      <c r="E10" s="44">
        <v>1375303</v>
      </c>
      <c r="F10" s="49">
        <v>740766</v>
      </c>
      <c r="G10" s="44">
        <v>371324</v>
      </c>
      <c r="H10" s="44">
        <v>369442</v>
      </c>
      <c r="I10" s="44">
        <v>47</v>
      </c>
      <c r="J10" s="44">
        <v>21</v>
      </c>
      <c r="K10" s="44">
        <v>26</v>
      </c>
      <c r="L10" s="45"/>
      <c r="M10" s="44">
        <v>3065365</v>
      </c>
      <c r="N10" s="46">
        <v>0.90251633981597623</v>
      </c>
      <c r="O10" s="50">
        <v>854400</v>
      </c>
      <c r="P10" s="46">
        <v>0.86700140449438201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1562150</v>
      </c>
      <c r="C11" s="43">
        <v>1466386</v>
      </c>
      <c r="D11" s="43">
        <v>737591</v>
      </c>
      <c r="E11" s="44">
        <v>728795</v>
      </c>
      <c r="F11" s="49">
        <v>95708</v>
      </c>
      <c r="G11" s="44">
        <v>48218</v>
      </c>
      <c r="H11" s="44">
        <v>47490</v>
      </c>
      <c r="I11" s="44">
        <v>56</v>
      </c>
      <c r="J11" s="44">
        <v>28</v>
      </c>
      <c r="K11" s="44">
        <v>28</v>
      </c>
      <c r="L11" s="45"/>
      <c r="M11" s="44">
        <v>1496555</v>
      </c>
      <c r="N11" s="46">
        <v>0.97984103491017704</v>
      </c>
      <c r="O11" s="50">
        <v>87900</v>
      </c>
      <c r="P11" s="46">
        <v>1.0888282138794083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1712537</v>
      </c>
      <c r="C12" s="43">
        <v>1635126</v>
      </c>
      <c r="D12" s="43">
        <v>823036</v>
      </c>
      <c r="E12" s="44">
        <v>812090</v>
      </c>
      <c r="F12" s="49">
        <v>77250</v>
      </c>
      <c r="G12" s="44">
        <v>38721</v>
      </c>
      <c r="H12" s="44">
        <v>38529</v>
      </c>
      <c r="I12" s="44">
        <v>161</v>
      </c>
      <c r="J12" s="44">
        <v>80</v>
      </c>
      <c r="K12" s="44">
        <v>81</v>
      </c>
      <c r="L12" s="45"/>
      <c r="M12" s="44">
        <v>1687395</v>
      </c>
      <c r="N12" s="46">
        <v>0.96902385037291205</v>
      </c>
      <c r="O12" s="50">
        <v>61700</v>
      </c>
      <c r="P12" s="46">
        <v>1.2520259319286873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2925204</v>
      </c>
      <c r="C13" s="43">
        <v>2717601</v>
      </c>
      <c r="D13" s="43">
        <v>1367930</v>
      </c>
      <c r="E13" s="44">
        <v>1349671</v>
      </c>
      <c r="F13" s="49">
        <v>207350</v>
      </c>
      <c r="G13" s="44">
        <v>104213</v>
      </c>
      <c r="H13" s="44">
        <v>103137</v>
      </c>
      <c r="I13" s="44">
        <v>253</v>
      </c>
      <c r="J13" s="44">
        <v>127</v>
      </c>
      <c r="K13" s="44">
        <v>126</v>
      </c>
      <c r="L13" s="45"/>
      <c r="M13" s="44">
        <v>2871640</v>
      </c>
      <c r="N13" s="46">
        <v>0.94635852683484001</v>
      </c>
      <c r="O13" s="50">
        <v>178600</v>
      </c>
      <c r="P13" s="46">
        <v>1.1609742441209407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4588201</v>
      </c>
      <c r="C14" s="43">
        <v>3717962</v>
      </c>
      <c r="D14" s="43">
        <v>1870690</v>
      </c>
      <c r="E14" s="44">
        <v>1847272</v>
      </c>
      <c r="F14" s="49">
        <v>869872</v>
      </c>
      <c r="G14" s="44">
        <v>436590</v>
      </c>
      <c r="H14" s="44">
        <v>433282</v>
      </c>
      <c r="I14" s="44">
        <v>367</v>
      </c>
      <c r="J14" s="44">
        <v>177</v>
      </c>
      <c r="K14" s="44">
        <v>190</v>
      </c>
      <c r="L14" s="45"/>
      <c r="M14" s="44">
        <v>4000405</v>
      </c>
      <c r="N14" s="46">
        <v>0.9293963986146403</v>
      </c>
      <c r="O14" s="50">
        <v>892500</v>
      </c>
      <c r="P14" s="46">
        <v>0.97464649859943975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3043458</v>
      </c>
      <c r="C15" s="43">
        <v>2660871</v>
      </c>
      <c r="D15" s="43">
        <v>1337418</v>
      </c>
      <c r="E15" s="44">
        <v>1323453</v>
      </c>
      <c r="F15" s="49">
        <v>381760</v>
      </c>
      <c r="G15" s="44">
        <v>191945</v>
      </c>
      <c r="H15" s="44">
        <v>189815</v>
      </c>
      <c r="I15" s="44">
        <v>827</v>
      </c>
      <c r="J15" s="44">
        <v>417</v>
      </c>
      <c r="K15" s="44">
        <v>410</v>
      </c>
      <c r="L15" s="45"/>
      <c r="M15" s="44">
        <v>2798050</v>
      </c>
      <c r="N15" s="46">
        <v>0.95097335644466685</v>
      </c>
      <c r="O15" s="50">
        <v>375900</v>
      </c>
      <c r="P15" s="46">
        <v>1.0155892524607608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2984098</v>
      </c>
      <c r="C16" s="43">
        <v>2134274</v>
      </c>
      <c r="D16" s="43">
        <v>1073225</v>
      </c>
      <c r="E16" s="44">
        <v>1061049</v>
      </c>
      <c r="F16" s="49">
        <v>849608</v>
      </c>
      <c r="G16" s="44">
        <v>426192</v>
      </c>
      <c r="H16" s="44">
        <v>423416</v>
      </c>
      <c r="I16" s="44">
        <v>216</v>
      </c>
      <c r="J16" s="44">
        <v>95</v>
      </c>
      <c r="K16" s="44">
        <v>121</v>
      </c>
      <c r="L16" s="45"/>
      <c r="M16" s="44">
        <v>2424895</v>
      </c>
      <c r="N16" s="46">
        <v>0.88015109932595015</v>
      </c>
      <c r="O16" s="50">
        <v>887500</v>
      </c>
      <c r="P16" s="46">
        <v>0.95730478873239433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11467274</v>
      </c>
      <c r="C17" s="43">
        <v>9773963</v>
      </c>
      <c r="D17" s="43">
        <v>4919724</v>
      </c>
      <c r="E17" s="44">
        <v>4854239</v>
      </c>
      <c r="F17" s="49">
        <v>1675257</v>
      </c>
      <c r="G17" s="44">
        <v>839184</v>
      </c>
      <c r="H17" s="44">
        <v>836073</v>
      </c>
      <c r="I17" s="44">
        <v>18054</v>
      </c>
      <c r="J17" s="44">
        <v>9061</v>
      </c>
      <c r="K17" s="44">
        <v>8993</v>
      </c>
      <c r="L17" s="45"/>
      <c r="M17" s="44">
        <v>10511510</v>
      </c>
      <c r="N17" s="46">
        <v>0.92983434349584404</v>
      </c>
      <c r="O17" s="50">
        <v>659400</v>
      </c>
      <c r="P17" s="46">
        <v>2.5405777979981803</v>
      </c>
      <c r="Q17" s="44">
        <v>37520</v>
      </c>
      <c r="R17" s="47">
        <v>0.48118336886993601</v>
      </c>
    </row>
    <row r="18" spans="1:18" x14ac:dyDescent="0.45">
      <c r="A18" s="48" t="s">
        <v>25</v>
      </c>
      <c r="B18" s="43">
        <v>9790786</v>
      </c>
      <c r="C18" s="43">
        <v>8090009</v>
      </c>
      <c r="D18" s="43">
        <v>4070219</v>
      </c>
      <c r="E18" s="44">
        <v>4019790</v>
      </c>
      <c r="F18" s="49">
        <v>1699976</v>
      </c>
      <c r="G18" s="44">
        <v>851825</v>
      </c>
      <c r="H18" s="44">
        <v>848151</v>
      </c>
      <c r="I18" s="44">
        <v>801</v>
      </c>
      <c r="J18" s="44">
        <v>367</v>
      </c>
      <c r="K18" s="44">
        <v>434</v>
      </c>
      <c r="L18" s="45"/>
      <c r="M18" s="44">
        <v>8618945</v>
      </c>
      <c r="N18" s="46">
        <v>0.93863100414261835</v>
      </c>
      <c r="O18" s="50">
        <v>643300</v>
      </c>
      <c r="P18" s="46">
        <v>2.6425866625213743</v>
      </c>
      <c r="Q18" s="44">
        <v>4360</v>
      </c>
      <c r="R18" s="47">
        <v>0.18371559633027523</v>
      </c>
    </row>
    <row r="19" spans="1:18" x14ac:dyDescent="0.45">
      <c r="A19" s="48" t="s">
        <v>26</v>
      </c>
      <c r="B19" s="43">
        <v>21136809</v>
      </c>
      <c r="C19" s="43">
        <v>15771104</v>
      </c>
      <c r="D19" s="43">
        <v>7932203</v>
      </c>
      <c r="E19" s="44">
        <v>7838901</v>
      </c>
      <c r="F19" s="49">
        <v>5352255</v>
      </c>
      <c r="G19" s="44">
        <v>2685419</v>
      </c>
      <c r="H19" s="44">
        <v>2666836</v>
      </c>
      <c r="I19" s="44">
        <v>13450</v>
      </c>
      <c r="J19" s="44">
        <v>6609</v>
      </c>
      <c r="K19" s="44">
        <v>6841</v>
      </c>
      <c r="L19" s="45"/>
      <c r="M19" s="44">
        <v>17425790</v>
      </c>
      <c r="N19" s="46">
        <v>0.90504384593180565</v>
      </c>
      <c r="O19" s="50">
        <v>10132950</v>
      </c>
      <c r="P19" s="46">
        <v>0.52820304057554812</v>
      </c>
      <c r="Q19" s="44">
        <v>43540</v>
      </c>
      <c r="R19" s="47">
        <v>0.30891134588883784</v>
      </c>
    </row>
    <row r="20" spans="1:18" x14ac:dyDescent="0.45">
      <c r="A20" s="48" t="s">
        <v>27</v>
      </c>
      <c r="B20" s="43">
        <v>14273625</v>
      </c>
      <c r="C20" s="43">
        <v>10936950</v>
      </c>
      <c r="D20" s="43">
        <v>5496209</v>
      </c>
      <c r="E20" s="44">
        <v>5440741</v>
      </c>
      <c r="F20" s="49">
        <v>3330600</v>
      </c>
      <c r="G20" s="44">
        <v>1668331</v>
      </c>
      <c r="H20" s="44">
        <v>1662269</v>
      </c>
      <c r="I20" s="44">
        <v>6075</v>
      </c>
      <c r="J20" s="44">
        <v>3056</v>
      </c>
      <c r="K20" s="44">
        <v>3019</v>
      </c>
      <c r="L20" s="45"/>
      <c r="M20" s="44">
        <v>11650835</v>
      </c>
      <c r="N20" s="46">
        <v>0.93872670928736013</v>
      </c>
      <c r="O20" s="50">
        <v>1939600</v>
      </c>
      <c r="P20" s="46">
        <v>1.7171581769436997</v>
      </c>
      <c r="Q20" s="44">
        <v>11540</v>
      </c>
      <c r="R20" s="47">
        <v>0.52642980935875217</v>
      </c>
    </row>
    <row r="21" spans="1:18" x14ac:dyDescent="0.45">
      <c r="A21" s="48" t="s">
        <v>28</v>
      </c>
      <c r="B21" s="43">
        <v>3505538</v>
      </c>
      <c r="C21" s="43">
        <v>2934627</v>
      </c>
      <c r="D21" s="43">
        <v>1475471</v>
      </c>
      <c r="E21" s="44">
        <v>1459156</v>
      </c>
      <c r="F21" s="49">
        <v>570833</v>
      </c>
      <c r="G21" s="44">
        <v>286542</v>
      </c>
      <c r="H21" s="44">
        <v>284291</v>
      </c>
      <c r="I21" s="44">
        <v>78</v>
      </c>
      <c r="J21" s="44">
        <v>35</v>
      </c>
      <c r="K21" s="44">
        <v>43</v>
      </c>
      <c r="L21" s="45"/>
      <c r="M21" s="44">
        <v>3171905</v>
      </c>
      <c r="N21" s="46">
        <v>0.92519385038328705</v>
      </c>
      <c r="O21" s="50">
        <v>584800</v>
      </c>
      <c r="P21" s="46">
        <v>0.97611662106703145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1665013</v>
      </c>
      <c r="C22" s="43">
        <v>1478992</v>
      </c>
      <c r="D22" s="43">
        <v>742877</v>
      </c>
      <c r="E22" s="44">
        <v>736115</v>
      </c>
      <c r="F22" s="49">
        <v>185807</v>
      </c>
      <c r="G22" s="44">
        <v>93135</v>
      </c>
      <c r="H22" s="44">
        <v>92672</v>
      </c>
      <c r="I22" s="44">
        <v>214</v>
      </c>
      <c r="J22" s="44">
        <v>109</v>
      </c>
      <c r="K22" s="44">
        <v>105</v>
      </c>
      <c r="L22" s="45"/>
      <c r="M22" s="44">
        <v>1551420</v>
      </c>
      <c r="N22" s="46">
        <v>0.95331502752317232</v>
      </c>
      <c r="O22" s="50">
        <v>176600</v>
      </c>
      <c r="P22" s="46">
        <v>1.0521347678369195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1719554</v>
      </c>
      <c r="C23" s="43">
        <v>1513325</v>
      </c>
      <c r="D23" s="43">
        <v>760507</v>
      </c>
      <c r="E23" s="44">
        <v>752818</v>
      </c>
      <c r="F23" s="49">
        <v>205221</v>
      </c>
      <c r="G23" s="44">
        <v>102996</v>
      </c>
      <c r="H23" s="44">
        <v>102225</v>
      </c>
      <c r="I23" s="44">
        <v>1008</v>
      </c>
      <c r="J23" s="44">
        <v>503</v>
      </c>
      <c r="K23" s="44">
        <v>505</v>
      </c>
      <c r="L23" s="45"/>
      <c r="M23" s="44">
        <v>1583530</v>
      </c>
      <c r="N23" s="46">
        <v>0.95566550681073303</v>
      </c>
      <c r="O23" s="50">
        <v>220900</v>
      </c>
      <c r="P23" s="46">
        <v>0.92902218198279762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1186289</v>
      </c>
      <c r="C24" s="43">
        <v>1043989</v>
      </c>
      <c r="D24" s="43">
        <v>524950</v>
      </c>
      <c r="E24" s="44">
        <v>519039</v>
      </c>
      <c r="F24" s="49">
        <v>142237</v>
      </c>
      <c r="G24" s="44">
        <v>71440</v>
      </c>
      <c r="H24" s="44">
        <v>70797</v>
      </c>
      <c r="I24" s="44">
        <v>63</v>
      </c>
      <c r="J24" s="44">
        <v>21</v>
      </c>
      <c r="K24" s="44">
        <v>42</v>
      </c>
      <c r="L24" s="45"/>
      <c r="M24" s="44">
        <v>1099470</v>
      </c>
      <c r="N24" s="46">
        <v>0.94953841396309135</v>
      </c>
      <c r="O24" s="50">
        <v>145200</v>
      </c>
      <c r="P24" s="46">
        <v>0.97959366391184577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1265217</v>
      </c>
      <c r="C25" s="43">
        <v>1115742</v>
      </c>
      <c r="D25" s="43">
        <v>560482</v>
      </c>
      <c r="E25" s="44">
        <v>555260</v>
      </c>
      <c r="F25" s="49">
        <v>149447</v>
      </c>
      <c r="G25" s="44">
        <v>75013</v>
      </c>
      <c r="H25" s="44">
        <v>74434</v>
      </c>
      <c r="I25" s="44">
        <v>28</v>
      </c>
      <c r="J25" s="44">
        <v>11</v>
      </c>
      <c r="K25" s="44">
        <v>17</v>
      </c>
      <c r="L25" s="45"/>
      <c r="M25" s="44">
        <v>1230190</v>
      </c>
      <c r="N25" s="46">
        <v>0.90696721644624001</v>
      </c>
      <c r="O25" s="50">
        <v>139400</v>
      </c>
      <c r="P25" s="46">
        <v>1.0720731707317073</v>
      </c>
      <c r="Q25" s="44">
        <v>280</v>
      </c>
      <c r="R25" s="47">
        <v>0.1</v>
      </c>
    </row>
    <row r="26" spans="1:18" x14ac:dyDescent="0.45">
      <c r="A26" s="48" t="s">
        <v>33</v>
      </c>
      <c r="B26" s="43">
        <v>3204783</v>
      </c>
      <c r="C26" s="43">
        <v>2915537</v>
      </c>
      <c r="D26" s="43">
        <v>1465139</v>
      </c>
      <c r="E26" s="44">
        <v>1450398</v>
      </c>
      <c r="F26" s="49">
        <v>289124</v>
      </c>
      <c r="G26" s="44">
        <v>145214</v>
      </c>
      <c r="H26" s="44">
        <v>143910</v>
      </c>
      <c r="I26" s="44">
        <v>122</v>
      </c>
      <c r="J26" s="44">
        <v>55</v>
      </c>
      <c r="K26" s="44">
        <v>67</v>
      </c>
      <c r="L26" s="45"/>
      <c r="M26" s="44">
        <v>3088270</v>
      </c>
      <c r="N26" s="46">
        <v>0.94406803809252426</v>
      </c>
      <c r="O26" s="50">
        <v>268100</v>
      </c>
      <c r="P26" s="46">
        <v>1.0784185005594926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3101951</v>
      </c>
      <c r="C27" s="43">
        <v>2761274</v>
      </c>
      <c r="D27" s="43">
        <v>1385964</v>
      </c>
      <c r="E27" s="44">
        <v>1375310</v>
      </c>
      <c r="F27" s="49">
        <v>338550</v>
      </c>
      <c r="G27" s="44">
        <v>170449</v>
      </c>
      <c r="H27" s="44">
        <v>168101</v>
      </c>
      <c r="I27" s="44">
        <v>2127</v>
      </c>
      <c r="J27" s="44">
        <v>1065</v>
      </c>
      <c r="K27" s="44">
        <v>1062</v>
      </c>
      <c r="L27" s="45"/>
      <c r="M27" s="44">
        <v>2909825</v>
      </c>
      <c r="N27" s="46">
        <v>0.94894847628293799</v>
      </c>
      <c r="O27" s="50">
        <v>279600</v>
      </c>
      <c r="P27" s="46">
        <v>1.2108369098712446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5880184</v>
      </c>
      <c r="C28" s="43">
        <v>5100212</v>
      </c>
      <c r="D28" s="43">
        <v>2562844</v>
      </c>
      <c r="E28" s="44">
        <v>2537368</v>
      </c>
      <c r="F28" s="49">
        <v>779789</v>
      </c>
      <c r="G28" s="44">
        <v>391005</v>
      </c>
      <c r="H28" s="44">
        <v>388784</v>
      </c>
      <c r="I28" s="44">
        <v>183</v>
      </c>
      <c r="J28" s="44">
        <v>91</v>
      </c>
      <c r="K28" s="44">
        <v>92</v>
      </c>
      <c r="L28" s="45"/>
      <c r="M28" s="44">
        <v>5265320</v>
      </c>
      <c r="N28" s="46">
        <v>0.96864236171780638</v>
      </c>
      <c r="O28" s="50">
        <v>752600</v>
      </c>
      <c r="P28" s="46">
        <v>1.0361267605633804</v>
      </c>
      <c r="Q28" s="44">
        <v>1060</v>
      </c>
      <c r="R28" s="47">
        <v>0.17264150943396225</v>
      </c>
    </row>
    <row r="29" spans="1:18" x14ac:dyDescent="0.45">
      <c r="A29" s="48" t="s">
        <v>36</v>
      </c>
      <c r="B29" s="43">
        <v>11163568</v>
      </c>
      <c r="C29" s="43">
        <v>8732219</v>
      </c>
      <c r="D29" s="43">
        <v>4386784</v>
      </c>
      <c r="E29" s="44">
        <v>4345435</v>
      </c>
      <c r="F29" s="49">
        <v>2430624</v>
      </c>
      <c r="G29" s="44">
        <v>1219461</v>
      </c>
      <c r="H29" s="44">
        <v>1211163</v>
      </c>
      <c r="I29" s="44">
        <v>725</v>
      </c>
      <c r="J29" s="44">
        <v>337</v>
      </c>
      <c r="K29" s="44">
        <v>388</v>
      </c>
      <c r="L29" s="45"/>
      <c r="M29" s="44">
        <v>9856010</v>
      </c>
      <c r="N29" s="46">
        <v>0.88597911325171141</v>
      </c>
      <c r="O29" s="50">
        <v>2709600</v>
      </c>
      <c r="P29" s="46">
        <v>0.89704162976085033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2752114</v>
      </c>
      <c r="C30" s="43">
        <v>2480709</v>
      </c>
      <c r="D30" s="43">
        <v>1245603</v>
      </c>
      <c r="E30" s="44">
        <v>1235106</v>
      </c>
      <c r="F30" s="49">
        <v>270923</v>
      </c>
      <c r="G30" s="44">
        <v>136163</v>
      </c>
      <c r="H30" s="44">
        <v>134760</v>
      </c>
      <c r="I30" s="44">
        <v>482</v>
      </c>
      <c r="J30" s="44">
        <v>242</v>
      </c>
      <c r="K30" s="44">
        <v>240</v>
      </c>
      <c r="L30" s="45"/>
      <c r="M30" s="44">
        <v>2619815</v>
      </c>
      <c r="N30" s="46">
        <v>0.94690235760922048</v>
      </c>
      <c r="O30" s="50">
        <v>239400</v>
      </c>
      <c r="P30" s="46">
        <v>1.1316750208855473</v>
      </c>
      <c r="Q30" s="44">
        <v>780</v>
      </c>
      <c r="R30" s="47">
        <v>0.61794871794871797</v>
      </c>
    </row>
    <row r="31" spans="1:18" x14ac:dyDescent="0.45">
      <c r="A31" s="48" t="s">
        <v>38</v>
      </c>
      <c r="B31" s="43">
        <v>2168082</v>
      </c>
      <c r="C31" s="43">
        <v>1799468</v>
      </c>
      <c r="D31" s="43">
        <v>904524</v>
      </c>
      <c r="E31" s="44">
        <v>894944</v>
      </c>
      <c r="F31" s="49">
        <v>368520</v>
      </c>
      <c r="G31" s="44">
        <v>184643</v>
      </c>
      <c r="H31" s="44">
        <v>183877</v>
      </c>
      <c r="I31" s="44">
        <v>94</v>
      </c>
      <c r="J31" s="44">
        <v>47</v>
      </c>
      <c r="K31" s="44">
        <v>47</v>
      </c>
      <c r="L31" s="45"/>
      <c r="M31" s="44">
        <v>1891790</v>
      </c>
      <c r="N31" s="46">
        <v>0.95119860026747149</v>
      </c>
      <c r="O31" s="50">
        <v>348300</v>
      </c>
      <c r="P31" s="46">
        <v>1.0580534022394488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3741100</v>
      </c>
      <c r="C32" s="43">
        <v>3089571</v>
      </c>
      <c r="D32" s="43">
        <v>1551360</v>
      </c>
      <c r="E32" s="44">
        <v>1538211</v>
      </c>
      <c r="F32" s="49">
        <v>651024</v>
      </c>
      <c r="G32" s="44">
        <v>326787</v>
      </c>
      <c r="H32" s="44">
        <v>324237</v>
      </c>
      <c r="I32" s="44">
        <v>505</v>
      </c>
      <c r="J32" s="44">
        <v>262</v>
      </c>
      <c r="K32" s="44">
        <v>243</v>
      </c>
      <c r="L32" s="45"/>
      <c r="M32" s="44">
        <v>3333795</v>
      </c>
      <c r="N32" s="46">
        <v>0.92674294610196484</v>
      </c>
      <c r="O32" s="50">
        <v>704200</v>
      </c>
      <c r="P32" s="46">
        <v>0.92448736154501565</v>
      </c>
      <c r="Q32" s="44">
        <v>1060</v>
      </c>
      <c r="R32" s="47">
        <v>0.47641509433962265</v>
      </c>
    </row>
    <row r="33" spans="1:18" x14ac:dyDescent="0.45">
      <c r="A33" s="48" t="s">
        <v>40</v>
      </c>
      <c r="B33" s="43">
        <v>12866110</v>
      </c>
      <c r="C33" s="43">
        <v>9931445</v>
      </c>
      <c r="D33" s="43">
        <v>4986778</v>
      </c>
      <c r="E33" s="44">
        <v>4944667</v>
      </c>
      <c r="F33" s="49">
        <v>2870799</v>
      </c>
      <c r="G33" s="44">
        <v>1439463</v>
      </c>
      <c r="H33" s="44">
        <v>1431336</v>
      </c>
      <c r="I33" s="44">
        <v>63866</v>
      </c>
      <c r="J33" s="44">
        <v>32160</v>
      </c>
      <c r="K33" s="44">
        <v>31706</v>
      </c>
      <c r="L33" s="45"/>
      <c r="M33" s="44">
        <v>11345765</v>
      </c>
      <c r="N33" s="46">
        <v>0.87534379568059095</v>
      </c>
      <c r="O33" s="50">
        <v>3481300</v>
      </c>
      <c r="P33" s="46">
        <v>0.82463418837790481</v>
      </c>
      <c r="Q33" s="44">
        <v>72620</v>
      </c>
      <c r="R33" s="47">
        <v>0.87945469567612233</v>
      </c>
    </row>
    <row r="34" spans="1:18" x14ac:dyDescent="0.45">
      <c r="A34" s="48" t="s">
        <v>41</v>
      </c>
      <c r="B34" s="43">
        <v>8269728</v>
      </c>
      <c r="C34" s="43">
        <v>6883321</v>
      </c>
      <c r="D34" s="43">
        <v>3454995</v>
      </c>
      <c r="E34" s="44">
        <v>3428326</v>
      </c>
      <c r="F34" s="49">
        <v>1385292</v>
      </c>
      <c r="G34" s="44">
        <v>695841</v>
      </c>
      <c r="H34" s="44">
        <v>689451</v>
      </c>
      <c r="I34" s="44">
        <v>1115</v>
      </c>
      <c r="J34" s="44">
        <v>546</v>
      </c>
      <c r="K34" s="44">
        <v>569</v>
      </c>
      <c r="L34" s="45"/>
      <c r="M34" s="44">
        <v>7537635</v>
      </c>
      <c r="N34" s="46">
        <v>0.91319372721019254</v>
      </c>
      <c r="O34" s="50">
        <v>1135400</v>
      </c>
      <c r="P34" s="46">
        <v>1.2200915976748283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2029634</v>
      </c>
      <c r="C35" s="43">
        <v>1807669</v>
      </c>
      <c r="D35" s="43">
        <v>907245</v>
      </c>
      <c r="E35" s="44">
        <v>900424</v>
      </c>
      <c r="F35" s="49">
        <v>221771</v>
      </c>
      <c r="G35" s="44">
        <v>111145</v>
      </c>
      <c r="H35" s="44">
        <v>110626</v>
      </c>
      <c r="I35" s="44">
        <v>194</v>
      </c>
      <c r="J35" s="44">
        <v>93</v>
      </c>
      <c r="K35" s="44">
        <v>101</v>
      </c>
      <c r="L35" s="45"/>
      <c r="M35" s="44">
        <v>1955400</v>
      </c>
      <c r="N35" s="46">
        <v>0.92444972895571242</v>
      </c>
      <c r="O35" s="50">
        <v>127300</v>
      </c>
      <c r="P35" s="46">
        <v>1.7421131186174392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1382856</v>
      </c>
      <c r="C36" s="43">
        <v>1320641</v>
      </c>
      <c r="D36" s="43">
        <v>662673</v>
      </c>
      <c r="E36" s="44">
        <v>657968</v>
      </c>
      <c r="F36" s="49">
        <v>62140</v>
      </c>
      <c r="G36" s="44">
        <v>31142</v>
      </c>
      <c r="H36" s="44">
        <v>30998</v>
      </c>
      <c r="I36" s="44">
        <v>75</v>
      </c>
      <c r="J36" s="44">
        <v>39</v>
      </c>
      <c r="K36" s="44">
        <v>36</v>
      </c>
      <c r="L36" s="45"/>
      <c r="M36" s="44">
        <v>1396845</v>
      </c>
      <c r="N36" s="46">
        <v>0.94544562925736209</v>
      </c>
      <c r="O36" s="50">
        <v>48100</v>
      </c>
      <c r="P36" s="46">
        <v>1.2918918918918918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809939</v>
      </c>
      <c r="C37" s="43">
        <v>710101</v>
      </c>
      <c r="D37" s="43">
        <v>357043</v>
      </c>
      <c r="E37" s="44">
        <v>353058</v>
      </c>
      <c r="F37" s="49">
        <v>99775</v>
      </c>
      <c r="G37" s="44">
        <v>50090</v>
      </c>
      <c r="H37" s="44">
        <v>49685</v>
      </c>
      <c r="I37" s="44">
        <v>63</v>
      </c>
      <c r="J37" s="44">
        <v>30</v>
      </c>
      <c r="K37" s="44">
        <v>33</v>
      </c>
      <c r="L37" s="45"/>
      <c r="M37" s="44">
        <v>804360</v>
      </c>
      <c r="N37" s="46">
        <v>0.88281490874732704</v>
      </c>
      <c r="O37" s="50">
        <v>110800</v>
      </c>
      <c r="P37" s="46">
        <v>0.90049638989169678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1030366</v>
      </c>
      <c r="C38" s="43">
        <v>974935</v>
      </c>
      <c r="D38" s="43">
        <v>489769</v>
      </c>
      <c r="E38" s="44">
        <v>485166</v>
      </c>
      <c r="F38" s="49">
        <v>55321</v>
      </c>
      <c r="G38" s="44">
        <v>27741</v>
      </c>
      <c r="H38" s="44">
        <v>27580</v>
      </c>
      <c r="I38" s="44">
        <v>110</v>
      </c>
      <c r="J38" s="44">
        <v>52</v>
      </c>
      <c r="K38" s="44">
        <v>58</v>
      </c>
      <c r="L38" s="45"/>
      <c r="M38" s="44">
        <v>1037000</v>
      </c>
      <c r="N38" s="46">
        <v>0.9401494696239151</v>
      </c>
      <c r="O38" s="50">
        <v>47400</v>
      </c>
      <c r="P38" s="46">
        <v>1.1671097046413501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2733693</v>
      </c>
      <c r="C39" s="43">
        <v>2400766</v>
      </c>
      <c r="D39" s="43">
        <v>1206181</v>
      </c>
      <c r="E39" s="44">
        <v>1194585</v>
      </c>
      <c r="F39" s="49">
        <v>332615</v>
      </c>
      <c r="G39" s="44">
        <v>166978</v>
      </c>
      <c r="H39" s="44">
        <v>165637</v>
      </c>
      <c r="I39" s="44">
        <v>312</v>
      </c>
      <c r="J39" s="44">
        <v>155</v>
      </c>
      <c r="K39" s="44">
        <v>157</v>
      </c>
      <c r="L39" s="45"/>
      <c r="M39" s="44">
        <v>2729330</v>
      </c>
      <c r="N39" s="46">
        <v>0.87961734198502928</v>
      </c>
      <c r="O39" s="50">
        <v>385900</v>
      </c>
      <c r="P39" s="46">
        <v>0.86192018657683334</v>
      </c>
      <c r="Q39" s="44">
        <v>720</v>
      </c>
      <c r="R39" s="47">
        <v>0.43333333333333335</v>
      </c>
    </row>
    <row r="40" spans="1:18" x14ac:dyDescent="0.45">
      <c r="A40" s="48" t="s">
        <v>47</v>
      </c>
      <c r="B40" s="43">
        <v>4112777</v>
      </c>
      <c r="C40" s="43">
        <v>3519503</v>
      </c>
      <c r="D40" s="43">
        <v>1767551</v>
      </c>
      <c r="E40" s="44">
        <v>1751952</v>
      </c>
      <c r="F40" s="49">
        <v>593154</v>
      </c>
      <c r="G40" s="44">
        <v>297675</v>
      </c>
      <c r="H40" s="44">
        <v>295479</v>
      </c>
      <c r="I40" s="44">
        <v>120</v>
      </c>
      <c r="J40" s="44">
        <v>58</v>
      </c>
      <c r="K40" s="44">
        <v>62</v>
      </c>
      <c r="L40" s="45"/>
      <c r="M40" s="44">
        <v>3895330</v>
      </c>
      <c r="N40" s="46">
        <v>0.90351857223906573</v>
      </c>
      <c r="O40" s="50">
        <v>616200</v>
      </c>
      <c r="P40" s="46">
        <v>0.96259980525803313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2020219</v>
      </c>
      <c r="C41" s="43">
        <v>1807694</v>
      </c>
      <c r="D41" s="43">
        <v>907536</v>
      </c>
      <c r="E41" s="44">
        <v>900158</v>
      </c>
      <c r="F41" s="49">
        <v>212471</v>
      </c>
      <c r="G41" s="44">
        <v>106692</v>
      </c>
      <c r="H41" s="44">
        <v>105779</v>
      </c>
      <c r="I41" s="44">
        <v>54</v>
      </c>
      <c r="J41" s="44">
        <v>29</v>
      </c>
      <c r="K41" s="44">
        <v>25</v>
      </c>
      <c r="L41" s="45"/>
      <c r="M41" s="44">
        <v>1973375</v>
      </c>
      <c r="N41" s="46">
        <v>0.91604180654969281</v>
      </c>
      <c r="O41" s="50">
        <v>210200</v>
      </c>
      <c r="P41" s="46">
        <v>1.0108039961941009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1087320</v>
      </c>
      <c r="C42" s="43">
        <v>935328</v>
      </c>
      <c r="D42" s="43">
        <v>469758</v>
      </c>
      <c r="E42" s="44">
        <v>465570</v>
      </c>
      <c r="F42" s="49">
        <v>151829</v>
      </c>
      <c r="G42" s="44">
        <v>76134</v>
      </c>
      <c r="H42" s="44">
        <v>75695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0.9428662153920595</v>
      </c>
      <c r="O42" s="50">
        <v>152900</v>
      </c>
      <c r="P42" s="46">
        <v>0.99299542184434275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1434493</v>
      </c>
      <c r="C43" s="43">
        <v>1322316</v>
      </c>
      <c r="D43" s="43">
        <v>664548</v>
      </c>
      <c r="E43" s="44">
        <v>657768</v>
      </c>
      <c r="F43" s="49">
        <v>112004</v>
      </c>
      <c r="G43" s="44">
        <v>56104</v>
      </c>
      <c r="H43" s="44">
        <v>55900</v>
      </c>
      <c r="I43" s="44">
        <v>173</v>
      </c>
      <c r="J43" s="44">
        <v>85</v>
      </c>
      <c r="K43" s="44">
        <v>88</v>
      </c>
      <c r="L43" s="45"/>
      <c r="M43" s="44">
        <v>1413610</v>
      </c>
      <c r="N43" s="46">
        <v>0.93541783094347097</v>
      </c>
      <c r="O43" s="50">
        <v>102300</v>
      </c>
      <c r="P43" s="46">
        <v>1.0948582600195504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2040904</v>
      </c>
      <c r="C44" s="43">
        <v>1908371</v>
      </c>
      <c r="D44" s="43">
        <v>958938</v>
      </c>
      <c r="E44" s="44">
        <v>949433</v>
      </c>
      <c r="F44" s="49">
        <v>132477</v>
      </c>
      <c r="G44" s="44">
        <v>66515</v>
      </c>
      <c r="H44" s="44">
        <v>65962</v>
      </c>
      <c r="I44" s="44">
        <v>56</v>
      </c>
      <c r="J44" s="44">
        <v>26</v>
      </c>
      <c r="K44" s="44">
        <v>30</v>
      </c>
      <c r="L44" s="45"/>
      <c r="M44" s="44">
        <v>2037950</v>
      </c>
      <c r="N44" s="46">
        <v>0.93641698765916725</v>
      </c>
      <c r="O44" s="50">
        <v>128400</v>
      </c>
      <c r="P44" s="46">
        <v>1.0317523364485981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1030063</v>
      </c>
      <c r="C45" s="43">
        <v>971405</v>
      </c>
      <c r="D45" s="43">
        <v>488992</v>
      </c>
      <c r="E45" s="44">
        <v>482413</v>
      </c>
      <c r="F45" s="49">
        <v>58584</v>
      </c>
      <c r="G45" s="44">
        <v>29487</v>
      </c>
      <c r="H45" s="44">
        <v>29097</v>
      </c>
      <c r="I45" s="44">
        <v>74</v>
      </c>
      <c r="J45" s="44">
        <v>33</v>
      </c>
      <c r="K45" s="44">
        <v>41</v>
      </c>
      <c r="L45" s="45"/>
      <c r="M45" s="44">
        <v>1044595</v>
      </c>
      <c r="N45" s="46">
        <v>0.92993456794259977</v>
      </c>
      <c r="O45" s="50">
        <v>55600</v>
      </c>
      <c r="P45" s="46">
        <v>1.0536690647482014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7610911</v>
      </c>
      <c r="C46" s="43">
        <v>6634202</v>
      </c>
      <c r="D46" s="43">
        <v>3339045</v>
      </c>
      <c r="E46" s="44">
        <v>3295157</v>
      </c>
      <c r="F46" s="49">
        <v>976515</v>
      </c>
      <c r="G46" s="44">
        <v>492435</v>
      </c>
      <c r="H46" s="44">
        <v>484080</v>
      </c>
      <c r="I46" s="44">
        <v>194</v>
      </c>
      <c r="J46" s="44">
        <v>97</v>
      </c>
      <c r="K46" s="44">
        <v>97</v>
      </c>
      <c r="L46" s="45"/>
      <c r="M46" s="44">
        <v>6943830</v>
      </c>
      <c r="N46" s="46">
        <v>0.95540962264341145</v>
      </c>
      <c r="O46" s="50">
        <v>1044200</v>
      </c>
      <c r="P46" s="46">
        <v>0.93518004213752159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1183024</v>
      </c>
      <c r="C47" s="43">
        <v>1099529</v>
      </c>
      <c r="D47" s="43">
        <v>552313</v>
      </c>
      <c r="E47" s="44">
        <v>547216</v>
      </c>
      <c r="F47" s="49">
        <v>83479</v>
      </c>
      <c r="G47" s="44">
        <v>42054</v>
      </c>
      <c r="H47" s="44">
        <v>41425</v>
      </c>
      <c r="I47" s="44">
        <v>16</v>
      </c>
      <c r="J47" s="44">
        <v>5</v>
      </c>
      <c r="K47" s="44">
        <v>11</v>
      </c>
      <c r="L47" s="45"/>
      <c r="M47" s="44">
        <v>1201705</v>
      </c>
      <c r="N47" s="46">
        <v>0.91497414090812634</v>
      </c>
      <c r="O47" s="50">
        <v>74400</v>
      </c>
      <c r="P47" s="46">
        <v>1.1220295698924732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2012160</v>
      </c>
      <c r="C48" s="43">
        <v>1728035</v>
      </c>
      <c r="D48" s="43">
        <v>869525</v>
      </c>
      <c r="E48" s="44">
        <v>858510</v>
      </c>
      <c r="F48" s="49">
        <v>284096</v>
      </c>
      <c r="G48" s="44">
        <v>142411</v>
      </c>
      <c r="H48" s="44">
        <v>141685</v>
      </c>
      <c r="I48" s="44">
        <v>29</v>
      </c>
      <c r="J48" s="44">
        <v>12</v>
      </c>
      <c r="K48" s="44">
        <v>17</v>
      </c>
      <c r="L48" s="45"/>
      <c r="M48" s="44">
        <v>1861850</v>
      </c>
      <c r="N48" s="46">
        <v>0.92812793726669707</v>
      </c>
      <c r="O48" s="50">
        <v>288800</v>
      </c>
      <c r="P48" s="46">
        <v>0.98371191135734071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2644296</v>
      </c>
      <c r="C49" s="43">
        <v>2276350</v>
      </c>
      <c r="D49" s="43">
        <v>1145710</v>
      </c>
      <c r="E49" s="44">
        <v>1130640</v>
      </c>
      <c r="F49" s="49">
        <v>367695</v>
      </c>
      <c r="G49" s="44">
        <v>184435</v>
      </c>
      <c r="H49" s="44">
        <v>183260</v>
      </c>
      <c r="I49" s="44">
        <v>251</v>
      </c>
      <c r="J49" s="44">
        <v>124</v>
      </c>
      <c r="K49" s="44">
        <v>127</v>
      </c>
      <c r="L49" s="45"/>
      <c r="M49" s="44">
        <v>2429855</v>
      </c>
      <c r="N49" s="46">
        <v>0.93682544843210813</v>
      </c>
      <c r="O49" s="50">
        <v>349700</v>
      </c>
      <c r="P49" s="46">
        <v>1.0514583929082071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1684038</v>
      </c>
      <c r="C50" s="43">
        <v>1548423</v>
      </c>
      <c r="D50" s="43">
        <v>779010</v>
      </c>
      <c r="E50" s="44">
        <v>769413</v>
      </c>
      <c r="F50" s="49">
        <v>135520</v>
      </c>
      <c r="G50" s="44">
        <v>67985</v>
      </c>
      <c r="H50" s="44">
        <v>67535</v>
      </c>
      <c r="I50" s="44">
        <v>95</v>
      </c>
      <c r="J50" s="44">
        <v>40</v>
      </c>
      <c r="K50" s="44">
        <v>55</v>
      </c>
      <c r="L50" s="45"/>
      <c r="M50" s="44">
        <v>1635525</v>
      </c>
      <c r="N50" s="46">
        <v>0.94674370614940162</v>
      </c>
      <c r="O50" s="50">
        <v>125500</v>
      </c>
      <c r="P50" s="46">
        <v>1.0798406374501992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1597141</v>
      </c>
      <c r="C51" s="43">
        <v>1534231</v>
      </c>
      <c r="D51" s="43">
        <v>771577</v>
      </c>
      <c r="E51" s="44">
        <v>762654</v>
      </c>
      <c r="F51" s="49">
        <v>62883</v>
      </c>
      <c r="G51" s="44">
        <v>31546</v>
      </c>
      <c r="H51" s="44">
        <v>31337</v>
      </c>
      <c r="I51" s="44">
        <v>27</v>
      </c>
      <c r="J51" s="44">
        <v>10</v>
      </c>
      <c r="K51" s="44">
        <v>17</v>
      </c>
      <c r="L51" s="45"/>
      <c r="M51" s="44">
        <v>1617695</v>
      </c>
      <c r="N51" s="46">
        <v>0.94840560179761946</v>
      </c>
      <c r="O51" s="50">
        <v>55600</v>
      </c>
      <c r="P51" s="46">
        <v>1.1309892086330935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2389478</v>
      </c>
      <c r="C52" s="43">
        <v>2190577</v>
      </c>
      <c r="D52" s="43">
        <v>1102053</v>
      </c>
      <c r="E52" s="44">
        <v>1088524</v>
      </c>
      <c r="F52" s="49">
        <v>198666</v>
      </c>
      <c r="G52" s="44">
        <v>99792</v>
      </c>
      <c r="H52" s="44">
        <v>98874</v>
      </c>
      <c r="I52" s="44">
        <v>235</v>
      </c>
      <c r="J52" s="44">
        <v>115</v>
      </c>
      <c r="K52" s="44">
        <v>120</v>
      </c>
      <c r="L52" s="45"/>
      <c r="M52" s="44">
        <v>2347010</v>
      </c>
      <c r="N52" s="46">
        <v>0.9333479618748961</v>
      </c>
      <c r="O52" s="50">
        <v>197100</v>
      </c>
      <c r="P52" s="46">
        <v>1.007945205479452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1950269</v>
      </c>
      <c r="C53" s="43">
        <v>1670895</v>
      </c>
      <c r="D53" s="43">
        <v>841491</v>
      </c>
      <c r="E53" s="44">
        <v>829404</v>
      </c>
      <c r="F53" s="49">
        <v>278893</v>
      </c>
      <c r="G53" s="44">
        <v>140244</v>
      </c>
      <c r="H53" s="44">
        <v>138649</v>
      </c>
      <c r="I53" s="44">
        <v>481</v>
      </c>
      <c r="J53" s="44">
        <v>242</v>
      </c>
      <c r="K53" s="44">
        <v>239</v>
      </c>
      <c r="L53" s="45"/>
      <c r="M53" s="44">
        <v>1927225</v>
      </c>
      <c r="N53" s="46">
        <v>0.86699529115697438</v>
      </c>
      <c r="O53" s="50">
        <v>305500</v>
      </c>
      <c r="P53" s="46">
        <v>0.9129067103109656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DIGI-808455956-3594225</_dlc_DocId>
    <_dlc_DocIdUrl xmlns="89559dea-130d-4237-8e78-1ce7f44b9a24">
      <Url>https://digitalgojp.sharepoint.com/sites/digi_portal/_layouts/15/DocIdRedir.aspx?ID=DIGI-808455956-3594225</Url>
      <Description>DIGI-808455956-3594225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2022-04-26T04:06:23Z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22646649-9e61-4940-b4bd-bdec834665d7</vt:lpwstr>
  </property>
</Properties>
</file>