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<sst xmlns="http://schemas.openxmlformats.org/spreadsheetml/2006/main" count="335" uniqueCount="143">
  <si>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</si>
  <si>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</si>
  <si>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</si>
  <si>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</si>
  <si>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</si>
  <si>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</si>
  <si>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</si>
  <si>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</si>
  <si>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</si>
  <si>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</si>
  <si>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</si>
  <si>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</si>
  <si>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</si>
  <si>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</si>
  <si>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</si>
  <si>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</si>
  <si>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</si>
  <si>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</si>
  <si>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</si>
  <si>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</si>
  <si>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</si>
  <si>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</si>
  <si>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</si>
  <si>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</si>
  <si>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</si>
  <si>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</si>
  <si>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</si>
  <si>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</si>
  <si>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</si>
  <si>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</si>
  <si>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</si>
  <si>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</si>
  <si>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</si>
  <si>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</si>
  <si>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</si>
  <si>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</si>
  <si>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</si>
  <si>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</si>
  <si>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</si>
  <si>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</si>
  <si>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</si>
  <si>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</si>
  <si>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</si>
  <si>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</si>
  <si>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</si>
  <si>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</si>
  <si>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</si>
  <si>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</si>
  <si>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</si>
  <si>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</si>
  <si>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</si>
  <si>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</si>
  <si>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</si>
  <si>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</si>
  <si>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</si>
  <si>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</si>
  <si>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</si>
  <si>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</si>
  <si>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</si>
  <si>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</si>
  <si>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</si>
  <si>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</si>
  <si>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</si>
  <si>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</si>
  <si>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</si>
  <si>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</si>
  <si>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</si>
  <si>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</si>
  <si>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</si>
  <si>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</si>
  <si>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</si>
  <si>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</si>
  <si>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</si>
  <si>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</si>
  <si>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</si>
  <si>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</si>
  <si>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</si>
  <si>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</si>
  <si>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</si>
  <si>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</si>
  <si>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</si>
  <si>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</si>
  <si>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</si>
  <si>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</si>
  <si>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</si>
  <si>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</si>
  <si>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</si>
  <si>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</si>
  <si>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</si>
  <si>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</si>
  <si>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</si>
  <si>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</si>
  <si>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</si>
  <si>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</si>
  <si>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</si>
  <si>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</si>
  <si>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</si>
  <si>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</si>
  <si>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</si>
  <si>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</si>
  <si>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</si>
  <si>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</si>
  <si>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</si>
  <si>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</si>
  <si>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</si>
  <si>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</si>
  <si>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</si>
  <si>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</si>
  <si>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</si>
  <si>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</si>
  <si>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</si>
  <si>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</si>
  <si>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</si>
  <si>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（4月13日まで）</t>
  </si>
  <si>
    <t>ワクチン供給量
（4月13日まで）※4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</si>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</sst>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44664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59206196</v>
      </c>
      <c r="D10" s="11">
        <f>C10/$B10</f>
        <v>0.46749721120115051</v>
      </c>
      <c r="E10" s="21">
        <f>SUM(E11:E57)</f>
        <v>3634981</v>
      </c>
      <c r="F10" s="11">
        <f>E10/$B10</f>
        <v>2.8702122329716459E-2</v>
      </c>
      <c r="G10" s="21">
        <f>SUM(G11:G57)</f>
        <v>469737</v>
      </c>
      <c r="H10" s="11">
        <f>G10/$B10</f>
        <v>3.709083716474452E-3</v>
      </c>
    </row>
    <row r="11" spans="1:8" x14ac:dyDescent="0.45">
      <c r="A11" s="12" t="s">
        <v>14</v>
      </c>
      <c r="B11" s="20">
        <v>5226603</v>
      </c>
      <c r="C11" s="21">
        <v>2453990</v>
      </c>
      <c r="D11" s="11">
        <f t="shared" ref="D11:D57" si="0">C11/$B11</f>
        <v>0.46951911212693981</v>
      </c>
      <c r="E11" s="21">
        <v>165437</v>
      </c>
      <c r="F11" s="11">
        <f t="shared" ref="F11:F57" si="1">E11/$B11</f>
        <v>3.1652872812417548E-2</v>
      </c>
      <c r="G11" s="21">
        <v>27869</v>
      </c>
      <c r="H11" s="11">
        <f t="shared" ref="H11:H57" si="2">G11/$B11</f>
        <v>5.3321440331320366E-3</v>
      </c>
    </row>
    <row r="12" spans="1:8" x14ac:dyDescent="0.45">
      <c r="A12" s="12" t="s">
        <v>15</v>
      </c>
      <c r="B12" s="20">
        <v>1259615</v>
      </c>
      <c r="C12" s="21">
        <v>594070</v>
      </c>
      <c r="D12" s="11">
        <f t="shared" si="0"/>
        <v>0.471628235611675</v>
      </c>
      <c r="E12" s="21">
        <v>40820</v>
      </c>
      <c r="F12" s="11">
        <f t="shared" si="1"/>
        <v>3.2406727452435863E-2</v>
      </c>
      <c r="G12" s="21">
        <v>8131</v>
      </c>
      <c r="H12" s="11">
        <f t="shared" si="2"/>
        <v>6.4551470092051935E-3</v>
      </c>
    </row>
    <row r="13" spans="1:8" x14ac:dyDescent="0.45">
      <c r="A13" s="12" t="s">
        <v>16</v>
      </c>
      <c r="B13" s="20">
        <v>1220823</v>
      </c>
      <c r="C13" s="21">
        <v>591364</v>
      </c>
      <c r="D13" s="11">
        <f t="shared" si="0"/>
        <v>0.48439782015902388</v>
      </c>
      <c r="E13" s="21">
        <v>50766</v>
      </c>
      <c r="F13" s="11">
        <f t="shared" si="1"/>
        <v>4.1583423641264952E-2</v>
      </c>
      <c r="G13" s="21">
        <v>6675</v>
      </c>
      <c r="H13" s="11">
        <f t="shared" si="2"/>
        <v>5.4676230706662641E-3</v>
      </c>
    </row>
    <row r="14" spans="1:8" x14ac:dyDescent="0.45">
      <c r="A14" s="12" t="s">
        <v>17</v>
      </c>
      <c r="B14" s="20">
        <v>2281989</v>
      </c>
      <c r="C14" s="21">
        <v>1068989</v>
      </c>
      <c r="D14" s="11">
        <f t="shared" si="0"/>
        <v>0.46844616691842073</v>
      </c>
      <c r="E14" s="21">
        <v>76637</v>
      </c>
      <c r="F14" s="11">
        <f t="shared" si="1"/>
        <v>3.3583422181263804E-2</v>
      </c>
      <c r="G14" s="21">
        <v>12705</v>
      </c>
      <c r="H14" s="11">
        <f t="shared" si="2"/>
        <v>5.5675114998363267E-3</v>
      </c>
    </row>
    <row r="15" spans="1:8" x14ac:dyDescent="0.45">
      <c r="A15" s="12" t="s">
        <v>18</v>
      </c>
      <c r="B15" s="20">
        <v>971288</v>
      </c>
      <c r="C15" s="21">
        <v>464072</v>
      </c>
      <c r="D15" s="11">
        <f t="shared" si="0"/>
        <v>0.47779031553977813</v>
      </c>
      <c r="E15" s="21">
        <v>47247</v>
      </c>
      <c r="F15" s="11">
        <f t="shared" si="1"/>
        <v>4.8643656670318176E-2</v>
      </c>
      <c r="G15" s="21">
        <v>4045</v>
      </c>
      <c r="H15" s="11">
        <f t="shared" si="2"/>
        <v>4.1645732264786548E-3</v>
      </c>
    </row>
    <row r="16" spans="1:8" x14ac:dyDescent="0.45">
      <c r="A16" s="12" t="s">
        <v>19</v>
      </c>
      <c r="B16" s="20">
        <v>1069562</v>
      </c>
      <c r="C16" s="21">
        <v>562619</v>
      </c>
      <c r="D16" s="11">
        <f t="shared" si="0"/>
        <v>0.5260274766680193</v>
      </c>
      <c r="E16" s="21">
        <v>42079</v>
      </c>
      <c r="F16" s="11">
        <f t="shared" si="1"/>
        <v>3.9342272818219046E-2</v>
      </c>
      <c r="G16" s="21">
        <v>6315</v>
      </c>
      <c r="H16" s="11">
        <f t="shared" si="2"/>
        <v>5.9042860535434127E-3</v>
      </c>
    </row>
    <row r="17" spans="1:8" x14ac:dyDescent="0.45">
      <c r="A17" s="12" t="s">
        <v>20</v>
      </c>
      <c r="B17" s="20">
        <v>1862059.0000000002</v>
      </c>
      <c r="C17" s="21">
        <v>941537</v>
      </c>
      <c r="D17" s="11">
        <f t="shared" si="0"/>
        <v>0.50564294686688227</v>
      </c>
      <c r="E17" s="21">
        <v>58218</v>
      </c>
      <c r="F17" s="11">
        <f t="shared" si="1"/>
        <v>3.1265389549955183E-2</v>
      </c>
      <c r="G17" s="21">
        <v>7774</v>
      </c>
      <c r="H17" s="11">
        <f t="shared" si="2"/>
        <v>4.1749482696305535E-3</v>
      </c>
    </row>
    <row r="18" spans="1:8" x14ac:dyDescent="0.45">
      <c r="A18" s="12" t="s">
        <v>21</v>
      </c>
      <c r="B18" s="20">
        <v>2907675</v>
      </c>
      <c r="C18" s="21">
        <v>1441988</v>
      </c>
      <c r="D18" s="11">
        <f t="shared" si="0"/>
        <v>0.49592475087483984</v>
      </c>
      <c r="E18" s="21">
        <v>86675</v>
      </c>
      <c r="F18" s="11">
        <f t="shared" si="1"/>
        <v>2.9809039868623557E-2</v>
      </c>
      <c r="G18" s="21">
        <v>10034</v>
      </c>
      <c r="H18" s="11">
        <f t="shared" si="2"/>
        <v>3.4508671017221665E-3</v>
      </c>
    </row>
    <row r="19" spans="1:8" x14ac:dyDescent="0.45">
      <c r="A19" s="12" t="s">
        <v>22</v>
      </c>
      <c r="B19" s="20">
        <v>1955401</v>
      </c>
      <c r="C19" s="21">
        <v>885677</v>
      </c>
      <c r="D19" s="11">
        <f t="shared" si="0"/>
        <v>0.45293880897064082</v>
      </c>
      <c r="E19" s="21">
        <v>60052</v>
      </c>
      <c r="F19" s="11">
        <f t="shared" si="1"/>
        <v>3.0710836293936641E-2</v>
      </c>
      <c r="G19" s="21">
        <v>9060</v>
      </c>
      <c r="H19" s="11">
        <f t="shared" si="2"/>
        <v>4.6333207357467853E-3</v>
      </c>
    </row>
    <row r="20" spans="1:8" x14ac:dyDescent="0.45">
      <c r="A20" s="12" t="s">
        <v>23</v>
      </c>
      <c r="B20" s="20">
        <v>1958101</v>
      </c>
      <c r="C20" s="21">
        <v>1016631</v>
      </c>
      <c r="D20" s="11">
        <f t="shared" si="0"/>
        <v>0.51919231949730882</v>
      </c>
      <c r="E20" s="21">
        <v>53211</v>
      </c>
      <c r="F20" s="11">
        <f t="shared" si="1"/>
        <v>2.7174798439917044E-2</v>
      </c>
      <c r="G20" s="21">
        <v>7185</v>
      </c>
      <c r="H20" s="11">
        <f t="shared" si="2"/>
        <v>3.669371498201574E-3</v>
      </c>
    </row>
    <row r="21" spans="1:8" x14ac:dyDescent="0.45">
      <c r="A21" s="12" t="s">
        <v>24</v>
      </c>
      <c r="B21" s="20">
        <v>7393799</v>
      </c>
      <c r="C21" s="21">
        <v>3301771</v>
      </c>
      <c r="D21" s="11">
        <f t="shared" si="0"/>
        <v>0.44655947504117977</v>
      </c>
      <c r="E21" s="21">
        <v>223622</v>
      </c>
      <c r="F21" s="11">
        <f t="shared" si="1"/>
        <v>3.0244533290666949E-2</v>
      </c>
      <c r="G21" s="21">
        <v>26526</v>
      </c>
      <c r="H21" s="11">
        <f t="shared" si="2"/>
        <v>3.5876009071926355E-3</v>
      </c>
    </row>
    <row r="22" spans="1:8" x14ac:dyDescent="0.45">
      <c r="A22" s="12" t="s">
        <v>25</v>
      </c>
      <c r="B22" s="20">
        <v>6322892.0000000009</v>
      </c>
      <c r="C22" s="21">
        <v>2923188</v>
      </c>
      <c r="D22" s="11">
        <f t="shared" si="0"/>
        <v>0.46231819237146538</v>
      </c>
      <c r="E22" s="21">
        <v>197587</v>
      </c>
      <c r="F22" s="11">
        <f t="shared" si="1"/>
        <v>3.1249466225265268E-2</v>
      </c>
      <c r="G22" s="21">
        <v>25328</v>
      </c>
      <c r="H22" s="11">
        <f t="shared" si="2"/>
        <v>4.0057619203364529E-3</v>
      </c>
    </row>
    <row r="23" spans="1:8" x14ac:dyDescent="0.45">
      <c r="A23" s="12" t="s">
        <v>26</v>
      </c>
      <c r="B23" s="20">
        <v>13843329.000000002</v>
      </c>
      <c r="C23" s="21">
        <v>6550925</v>
      </c>
      <c r="D23" s="11">
        <f t="shared" si="0"/>
        <v>0.47321890565484642</v>
      </c>
      <c r="E23" s="21">
        <v>350902</v>
      </c>
      <c r="F23" s="11">
        <f t="shared" si="1"/>
        <v>2.5348093655796228E-2</v>
      </c>
      <c r="G23" s="21">
        <v>44165</v>
      </c>
      <c r="H23" s="11">
        <f t="shared" si="2"/>
        <v>3.1903453280637912E-3</v>
      </c>
    </row>
    <row r="24" spans="1:8" x14ac:dyDescent="0.45">
      <c r="A24" s="12" t="s">
        <v>27</v>
      </c>
      <c r="B24" s="20">
        <v>9220206</v>
      </c>
      <c r="C24" s="21">
        <v>4222191</v>
      </c>
      <c r="D24" s="11">
        <f t="shared" si="0"/>
        <v>0.45792805496970457</v>
      </c>
      <c r="E24" s="21">
        <v>307920</v>
      </c>
      <c r="F24" s="11">
        <f t="shared" si="1"/>
        <v>3.3396216960879181E-2</v>
      </c>
      <c r="G24" s="21">
        <v>41439</v>
      </c>
      <c r="H24" s="11">
        <f t="shared" si="2"/>
        <v>4.4943681301697598E-3</v>
      </c>
    </row>
    <row r="25" spans="1:8" x14ac:dyDescent="0.45">
      <c r="A25" s="12" t="s">
        <v>28</v>
      </c>
      <c r="B25" s="20">
        <v>2213174</v>
      </c>
      <c r="C25" s="21">
        <v>1136628</v>
      </c>
      <c r="D25" s="11">
        <f t="shared" si="0"/>
        <v>0.51357371810802044</v>
      </c>
      <c r="E25" s="21">
        <v>100478</v>
      </c>
      <c r="F25" s="11">
        <f t="shared" si="1"/>
        <v>4.5399954996760306E-2</v>
      </c>
      <c r="G25" s="21">
        <v>16889</v>
      </c>
      <c r="H25" s="11">
        <f t="shared" si="2"/>
        <v>7.6311216379733359E-3</v>
      </c>
    </row>
    <row r="26" spans="1:8" x14ac:dyDescent="0.45">
      <c r="A26" s="12" t="s">
        <v>29</v>
      </c>
      <c r="B26" s="20">
        <v>1047674</v>
      </c>
      <c r="C26" s="21">
        <v>529490</v>
      </c>
      <c r="D26" s="11">
        <f t="shared" si="0"/>
        <v>0.50539576242228024</v>
      </c>
      <c r="E26" s="21">
        <v>33505</v>
      </c>
      <c r="F26" s="11">
        <f t="shared" si="1"/>
        <v>3.1980367938881753E-2</v>
      </c>
      <c r="G26" s="21">
        <v>3749</v>
      </c>
      <c r="H26" s="11">
        <f t="shared" si="2"/>
        <v>3.5784032055773073E-3</v>
      </c>
    </row>
    <row r="27" spans="1:8" x14ac:dyDescent="0.45">
      <c r="A27" s="12" t="s">
        <v>30</v>
      </c>
      <c r="B27" s="20">
        <v>1132656</v>
      </c>
      <c r="C27" s="21">
        <v>531680</v>
      </c>
      <c r="D27" s="11">
        <f t="shared" si="0"/>
        <v>0.46940995324264384</v>
      </c>
      <c r="E27" s="21">
        <v>34269</v>
      </c>
      <c r="F27" s="11">
        <f t="shared" si="1"/>
        <v>3.0255435012925373E-2</v>
      </c>
      <c r="G27" s="21">
        <v>3688</v>
      </c>
      <c r="H27" s="11">
        <f t="shared" si="2"/>
        <v>3.2560636239069938E-3</v>
      </c>
    </row>
    <row r="28" spans="1:8" x14ac:dyDescent="0.45">
      <c r="A28" s="12" t="s">
        <v>31</v>
      </c>
      <c r="B28" s="20">
        <v>774582.99999999988</v>
      </c>
      <c r="C28" s="21">
        <v>387816</v>
      </c>
      <c r="D28" s="11">
        <f t="shared" si="0"/>
        <v>0.50067713853776818</v>
      </c>
      <c r="E28" s="21">
        <v>24482</v>
      </c>
      <c r="F28" s="11">
        <f t="shared" si="1"/>
        <v>3.1606683854409408E-2</v>
      </c>
      <c r="G28" s="21">
        <v>1719</v>
      </c>
      <c r="H28" s="11">
        <f t="shared" si="2"/>
        <v>2.2192586204448075E-3</v>
      </c>
    </row>
    <row r="29" spans="1:8" x14ac:dyDescent="0.45">
      <c r="A29" s="12" t="s">
        <v>32</v>
      </c>
      <c r="B29" s="20">
        <v>820997</v>
      </c>
      <c r="C29" s="21">
        <v>413588</v>
      </c>
      <c r="D29" s="11">
        <f t="shared" si="0"/>
        <v>0.50376310753876075</v>
      </c>
      <c r="E29" s="21">
        <v>27820</v>
      </c>
      <c r="F29" s="11">
        <f t="shared" si="1"/>
        <v>3.388562930193411E-2</v>
      </c>
      <c r="G29" s="21">
        <v>5338</v>
      </c>
      <c r="H29" s="11">
        <f t="shared" si="2"/>
        <v>6.5018507984803842E-3</v>
      </c>
    </row>
    <row r="30" spans="1:8" x14ac:dyDescent="0.45">
      <c r="A30" s="12" t="s">
        <v>33</v>
      </c>
      <c r="B30" s="20">
        <v>2071737</v>
      </c>
      <c r="C30" s="21">
        <v>1043654</v>
      </c>
      <c r="D30" s="11">
        <f t="shared" si="0"/>
        <v>0.5037579576944371</v>
      </c>
      <c r="E30" s="21">
        <v>61260</v>
      </c>
      <c r="F30" s="11">
        <f t="shared" si="1"/>
        <v>2.9569390323192567E-2</v>
      </c>
      <c r="G30" s="21">
        <v>8604</v>
      </c>
      <c r="H30" s="11">
        <f t="shared" si="2"/>
        <v>4.1530367995551562E-3</v>
      </c>
    </row>
    <row r="31" spans="1:8" x14ac:dyDescent="0.45">
      <c r="A31" s="12" t="s">
        <v>34</v>
      </c>
      <c r="B31" s="20">
        <v>2016791</v>
      </c>
      <c r="C31" s="21">
        <v>1043792</v>
      </c>
      <c r="D31" s="11">
        <f t="shared" si="0"/>
        <v>0.51755090140723559</v>
      </c>
      <c r="E31" s="21">
        <v>46589</v>
      </c>
      <c r="F31" s="11">
        <f t="shared" si="1"/>
        <v>2.3100559254776522E-2</v>
      </c>
      <c r="G31" s="21">
        <v>3562</v>
      </c>
      <c r="H31" s="11">
        <f t="shared" si="2"/>
        <v>1.7661721021166794E-3</v>
      </c>
    </row>
    <row r="32" spans="1:8" x14ac:dyDescent="0.45">
      <c r="A32" s="12" t="s">
        <v>35</v>
      </c>
      <c r="B32" s="20">
        <v>3686259.9999999995</v>
      </c>
      <c r="C32" s="21">
        <v>1698313</v>
      </c>
      <c r="D32" s="11">
        <f t="shared" si="0"/>
        <v>0.46071438259916558</v>
      </c>
      <c r="E32" s="21">
        <v>117543</v>
      </c>
      <c r="F32" s="11">
        <f t="shared" si="1"/>
        <v>3.1886790405451601E-2</v>
      </c>
      <c r="G32" s="21">
        <v>14076</v>
      </c>
      <c r="H32" s="11">
        <f t="shared" si="2"/>
        <v>3.8185043919853733E-3</v>
      </c>
    </row>
    <row r="33" spans="1:8" x14ac:dyDescent="0.45">
      <c r="A33" s="12" t="s">
        <v>36</v>
      </c>
      <c r="B33" s="20">
        <v>7558801.9999999991</v>
      </c>
      <c r="C33" s="21">
        <v>3393414</v>
      </c>
      <c r="D33" s="11">
        <f t="shared" si="0"/>
        <v>0.44893542653981416</v>
      </c>
      <c r="E33" s="21">
        <v>192886</v>
      </c>
      <c r="F33" s="11">
        <f t="shared" si="1"/>
        <v>2.5518064899702365E-2</v>
      </c>
      <c r="G33" s="21">
        <v>20652</v>
      </c>
      <c r="H33" s="11">
        <f t="shared" si="2"/>
        <v>2.7321789881518265E-3</v>
      </c>
    </row>
    <row r="34" spans="1:8" x14ac:dyDescent="0.45">
      <c r="A34" s="12" t="s">
        <v>37</v>
      </c>
      <c r="B34" s="20">
        <v>1800557</v>
      </c>
      <c r="C34" s="21">
        <v>838322</v>
      </c>
      <c r="D34" s="11">
        <f t="shared" si="0"/>
        <v>0.46559037009103293</v>
      </c>
      <c r="E34" s="21">
        <v>53823</v>
      </c>
      <c r="F34" s="11">
        <f t="shared" si="1"/>
        <v>2.9892416624411222E-2</v>
      </c>
      <c r="G34" s="21">
        <v>6061</v>
      </c>
      <c r="H34" s="11">
        <f t="shared" si="2"/>
        <v>3.3661805763438757E-3</v>
      </c>
    </row>
    <row r="35" spans="1:8" x14ac:dyDescent="0.45">
      <c r="A35" s="12" t="s">
        <v>38</v>
      </c>
      <c r="B35" s="20">
        <v>1418843</v>
      </c>
      <c r="C35" s="21">
        <v>643821</v>
      </c>
      <c r="D35" s="11">
        <f t="shared" si="0"/>
        <v>0.45376479286291715</v>
      </c>
      <c r="E35" s="21">
        <v>41556</v>
      </c>
      <c r="F35" s="11">
        <f t="shared" si="1"/>
        <v>2.9288652796680113E-2</v>
      </c>
      <c r="G35" s="21">
        <v>4152</v>
      </c>
      <c r="H35" s="11">
        <f t="shared" si="2"/>
        <v>2.9263280010543803E-3</v>
      </c>
    </row>
    <row r="36" spans="1:8" x14ac:dyDescent="0.45">
      <c r="A36" s="12" t="s">
        <v>39</v>
      </c>
      <c r="B36" s="20">
        <v>2530542</v>
      </c>
      <c r="C36" s="21">
        <v>1107466</v>
      </c>
      <c r="D36" s="11">
        <f t="shared" si="0"/>
        <v>0.43763984158334457</v>
      </c>
      <c r="E36" s="21">
        <v>63705</v>
      </c>
      <c r="F36" s="11">
        <f t="shared" si="1"/>
        <v>2.5174448793973781E-2</v>
      </c>
      <c r="G36" s="21">
        <v>6343</v>
      </c>
      <c r="H36" s="11">
        <f t="shared" si="2"/>
        <v>2.5065776422600375E-3</v>
      </c>
    </row>
    <row r="37" spans="1:8" x14ac:dyDescent="0.45">
      <c r="A37" s="12" t="s">
        <v>40</v>
      </c>
      <c r="B37" s="20">
        <v>8839511</v>
      </c>
      <c r="C37" s="21">
        <v>3670338</v>
      </c>
      <c r="D37" s="11">
        <f t="shared" si="0"/>
        <v>0.41521957492897515</v>
      </c>
      <c r="E37" s="21">
        <v>198793</v>
      </c>
      <c r="F37" s="11">
        <f t="shared" si="1"/>
        <v>2.2489139953556253E-2</v>
      </c>
      <c r="G37" s="21">
        <v>22910</v>
      </c>
      <c r="H37" s="11">
        <f t="shared" si="2"/>
        <v>2.5917723276774021E-3</v>
      </c>
    </row>
    <row r="38" spans="1:8" x14ac:dyDescent="0.45">
      <c r="A38" s="12" t="s">
        <v>41</v>
      </c>
      <c r="B38" s="20">
        <v>5523625</v>
      </c>
      <c r="C38" s="21">
        <v>2499127</v>
      </c>
      <c r="D38" s="11">
        <f t="shared" si="0"/>
        <v>0.45244327773880377</v>
      </c>
      <c r="E38" s="21">
        <v>148249</v>
      </c>
      <c r="F38" s="11">
        <f t="shared" si="1"/>
        <v>2.6839077598497362E-2</v>
      </c>
      <c r="G38" s="21">
        <v>23035</v>
      </c>
      <c r="H38" s="11">
        <f t="shared" si="2"/>
        <v>4.1702686188870531E-3</v>
      </c>
    </row>
    <row r="39" spans="1:8" x14ac:dyDescent="0.45">
      <c r="A39" s="12" t="s">
        <v>42</v>
      </c>
      <c r="B39" s="20">
        <v>1344738.9999999998</v>
      </c>
      <c r="C39" s="21">
        <v>656336</v>
      </c>
      <c r="D39" s="11">
        <f t="shared" si="0"/>
        <v>0.48807686844807813</v>
      </c>
      <c r="E39" s="21">
        <v>35858</v>
      </c>
      <c r="F39" s="11">
        <f t="shared" si="1"/>
        <v>2.6665397523236857E-2</v>
      </c>
      <c r="G39" s="21">
        <v>5487</v>
      </c>
      <c r="H39" s="11">
        <f t="shared" si="2"/>
        <v>4.0803457027720627E-3</v>
      </c>
    </row>
    <row r="40" spans="1:8" x14ac:dyDescent="0.45">
      <c r="A40" s="12" t="s">
        <v>43</v>
      </c>
      <c r="B40" s="20">
        <v>944432</v>
      </c>
      <c r="C40" s="21">
        <v>488637</v>
      </c>
      <c r="D40" s="11">
        <f t="shared" si="0"/>
        <v>0.5173871702780084</v>
      </c>
      <c r="E40" s="21">
        <v>23452</v>
      </c>
      <c r="F40" s="11">
        <f t="shared" si="1"/>
        <v>2.4831856607992954E-2</v>
      </c>
      <c r="G40" s="21">
        <v>2914</v>
      </c>
      <c r="H40" s="11">
        <f t="shared" si="2"/>
        <v>3.0854524200789471E-3</v>
      </c>
    </row>
    <row r="41" spans="1:8" x14ac:dyDescent="0.45">
      <c r="A41" s="12" t="s">
        <v>44</v>
      </c>
      <c r="B41" s="20">
        <v>556788</v>
      </c>
      <c r="C41" s="21">
        <v>271855</v>
      </c>
      <c r="D41" s="11">
        <f t="shared" si="0"/>
        <v>0.48825585321522735</v>
      </c>
      <c r="E41" s="21">
        <v>15090</v>
      </c>
      <c r="F41" s="11">
        <f t="shared" si="1"/>
        <v>2.7101877195629218E-2</v>
      </c>
      <c r="G41" s="21">
        <v>1525</v>
      </c>
      <c r="H41" s="11">
        <f t="shared" si="2"/>
        <v>2.7389239710625948E-3</v>
      </c>
    </row>
    <row r="42" spans="1:8" x14ac:dyDescent="0.45">
      <c r="A42" s="12" t="s">
        <v>45</v>
      </c>
      <c r="B42" s="20">
        <v>672814.99999999988</v>
      </c>
      <c r="C42" s="21">
        <v>320828</v>
      </c>
      <c r="D42" s="11">
        <f t="shared" si="0"/>
        <v>0.47684430341178491</v>
      </c>
      <c r="E42" s="21">
        <v>20704</v>
      </c>
      <c r="F42" s="11">
        <f t="shared" si="1"/>
        <v>3.0772203354562551E-2</v>
      </c>
      <c r="G42" s="21">
        <v>2452</v>
      </c>
      <c r="H42" s="11">
        <f t="shared" si="2"/>
        <v>3.6443896167594365E-3</v>
      </c>
    </row>
    <row r="43" spans="1:8" x14ac:dyDescent="0.45">
      <c r="A43" s="12" t="s">
        <v>46</v>
      </c>
      <c r="B43" s="20">
        <v>1893791</v>
      </c>
      <c r="C43" s="21">
        <v>894596</v>
      </c>
      <c r="D43" s="11">
        <f t="shared" si="0"/>
        <v>0.47238370020767867</v>
      </c>
      <c r="E43" s="21">
        <v>46401</v>
      </c>
      <c r="F43" s="11">
        <f t="shared" si="1"/>
        <v>2.450164775310475E-2</v>
      </c>
      <c r="G43" s="21">
        <v>7484</v>
      </c>
      <c r="H43" s="11">
        <f t="shared" si="2"/>
        <v>3.9518616362629244E-3</v>
      </c>
    </row>
    <row r="44" spans="1:8" x14ac:dyDescent="0.45">
      <c r="A44" s="12" t="s">
        <v>47</v>
      </c>
      <c r="B44" s="20">
        <v>2812432.9999999995</v>
      </c>
      <c r="C44" s="21">
        <v>1327749</v>
      </c>
      <c r="D44" s="11">
        <f t="shared" si="0"/>
        <v>0.47209977979919887</v>
      </c>
      <c r="E44" s="21">
        <v>73282</v>
      </c>
      <c r="F44" s="11">
        <f t="shared" si="1"/>
        <v>2.6056442944596372E-2</v>
      </c>
      <c r="G44" s="21">
        <v>8422</v>
      </c>
      <c r="H44" s="11">
        <f t="shared" si="2"/>
        <v>2.9945602259680501E-3</v>
      </c>
    </row>
    <row r="45" spans="1:8" x14ac:dyDescent="0.45">
      <c r="A45" s="12" t="s">
        <v>48</v>
      </c>
      <c r="B45" s="20">
        <v>1356110</v>
      </c>
      <c r="C45" s="21">
        <v>743032</v>
      </c>
      <c r="D45" s="11">
        <f t="shared" si="0"/>
        <v>0.54791425474334676</v>
      </c>
      <c r="E45" s="21">
        <v>34074</v>
      </c>
      <c r="F45" s="11">
        <f t="shared" si="1"/>
        <v>2.5126280316493499E-2</v>
      </c>
      <c r="G45" s="21">
        <v>4395</v>
      </c>
      <c r="H45" s="11">
        <f t="shared" si="2"/>
        <v>3.2408875386214981E-3</v>
      </c>
    </row>
    <row r="46" spans="1:8" x14ac:dyDescent="0.45">
      <c r="A46" s="12" t="s">
        <v>49</v>
      </c>
      <c r="B46" s="20">
        <v>734949</v>
      </c>
      <c r="C46" s="21">
        <v>378001</v>
      </c>
      <c r="D46" s="11">
        <f t="shared" si="0"/>
        <v>0.51432276253182196</v>
      </c>
      <c r="E46" s="21">
        <v>20786</v>
      </c>
      <c r="F46" s="11">
        <f t="shared" si="1"/>
        <v>2.8282234549608203E-2</v>
      </c>
      <c r="G46" s="21">
        <v>3087</v>
      </c>
      <c r="H46" s="11">
        <f t="shared" si="2"/>
        <v>4.2002914487944062E-3</v>
      </c>
    </row>
    <row r="47" spans="1:8" x14ac:dyDescent="0.45">
      <c r="A47" s="12" t="s">
        <v>50</v>
      </c>
      <c r="B47" s="20">
        <v>973896</v>
      </c>
      <c r="C47" s="21">
        <v>440170</v>
      </c>
      <c r="D47" s="11">
        <f t="shared" si="0"/>
        <v>0.45196817730024563</v>
      </c>
      <c r="E47" s="21">
        <v>33442</v>
      </c>
      <c r="F47" s="11">
        <f t="shared" si="1"/>
        <v>3.433836877859648E-2</v>
      </c>
      <c r="G47" s="21">
        <v>2790</v>
      </c>
      <c r="H47" s="11">
        <f t="shared" si="2"/>
        <v>2.8647822765469825E-3</v>
      </c>
    </row>
    <row r="48" spans="1:8" x14ac:dyDescent="0.45">
      <c r="A48" s="12" t="s">
        <v>51</v>
      </c>
      <c r="B48" s="20">
        <v>1356219</v>
      </c>
      <c r="C48" s="21">
        <v>654631</v>
      </c>
      <c r="D48" s="11">
        <f t="shared" si="0"/>
        <v>0.48268826789773628</v>
      </c>
      <c r="E48" s="21">
        <v>36472</v>
      </c>
      <c r="F48" s="11">
        <f t="shared" si="1"/>
        <v>2.6892411918724039E-2</v>
      </c>
      <c r="G48" s="21">
        <v>1489</v>
      </c>
      <c r="H48" s="11">
        <f t="shared" si="2"/>
        <v>1.0979052793096101E-3</v>
      </c>
    </row>
    <row r="49" spans="1:8" x14ac:dyDescent="0.45">
      <c r="A49" s="12" t="s">
        <v>52</v>
      </c>
      <c r="B49" s="20">
        <v>701167</v>
      </c>
      <c r="C49" s="21">
        <v>330394</v>
      </c>
      <c r="D49" s="11">
        <f t="shared" si="0"/>
        <v>0.47120586108587542</v>
      </c>
      <c r="E49" s="21">
        <v>16668</v>
      </c>
      <c r="F49" s="11">
        <f t="shared" si="1"/>
        <v>2.377179758887683E-2</v>
      </c>
      <c r="G49" s="21">
        <v>1575</v>
      </c>
      <c r="H49" s="11">
        <f t="shared" si="2"/>
        <v>2.2462551717351217E-3</v>
      </c>
    </row>
    <row r="50" spans="1:8" x14ac:dyDescent="0.45">
      <c r="A50" s="12" t="s">
        <v>53</v>
      </c>
      <c r="B50" s="20">
        <v>5124170</v>
      </c>
      <c r="C50" s="21">
        <v>2382706</v>
      </c>
      <c r="D50" s="11">
        <f t="shared" si="0"/>
        <v>0.46499355017495514</v>
      </c>
      <c r="E50" s="21">
        <v>130503</v>
      </c>
      <c r="F50" s="11">
        <f t="shared" si="1"/>
        <v>2.5468124593836662E-2</v>
      </c>
      <c r="G50" s="21">
        <v>15773</v>
      </c>
      <c r="H50" s="11">
        <f t="shared" si="2"/>
        <v>3.0781570478731189E-3</v>
      </c>
    </row>
    <row r="51" spans="1:8" x14ac:dyDescent="0.45">
      <c r="A51" s="12" t="s">
        <v>54</v>
      </c>
      <c r="B51" s="20">
        <v>818222</v>
      </c>
      <c r="C51" s="21">
        <v>399624</v>
      </c>
      <c r="D51" s="11">
        <f t="shared" si="0"/>
        <v>0.48840534720405954</v>
      </c>
      <c r="E51" s="21">
        <v>15057</v>
      </c>
      <c r="F51" s="11">
        <f t="shared" si="1"/>
        <v>1.8402096252606262E-2</v>
      </c>
      <c r="G51" s="21">
        <v>1748</v>
      </c>
      <c r="H51" s="11">
        <f t="shared" si="2"/>
        <v>2.1363395264365906E-3</v>
      </c>
    </row>
    <row r="52" spans="1:8" x14ac:dyDescent="0.45">
      <c r="A52" s="12" t="s">
        <v>55</v>
      </c>
      <c r="B52" s="20">
        <v>1335937.9999999998</v>
      </c>
      <c r="C52" s="21">
        <v>689283</v>
      </c>
      <c r="D52" s="11">
        <f t="shared" si="0"/>
        <v>0.51595433321007422</v>
      </c>
      <c r="E52" s="21">
        <v>34455</v>
      </c>
      <c r="F52" s="11">
        <f t="shared" si="1"/>
        <v>2.5790867540260106E-2</v>
      </c>
      <c r="G52" s="21">
        <v>3305</v>
      </c>
      <c r="H52" s="11">
        <f t="shared" si="2"/>
        <v>2.4739172027444392E-3</v>
      </c>
    </row>
    <row r="53" spans="1:8" x14ac:dyDescent="0.45">
      <c r="A53" s="12" t="s">
        <v>56</v>
      </c>
      <c r="B53" s="20">
        <v>1758645</v>
      </c>
      <c r="C53" s="21">
        <v>927043</v>
      </c>
      <c r="D53" s="11">
        <f t="shared" si="0"/>
        <v>0.52713481117564942</v>
      </c>
      <c r="E53" s="21">
        <v>49735</v>
      </c>
      <c r="F53" s="11">
        <f t="shared" si="1"/>
        <v>2.8280295341015383E-2</v>
      </c>
      <c r="G53" s="21">
        <v>7582</v>
      </c>
      <c r="H53" s="11">
        <f t="shared" si="2"/>
        <v>4.3112737363140375E-3</v>
      </c>
    </row>
    <row r="54" spans="1:8" x14ac:dyDescent="0.45">
      <c r="A54" s="12" t="s">
        <v>57</v>
      </c>
      <c r="B54" s="20">
        <v>1141741</v>
      </c>
      <c r="C54" s="21">
        <v>543471</v>
      </c>
      <c r="D54" s="11">
        <f t="shared" si="0"/>
        <v>0.47600200045369306</v>
      </c>
      <c r="E54" s="21">
        <v>33572</v>
      </c>
      <c r="F54" s="11">
        <f t="shared" si="1"/>
        <v>2.9404216893323443E-2</v>
      </c>
      <c r="G54" s="21">
        <v>5836</v>
      </c>
      <c r="H54" s="11">
        <f t="shared" si="2"/>
        <v>5.1114920108851309E-3</v>
      </c>
    </row>
    <row r="55" spans="1:8" x14ac:dyDescent="0.45">
      <c r="A55" s="12" t="s">
        <v>58</v>
      </c>
      <c r="B55" s="20">
        <v>1087241</v>
      </c>
      <c r="C55" s="21">
        <v>505004</v>
      </c>
      <c r="D55" s="11">
        <f t="shared" si="0"/>
        <v>0.46448211574066833</v>
      </c>
      <c r="E55" s="21">
        <v>29242</v>
      </c>
      <c r="F55" s="11">
        <f t="shared" si="1"/>
        <v>2.6895600883336812E-2</v>
      </c>
      <c r="G55" s="21">
        <v>3290</v>
      </c>
      <c r="H55" s="11">
        <f t="shared" si="2"/>
        <v>3.0260080331775568E-3</v>
      </c>
    </row>
    <row r="56" spans="1:8" x14ac:dyDescent="0.45">
      <c r="A56" s="12" t="s">
        <v>59</v>
      </c>
      <c r="B56" s="20">
        <v>1617517</v>
      </c>
      <c r="C56" s="21">
        <v>778864</v>
      </c>
      <c r="D56" s="11">
        <f t="shared" si="0"/>
        <v>0.48151827770589117</v>
      </c>
      <c r="E56" s="21">
        <v>49284</v>
      </c>
      <c r="F56" s="11">
        <f t="shared" si="1"/>
        <v>3.046892242863599E-2</v>
      </c>
      <c r="G56" s="21">
        <v>8031</v>
      </c>
      <c r="H56" s="11">
        <f t="shared" si="2"/>
        <v>4.965017369214667E-3</v>
      </c>
    </row>
    <row r="57" spans="1:8" x14ac:dyDescent="0.45">
      <c r="A57" s="12" t="s">
        <v>60</v>
      </c>
      <c r="B57" s="20">
        <v>1485118</v>
      </c>
      <c r="C57" s="21">
        <v>517511</v>
      </c>
      <c r="D57" s="11">
        <f t="shared" si="0"/>
        <v>0.34846456645195872</v>
      </c>
      <c r="E57" s="21">
        <v>30773</v>
      </c>
      <c r="F57" s="11">
        <f t="shared" si="1"/>
        <v>2.0720912412347033E-2</v>
      </c>
      <c r="G57" s="21">
        <v>4523</v>
      </c>
      <c r="H57" s="11">
        <f t="shared" si="2"/>
        <v>3.0455492425517702E-3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44664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12054458</v>
      </c>
      <c r="D10" s="11">
        <f>C10/$B10</f>
        <v>0.43756375904605294</v>
      </c>
      <c r="E10" s="21">
        <f>SUM(E11:E30)</f>
        <v>779831</v>
      </c>
      <c r="F10" s="11">
        <f>E10/$B10</f>
        <v>2.8307020007091361E-2</v>
      </c>
      <c r="G10" s="21">
        <f>SUM(G11:G30)</f>
        <v>102172</v>
      </c>
      <c r="H10" s="11">
        <f>G10/$B10</f>
        <v>3.7087328513030881E-3</v>
      </c>
    </row>
    <row r="11" spans="1:8" x14ac:dyDescent="0.45">
      <c r="A11" s="12" t="s">
        <v>70</v>
      </c>
      <c r="B11" s="20">
        <v>1961575</v>
      </c>
      <c r="C11" s="21">
        <v>824951</v>
      </c>
      <c r="D11" s="11">
        <f t="shared" ref="D11:D30" si="0">C11/$B11</f>
        <v>0.42055542102647109</v>
      </c>
      <c r="E11" s="21">
        <v>52263</v>
      </c>
      <c r="F11" s="11">
        <f t="shared" ref="F11:F30" si="1">E11/$B11</f>
        <v>2.6643386054573493E-2</v>
      </c>
      <c r="G11" s="21">
        <v>11072</v>
      </c>
      <c r="H11" s="11">
        <f t="shared" ref="H11:H30" si="2">G11/$B11</f>
        <v>5.6444438780061936E-3</v>
      </c>
    </row>
    <row r="12" spans="1:8" x14ac:dyDescent="0.45">
      <c r="A12" s="12" t="s">
        <v>71</v>
      </c>
      <c r="B12" s="20">
        <v>1065932</v>
      </c>
      <c r="C12" s="21">
        <v>464479</v>
      </c>
      <c r="D12" s="11">
        <f t="shared" si="0"/>
        <v>0.43574918475099728</v>
      </c>
      <c r="E12" s="21">
        <v>25812</v>
      </c>
      <c r="F12" s="11">
        <f t="shared" si="1"/>
        <v>2.4215428376294174E-2</v>
      </c>
      <c r="G12" s="21">
        <v>4932</v>
      </c>
      <c r="H12" s="11">
        <f t="shared" si="2"/>
        <v>4.626936802722875E-3</v>
      </c>
    </row>
    <row r="13" spans="1:8" x14ac:dyDescent="0.45">
      <c r="A13" s="12" t="s">
        <v>72</v>
      </c>
      <c r="B13" s="20">
        <v>1324589</v>
      </c>
      <c r="C13" s="21">
        <v>548179</v>
      </c>
      <c r="D13" s="11">
        <f t="shared" si="0"/>
        <v>0.41384837107963302</v>
      </c>
      <c r="E13" s="21">
        <v>32210</v>
      </c>
      <c r="F13" s="11">
        <f t="shared" si="1"/>
        <v>2.4316976813185072E-2</v>
      </c>
      <c r="G13" s="21">
        <v>3929</v>
      </c>
      <c r="H13" s="11">
        <f t="shared" si="2"/>
        <v>2.9662031014903493E-3</v>
      </c>
    </row>
    <row r="14" spans="1:8" x14ac:dyDescent="0.45">
      <c r="A14" s="12" t="s">
        <v>73</v>
      </c>
      <c r="B14" s="20">
        <v>974726</v>
      </c>
      <c r="C14" s="21">
        <v>458256</v>
      </c>
      <c r="D14" s="11">
        <f t="shared" si="0"/>
        <v>0.47013827475618791</v>
      </c>
      <c r="E14" s="21">
        <v>26168</v>
      </c>
      <c r="F14" s="11">
        <f t="shared" si="1"/>
        <v>2.6846518919162923E-2</v>
      </c>
      <c r="G14" s="21">
        <v>2904</v>
      </c>
      <c r="H14" s="11">
        <f t="shared" si="2"/>
        <v>2.9792987978160016E-3</v>
      </c>
    </row>
    <row r="15" spans="1:8" x14ac:dyDescent="0.45">
      <c r="A15" s="12" t="s">
        <v>74</v>
      </c>
      <c r="B15" s="20">
        <v>3759920</v>
      </c>
      <c r="C15" s="21">
        <v>1695241</v>
      </c>
      <c r="D15" s="11">
        <f t="shared" si="0"/>
        <v>0.45087156109704463</v>
      </c>
      <c r="E15" s="21">
        <v>148084</v>
      </c>
      <c r="F15" s="11">
        <f t="shared" si="1"/>
        <v>3.9384880529372966E-2</v>
      </c>
      <c r="G15" s="21">
        <v>20769</v>
      </c>
      <c r="H15" s="11">
        <f t="shared" si="2"/>
        <v>5.5237877401646844E-3</v>
      </c>
    </row>
    <row r="16" spans="1:8" x14ac:dyDescent="0.45">
      <c r="A16" s="12" t="s">
        <v>75</v>
      </c>
      <c r="B16" s="20">
        <v>1521562.0000000002</v>
      </c>
      <c r="C16" s="21">
        <v>671268</v>
      </c>
      <c r="D16" s="11">
        <f t="shared" si="0"/>
        <v>0.44117032365424469</v>
      </c>
      <c r="E16" s="21">
        <v>50375</v>
      </c>
      <c r="F16" s="11">
        <f t="shared" si="1"/>
        <v>3.3107425132856888E-2</v>
      </c>
      <c r="G16" s="21">
        <v>6682</v>
      </c>
      <c r="H16" s="11">
        <f t="shared" si="2"/>
        <v>4.3915397466550814E-3</v>
      </c>
    </row>
    <row r="17" spans="1:8" x14ac:dyDescent="0.45">
      <c r="A17" s="12" t="s">
        <v>76</v>
      </c>
      <c r="B17" s="20">
        <v>718601</v>
      </c>
      <c r="C17" s="21">
        <v>352398</v>
      </c>
      <c r="D17" s="11">
        <f t="shared" si="0"/>
        <v>0.49039453048353676</v>
      </c>
      <c r="E17" s="21">
        <v>17947</v>
      </c>
      <c r="F17" s="11">
        <f t="shared" si="1"/>
        <v>2.4974916539219957E-2</v>
      </c>
      <c r="G17" s="21">
        <v>1487</v>
      </c>
      <c r="H17" s="11">
        <f t="shared" si="2"/>
        <v>2.0692985398016424E-3</v>
      </c>
    </row>
    <row r="18" spans="1:8" x14ac:dyDescent="0.45">
      <c r="A18" s="12" t="s">
        <v>77</v>
      </c>
      <c r="B18" s="20">
        <v>784774</v>
      </c>
      <c r="C18" s="21">
        <v>382697</v>
      </c>
      <c r="D18" s="11">
        <f t="shared" si="0"/>
        <v>0.48765249613264455</v>
      </c>
      <c r="E18" s="21">
        <v>25347</v>
      </c>
      <c r="F18" s="11">
        <f t="shared" si="1"/>
        <v>3.2298470642503449E-2</v>
      </c>
      <c r="G18" s="21">
        <v>2544</v>
      </c>
      <c r="H18" s="11">
        <f t="shared" si="2"/>
        <v>3.2416976097577135E-3</v>
      </c>
    </row>
    <row r="19" spans="1:8" x14ac:dyDescent="0.45">
      <c r="A19" s="12" t="s">
        <v>78</v>
      </c>
      <c r="B19" s="20">
        <v>694295.99999999988</v>
      </c>
      <c r="C19" s="21">
        <v>294599</v>
      </c>
      <c r="D19" s="11">
        <f t="shared" si="0"/>
        <v>0.42431326120271479</v>
      </c>
      <c r="E19" s="21">
        <v>26385</v>
      </c>
      <c r="F19" s="11">
        <f t="shared" si="1"/>
        <v>3.8002523419406138E-2</v>
      </c>
      <c r="G19" s="21">
        <v>3723</v>
      </c>
      <c r="H19" s="11">
        <f t="shared" si="2"/>
        <v>5.362266238031042E-3</v>
      </c>
    </row>
    <row r="20" spans="1:8" x14ac:dyDescent="0.45">
      <c r="A20" s="12" t="s">
        <v>79</v>
      </c>
      <c r="B20" s="20">
        <v>799966</v>
      </c>
      <c r="C20" s="21">
        <v>398104</v>
      </c>
      <c r="D20" s="11">
        <f t="shared" si="0"/>
        <v>0.4976511501738824</v>
      </c>
      <c r="E20" s="21">
        <v>25638</v>
      </c>
      <c r="F20" s="11">
        <f t="shared" si="1"/>
        <v>3.2048862076638256E-2</v>
      </c>
      <c r="G20" s="21">
        <v>3173</v>
      </c>
      <c r="H20" s="11">
        <f t="shared" si="2"/>
        <v>3.9664185727893439E-3</v>
      </c>
    </row>
    <row r="21" spans="1:8" x14ac:dyDescent="0.45">
      <c r="A21" s="12" t="s">
        <v>80</v>
      </c>
      <c r="B21" s="20">
        <v>2300944</v>
      </c>
      <c r="C21" s="21">
        <v>987106</v>
      </c>
      <c r="D21" s="11">
        <f t="shared" si="0"/>
        <v>0.42900044503473356</v>
      </c>
      <c r="E21" s="21">
        <v>66418</v>
      </c>
      <c r="F21" s="11">
        <f t="shared" si="1"/>
        <v>2.8865543881120097E-2</v>
      </c>
      <c r="G21" s="21">
        <v>6341</v>
      </c>
      <c r="H21" s="11">
        <f t="shared" si="2"/>
        <v>2.755825435125757E-3</v>
      </c>
    </row>
    <row r="22" spans="1:8" x14ac:dyDescent="0.45">
      <c r="A22" s="12" t="s">
        <v>81</v>
      </c>
      <c r="B22" s="20">
        <v>1400720</v>
      </c>
      <c r="C22" s="21">
        <v>602419</v>
      </c>
      <c r="D22" s="11">
        <f t="shared" si="0"/>
        <v>0.43007810269004509</v>
      </c>
      <c r="E22" s="21">
        <v>29981</v>
      </c>
      <c r="F22" s="11">
        <f t="shared" si="1"/>
        <v>2.1403992232566109E-2</v>
      </c>
      <c r="G22" s="21">
        <v>2847</v>
      </c>
      <c r="H22" s="11">
        <f t="shared" si="2"/>
        <v>2.0325261294191557E-3</v>
      </c>
    </row>
    <row r="23" spans="1:8" x14ac:dyDescent="0.45">
      <c r="A23" s="12" t="s">
        <v>82</v>
      </c>
      <c r="B23" s="20">
        <v>2739963</v>
      </c>
      <c r="C23" s="21">
        <v>993426</v>
      </c>
      <c r="D23" s="11">
        <f t="shared" si="0"/>
        <v>0.3625691295831367</v>
      </c>
      <c r="E23" s="21">
        <v>63067</v>
      </c>
      <c r="F23" s="11">
        <f t="shared" si="1"/>
        <v>2.3017464104442286E-2</v>
      </c>
      <c r="G23" s="21">
        <v>8362</v>
      </c>
      <c r="H23" s="11">
        <f t="shared" si="2"/>
        <v>3.051866028847835E-3</v>
      </c>
    </row>
    <row r="24" spans="1:8" x14ac:dyDescent="0.45">
      <c r="A24" s="12" t="s">
        <v>83</v>
      </c>
      <c r="B24" s="20">
        <v>831479.00000000012</v>
      </c>
      <c r="C24" s="21">
        <v>379333</v>
      </c>
      <c r="D24" s="11">
        <f t="shared" si="0"/>
        <v>0.4562147691042106</v>
      </c>
      <c r="E24" s="21">
        <v>16447</v>
      </c>
      <c r="F24" s="11">
        <f t="shared" si="1"/>
        <v>1.9780415380304249E-2</v>
      </c>
      <c r="G24" s="21">
        <v>2096</v>
      </c>
      <c r="H24" s="11">
        <f t="shared" si="2"/>
        <v>2.5208093048651858E-3</v>
      </c>
    </row>
    <row r="25" spans="1:8" x14ac:dyDescent="0.45">
      <c r="A25" s="12" t="s">
        <v>84</v>
      </c>
      <c r="B25" s="20">
        <v>1526835</v>
      </c>
      <c r="C25" s="21">
        <v>657375</v>
      </c>
      <c r="D25" s="11">
        <f t="shared" si="0"/>
        <v>0.43054750513316764</v>
      </c>
      <c r="E25" s="21">
        <v>37300</v>
      </c>
      <c r="F25" s="11">
        <f t="shared" si="1"/>
        <v>2.4429620751423697E-2</v>
      </c>
      <c r="G25" s="21">
        <v>4400</v>
      </c>
      <c r="H25" s="11">
        <f t="shared" si="2"/>
        <v>2.8817783192027955E-3</v>
      </c>
    </row>
    <row r="26" spans="1:8" x14ac:dyDescent="0.45">
      <c r="A26" s="12" t="s">
        <v>85</v>
      </c>
      <c r="B26" s="20">
        <v>708155</v>
      </c>
      <c r="C26" s="21">
        <v>313660</v>
      </c>
      <c r="D26" s="11">
        <f t="shared" si="0"/>
        <v>0.44292563068819679</v>
      </c>
      <c r="E26" s="21">
        <v>13673</v>
      </c>
      <c r="F26" s="11">
        <f t="shared" si="1"/>
        <v>1.9307919876298266E-2</v>
      </c>
      <c r="G26" s="21">
        <v>1741</v>
      </c>
      <c r="H26" s="11">
        <f t="shared" si="2"/>
        <v>2.4585013168021124E-3</v>
      </c>
    </row>
    <row r="27" spans="1:8" x14ac:dyDescent="0.45">
      <c r="A27" s="12" t="s">
        <v>86</v>
      </c>
      <c r="B27" s="20">
        <v>1194817</v>
      </c>
      <c r="C27" s="21">
        <v>519085</v>
      </c>
      <c r="D27" s="11">
        <f t="shared" si="0"/>
        <v>0.43444728355890483</v>
      </c>
      <c r="E27" s="21">
        <v>33862</v>
      </c>
      <c r="F27" s="11">
        <f t="shared" si="1"/>
        <v>2.8340741720280178E-2</v>
      </c>
      <c r="G27" s="21">
        <v>4072</v>
      </c>
      <c r="H27" s="11">
        <f t="shared" si="2"/>
        <v>3.4080532834735362E-3</v>
      </c>
    </row>
    <row r="28" spans="1:8" x14ac:dyDescent="0.45">
      <c r="A28" s="12" t="s">
        <v>87</v>
      </c>
      <c r="B28" s="20">
        <v>944709</v>
      </c>
      <c r="C28" s="21">
        <v>435856</v>
      </c>
      <c r="D28" s="11">
        <f t="shared" si="0"/>
        <v>0.46136535165855308</v>
      </c>
      <c r="E28" s="21">
        <v>26913</v>
      </c>
      <c r="F28" s="11">
        <f t="shared" si="1"/>
        <v>2.8488137616980467E-2</v>
      </c>
      <c r="G28" s="21">
        <v>3217</v>
      </c>
      <c r="H28" s="11">
        <f t="shared" si="2"/>
        <v>3.4052814147001883E-3</v>
      </c>
    </row>
    <row r="29" spans="1:8" x14ac:dyDescent="0.45">
      <c r="A29" s="12" t="s">
        <v>88</v>
      </c>
      <c r="B29" s="20">
        <v>1562767</v>
      </c>
      <c r="C29" s="21">
        <v>709050</v>
      </c>
      <c r="D29" s="11">
        <f t="shared" si="0"/>
        <v>0.45371446927149089</v>
      </c>
      <c r="E29" s="21">
        <v>41671</v>
      </c>
      <c r="F29" s="11">
        <f t="shared" si="1"/>
        <v>2.6664883504706714E-2</v>
      </c>
      <c r="G29" s="21">
        <v>4833</v>
      </c>
      <c r="H29" s="11">
        <f t="shared" si="2"/>
        <v>3.0925915379579937E-3</v>
      </c>
    </row>
    <row r="30" spans="1:8" x14ac:dyDescent="0.45">
      <c r="A30" s="12" t="s">
        <v>89</v>
      </c>
      <c r="B30" s="20">
        <v>732702</v>
      </c>
      <c r="C30" s="21">
        <v>366976</v>
      </c>
      <c r="D30" s="11">
        <f t="shared" si="0"/>
        <v>0.50085300708883007</v>
      </c>
      <c r="E30" s="21">
        <v>20270</v>
      </c>
      <c r="F30" s="11">
        <f t="shared" si="1"/>
        <v>2.766472590493816E-2</v>
      </c>
      <c r="G30" s="21">
        <v>3048</v>
      </c>
      <c r="H30" s="11">
        <f t="shared" si="2"/>
        <v>4.1599449708066855E-3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44664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4459524</v>
      </c>
      <c r="D39" s="11">
        <f>C39/$B39</f>
        <v>0.46585546931434529</v>
      </c>
      <c r="E39" s="21">
        <v>236049</v>
      </c>
      <c r="F39" s="11">
        <f>E39/$B39</f>
        <v>2.4658397998571571E-2</v>
      </c>
      <c r="G39" s="21">
        <v>26915</v>
      </c>
      <c r="H39" s="11">
        <f>G39/$B39</f>
        <v>2.8116229347786006E-3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（4月14日公表時点）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262942507</v>
      </c>
      <c r="C7" s="32">
        <f t="shared" ref="C7:J7" si="0">SUM(C8:C54)</f>
        <v>102815736</v>
      </c>
      <c r="D7" s="33">
        <f t="shared" ref="D7:D54" si="1">C7/O7</f>
        <v>0.811841886406513</v>
      </c>
      <c r="E7" s="32">
        <f t="shared" si="0"/>
        <v>100920575</v>
      </c>
      <c r="F7" s="34">
        <f t="shared" ref="F7:F54" si="2">E7/O7</f>
        <v>0.79687753229943303</v>
      </c>
      <c r="G7" s="35">
        <f t="shared" si="0"/>
        <v>59206196</v>
      </c>
      <c r="H7" s="34">
        <f t="shared" ref="H7:H54" si="3">G7/O7</f>
        <v>0.46749721120115062</v>
      </c>
      <c r="I7" s="35">
        <f t="shared" si="0"/>
        <v>1002610</v>
      </c>
      <c r="J7" s="35">
        <f t="shared" si="0"/>
        <v>5104173</v>
      </c>
      <c r="K7" s="35">
        <f>SUM(K8:K54)</f>
        <v>22897604</v>
      </c>
      <c r="L7" s="35">
        <f>SUM(L8:L54)</f>
        <v>24923165</v>
      </c>
      <c r="M7" s="35">
        <f>SUM(M8:M54)</f>
        <v>5278644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10928533</v>
      </c>
      <c r="C8" s="37">
        <f>SUM(一般接種!D7+一般接種!G7+一般接種!J7+医療従事者等!C5)</f>
        <v>4278222</v>
      </c>
      <c r="D8" s="33">
        <f t="shared" si="1"/>
        <v>0.81854734327439826</v>
      </c>
      <c r="E8" s="37">
        <f>SUM(一般接種!E7+一般接種!H7+一般接種!K7+医療従事者等!D5)</f>
        <v>4196321</v>
      </c>
      <c r="F8" s="34">
        <f t="shared" si="2"/>
        <v>0.80287731821223074</v>
      </c>
      <c r="G8" s="32">
        <f>SUM(I8:M8)</f>
        <v>2453990</v>
      </c>
      <c r="H8" s="34">
        <f t="shared" si="3"/>
        <v>0.46951911212693981</v>
      </c>
      <c r="I8" s="38">
        <v>41555</v>
      </c>
      <c r="J8" s="38">
        <v>224301</v>
      </c>
      <c r="K8" s="38">
        <v>908924</v>
      </c>
      <c r="L8" s="38">
        <v>1060545</v>
      </c>
      <c r="M8" s="38">
        <v>218665</v>
      </c>
      <c r="O8" s="1">
        <v>5226603</v>
      </c>
    </row>
    <row r="9" spans="1:15" x14ac:dyDescent="0.45">
      <c r="A9" s="36" t="s">
        <v>15</v>
      </c>
      <c r="B9" s="32">
        <f t="shared" si="4"/>
        <v>2727987</v>
      </c>
      <c r="C9" s="37">
        <f>SUM(一般接種!D8+一般接種!G8+一般接種!J8+医療従事者等!C6)</f>
        <v>1077487</v>
      </c>
      <c r="D9" s="33">
        <f t="shared" si="1"/>
        <v>0.85540978791138567</v>
      </c>
      <c r="E9" s="37">
        <f>SUM(一般接種!E8+一般接種!H8+一般接種!K8+医療従事者等!D6)</f>
        <v>1056430</v>
      </c>
      <c r="F9" s="34">
        <f t="shared" si="2"/>
        <v>0.83869277517336649</v>
      </c>
      <c r="G9" s="32">
        <f t="shared" ref="G9:G54" si="5">SUM(I9:M9)</f>
        <v>594070</v>
      </c>
      <c r="H9" s="34">
        <f t="shared" si="3"/>
        <v>0.471628235611675</v>
      </c>
      <c r="I9" s="38">
        <v>10582</v>
      </c>
      <c r="J9" s="38">
        <v>42885</v>
      </c>
      <c r="K9" s="38">
        <v>225615</v>
      </c>
      <c r="L9" s="38">
        <v>259969</v>
      </c>
      <c r="M9" s="38">
        <v>55019</v>
      </c>
      <c r="O9" s="1">
        <v>1259615</v>
      </c>
    </row>
    <row r="10" spans="1:15" x14ac:dyDescent="0.45">
      <c r="A10" s="36" t="s">
        <v>16</v>
      </c>
      <c r="B10" s="32">
        <f t="shared" si="4"/>
        <v>2654992</v>
      </c>
      <c r="C10" s="37">
        <f>SUM(一般接種!D9+一般接種!G9+一般接種!J9+医療従事者等!C7)</f>
        <v>1042817</v>
      </c>
      <c r="D10" s="33">
        <f t="shared" si="1"/>
        <v>0.85419180339819945</v>
      </c>
      <c r="E10" s="37">
        <f>SUM(一般接種!E9+一般接種!H9+一般接種!K9+医療従事者等!D7)</f>
        <v>1020811</v>
      </c>
      <c r="F10" s="34">
        <f t="shared" si="2"/>
        <v>0.83616625833556546</v>
      </c>
      <c r="G10" s="32">
        <f t="shared" si="5"/>
        <v>591364</v>
      </c>
      <c r="H10" s="34">
        <f t="shared" si="3"/>
        <v>0.48439782015902388</v>
      </c>
      <c r="I10" s="38">
        <v>10213</v>
      </c>
      <c r="J10" s="38">
        <v>47215</v>
      </c>
      <c r="K10" s="38">
        <v>218426</v>
      </c>
      <c r="L10" s="38">
        <v>253128</v>
      </c>
      <c r="M10" s="38">
        <v>62382</v>
      </c>
      <c r="O10" s="1">
        <v>1220823</v>
      </c>
    </row>
    <row r="11" spans="1:15" x14ac:dyDescent="0.45">
      <c r="A11" s="36" t="s">
        <v>17</v>
      </c>
      <c r="B11" s="32">
        <f t="shared" si="4"/>
        <v>4843343</v>
      </c>
      <c r="C11" s="37">
        <f>SUM(一般接種!D10+一般接種!G10+一般接種!J10+医療従事者等!C8)</f>
        <v>1909116</v>
      </c>
      <c r="D11" s="33">
        <f t="shared" si="1"/>
        <v>0.83660175399618486</v>
      </c>
      <c r="E11" s="37">
        <f>SUM(一般接種!E10+一般接種!H10+一般接種!K10+医療従事者等!D8)</f>
        <v>1865238</v>
      </c>
      <c r="F11" s="34">
        <f t="shared" si="2"/>
        <v>0.81737379102177965</v>
      </c>
      <c r="G11" s="32">
        <f t="shared" si="5"/>
        <v>1068989</v>
      </c>
      <c r="H11" s="34">
        <f t="shared" si="3"/>
        <v>0.46844616691842073</v>
      </c>
      <c r="I11" s="38">
        <v>18108</v>
      </c>
      <c r="J11" s="38">
        <v>117015</v>
      </c>
      <c r="K11" s="38">
        <v>454156</v>
      </c>
      <c r="L11" s="38">
        <v>386582</v>
      </c>
      <c r="M11" s="38">
        <v>93128</v>
      </c>
      <c r="O11" s="1">
        <v>2281989</v>
      </c>
    </row>
    <row r="12" spans="1:15" x14ac:dyDescent="0.45">
      <c r="A12" s="36" t="s">
        <v>18</v>
      </c>
      <c r="B12" s="32">
        <f t="shared" si="4"/>
        <v>2128632</v>
      </c>
      <c r="C12" s="37">
        <f>SUM(一般接種!D11+一般接種!G11+一般接種!J11+医療従事者等!C9)</f>
        <v>839798</v>
      </c>
      <c r="D12" s="33">
        <f t="shared" si="1"/>
        <v>0.86462305721886812</v>
      </c>
      <c r="E12" s="37">
        <f>SUM(一般接種!E11+一般接種!H11+一般接種!K11+医療従事者等!D9)</f>
        <v>824762</v>
      </c>
      <c r="F12" s="34">
        <f t="shared" si="2"/>
        <v>0.84914258180889701</v>
      </c>
      <c r="G12" s="32">
        <f t="shared" si="5"/>
        <v>464072</v>
      </c>
      <c r="H12" s="34">
        <f t="shared" si="3"/>
        <v>0.47779031553977813</v>
      </c>
      <c r="I12" s="38">
        <v>4865</v>
      </c>
      <c r="J12" s="38">
        <v>29364</v>
      </c>
      <c r="K12" s="38">
        <v>126382</v>
      </c>
      <c r="L12" s="38">
        <v>227711</v>
      </c>
      <c r="M12" s="38">
        <v>75750</v>
      </c>
      <c r="O12" s="1">
        <v>971288</v>
      </c>
    </row>
    <row r="13" spans="1:15" x14ac:dyDescent="0.45">
      <c r="A13" s="36" t="s">
        <v>19</v>
      </c>
      <c r="B13" s="32">
        <f t="shared" si="4"/>
        <v>2377632</v>
      </c>
      <c r="C13" s="37">
        <f>SUM(一般接種!D12+一般接種!G12+一般接種!J12+医療従事者等!C10)</f>
        <v>916089</v>
      </c>
      <c r="D13" s="33">
        <f t="shared" si="1"/>
        <v>0.85650855209889654</v>
      </c>
      <c r="E13" s="37">
        <f>SUM(一般接種!E12+一般接種!H12+一般接種!K12+医療従事者等!D10)</f>
        <v>898924</v>
      </c>
      <c r="F13" s="34">
        <f t="shared" si="2"/>
        <v>0.84045992658677104</v>
      </c>
      <c r="G13" s="32">
        <f t="shared" si="5"/>
        <v>562619</v>
      </c>
      <c r="H13" s="34">
        <f t="shared" si="3"/>
        <v>0.5260274766680193</v>
      </c>
      <c r="I13" s="38">
        <v>9632</v>
      </c>
      <c r="J13" s="38">
        <v>34489</v>
      </c>
      <c r="K13" s="38">
        <v>191603</v>
      </c>
      <c r="L13" s="38">
        <v>268195</v>
      </c>
      <c r="M13" s="38">
        <v>58700</v>
      </c>
      <c r="O13" s="1">
        <v>1069562</v>
      </c>
    </row>
    <row r="14" spans="1:15" x14ac:dyDescent="0.45">
      <c r="A14" s="36" t="s">
        <v>20</v>
      </c>
      <c r="B14" s="32">
        <f t="shared" si="4"/>
        <v>4052000</v>
      </c>
      <c r="C14" s="37">
        <f>SUM(一般接種!D13+一般接種!G13+一般接種!J13+医療従事者等!C11)</f>
        <v>1570416</v>
      </c>
      <c r="D14" s="33">
        <f t="shared" si="1"/>
        <v>0.84337606917933317</v>
      </c>
      <c r="E14" s="37">
        <f>SUM(一般接種!E13+一般接種!H13+一般接種!K13+医療従事者等!D11)</f>
        <v>1540047</v>
      </c>
      <c r="F14" s="34">
        <f t="shared" si="2"/>
        <v>0.82706670411624983</v>
      </c>
      <c r="G14" s="32">
        <f t="shared" si="5"/>
        <v>941537</v>
      </c>
      <c r="H14" s="34">
        <f t="shared" si="3"/>
        <v>0.50564294686688227</v>
      </c>
      <c r="I14" s="38">
        <v>18747</v>
      </c>
      <c r="J14" s="38">
        <v>73239</v>
      </c>
      <c r="K14" s="38">
        <v>341187</v>
      </c>
      <c r="L14" s="38">
        <v>411036</v>
      </c>
      <c r="M14" s="38">
        <v>97328</v>
      </c>
      <c r="O14" s="1">
        <v>1862059</v>
      </c>
    </row>
    <row r="15" spans="1:15" x14ac:dyDescent="0.45">
      <c r="A15" s="36" t="s">
        <v>21</v>
      </c>
      <c r="B15" s="32">
        <f t="shared" si="4"/>
        <v>6281894</v>
      </c>
      <c r="C15" s="37">
        <f>SUM(一般接種!D14+一般接種!G14+一般接種!J14+医療従事者等!C12)</f>
        <v>2442745</v>
      </c>
      <c r="D15" s="33">
        <f t="shared" si="1"/>
        <v>0.84010248738253068</v>
      </c>
      <c r="E15" s="37">
        <f>SUM(一般接種!E14+一般接種!H14+一般接種!K14+医療従事者等!D12)</f>
        <v>2397161</v>
      </c>
      <c r="F15" s="34">
        <f t="shared" si="2"/>
        <v>0.82442535702924158</v>
      </c>
      <c r="G15" s="32">
        <f t="shared" si="5"/>
        <v>1441988</v>
      </c>
      <c r="H15" s="34">
        <f t="shared" si="3"/>
        <v>0.49592475087483984</v>
      </c>
      <c r="I15" s="38">
        <v>21018</v>
      </c>
      <c r="J15" s="38">
        <v>137861</v>
      </c>
      <c r="K15" s="38">
        <v>548747</v>
      </c>
      <c r="L15" s="38">
        <v>587482</v>
      </c>
      <c r="M15" s="38">
        <v>146880</v>
      </c>
      <c r="O15" s="1">
        <v>2907675</v>
      </c>
    </row>
    <row r="16" spans="1:15" x14ac:dyDescent="0.45">
      <c r="A16" s="39" t="s">
        <v>22</v>
      </c>
      <c r="B16" s="32">
        <f t="shared" si="4"/>
        <v>4076936</v>
      </c>
      <c r="C16" s="37">
        <f>SUM(一般接種!D15+一般接種!G15+一般接種!J15+医療従事者等!C13)</f>
        <v>1610335</v>
      </c>
      <c r="D16" s="33">
        <f t="shared" si="1"/>
        <v>0.82353184845461369</v>
      </c>
      <c r="E16" s="37">
        <f>SUM(一般接種!E15+一般接種!H15+一般接種!K15+医療従事者等!D13)</f>
        <v>1580924</v>
      </c>
      <c r="F16" s="34">
        <f t="shared" si="2"/>
        <v>0.80849094380129705</v>
      </c>
      <c r="G16" s="32">
        <f t="shared" si="5"/>
        <v>885677</v>
      </c>
      <c r="H16" s="34">
        <f t="shared" si="3"/>
        <v>0.45293880897064082</v>
      </c>
      <c r="I16" s="38">
        <v>14651</v>
      </c>
      <c r="J16" s="38">
        <v>71146</v>
      </c>
      <c r="K16" s="38">
        <v>363116</v>
      </c>
      <c r="L16" s="38">
        <v>343594</v>
      </c>
      <c r="M16" s="38">
        <v>93170</v>
      </c>
      <c r="O16" s="1">
        <v>1955401</v>
      </c>
    </row>
    <row r="17" spans="1:15" x14ac:dyDescent="0.45">
      <c r="A17" s="36" t="s">
        <v>23</v>
      </c>
      <c r="B17" s="32">
        <f t="shared" si="4"/>
        <v>4184602</v>
      </c>
      <c r="C17" s="37">
        <f>SUM(一般接種!D16+一般接種!G16+一般接種!J16+医療従事者等!C14)</f>
        <v>1600454</v>
      </c>
      <c r="D17" s="33">
        <f t="shared" si="1"/>
        <v>0.81735007540469051</v>
      </c>
      <c r="E17" s="37">
        <f>SUM(一般接種!E16+一般接種!H16+一般接種!K16+医療従事者等!D14)</f>
        <v>1567517</v>
      </c>
      <c r="F17" s="34">
        <f t="shared" si="2"/>
        <v>0.80052918618600366</v>
      </c>
      <c r="G17" s="32">
        <f t="shared" si="5"/>
        <v>1016631</v>
      </c>
      <c r="H17" s="34">
        <f t="shared" si="3"/>
        <v>0.51919231949730882</v>
      </c>
      <c r="I17" s="38">
        <v>16054</v>
      </c>
      <c r="J17" s="38">
        <v>71055</v>
      </c>
      <c r="K17" s="38">
        <v>401023</v>
      </c>
      <c r="L17" s="38">
        <v>433211</v>
      </c>
      <c r="M17" s="38">
        <v>95288</v>
      </c>
      <c r="O17" s="1">
        <v>1958101</v>
      </c>
    </row>
    <row r="18" spans="1:15" x14ac:dyDescent="0.45">
      <c r="A18" s="36" t="s">
        <v>24</v>
      </c>
      <c r="B18" s="32">
        <f t="shared" si="4"/>
        <v>15322910</v>
      </c>
      <c r="C18" s="37">
        <f>SUM(一般接種!D17+一般接種!G17+一般接種!J17+医療従事者等!C15)</f>
        <v>6068922</v>
      </c>
      <c r="D18" s="33">
        <f t="shared" si="1"/>
        <v>0.82081241321274756</v>
      </c>
      <c r="E18" s="37">
        <f>SUM(一般接種!E17+一般接種!H17+一般接種!K17+医療従事者等!D15)</f>
        <v>5952217</v>
      </c>
      <c r="F18" s="34">
        <f t="shared" si="2"/>
        <v>0.80502824055671518</v>
      </c>
      <c r="G18" s="32">
        <f t="shared" si="5"/>
        <v>3301771</v>
      </c>
      <c r="H18" s="34">
        <f t="shared" si="3"/>
        <v>0.44655947504117977</v>
      </c>
      <c r="I18" s="38">
        <v>48144</v>
      </c>
      <c r="J18" s="38">
        <v>260080</v>
      </c>
      <c r="K18" s="38">
        <v>1293461</v>
      </c>
      <c r="L18" s="38">
        <v>1385433</v>
      </c>
      <c r="M18" s="38">
        <v>314653</v>
      </c>
      <c r="O18" s="1">
        <v>7393799</v>
      </c>
    </row>
    <row r="19" spans="1:15" x14ac:dyDescent="0.45">
      <c r="A19" s="36" t="s">
        <v>25</v>
      </c>
      <c r="B19" s="32">
        <f t="shared" si="4"/>
        <v>13186540</v>
      </c>
      <c r="C19" s="37">
        <f>SUM(一般接種!D18+一般接種!G18+一般接種!J18+医療従事者等!C16)</f>
        <v>5178608</v>
      </c>
      <c r="D19" s="33">
        <f t="shared" si="1"/>
        <v>0.8190252182071116</v>
      </c>
      <c r="E19" s="37">
        <f>SUM(一般接種!E18+一般接種!H18+一般接種!K18+医療従事者等!D16)</f>
        <v>5084744</v>
      </c>
      <c r="F19" s="34">
        <f t="shared" si="2"/>
        <v>0.80418011251813248</v>
      </c>
      <c r="G19" s="32">
        <f t="shared" si="5"/>
        <v>2923188</v>
      </c>
      <c r="H19" s="34">
        <f t="shared" si="3"/>
        <v>0.46231819237146549</v>
      </c>
      <c r="I19" s="38">
        <v>41792</v>
      </c>
      <c r="J19" s="38">
        <v>205527</v>
      </c>
      <c r="K19" s="38">
        <v>1071904</v>
      </c>
      <c r="L19" s="38">
        <v>1299607</v>
      </c>
      <c r="M19" s="38">
        <v>304358</v>
      </c>
      <c r="O19" s="1">
        <v>6322892</v>
      </c>
    </row>
    <row r="20" spans="1:15" x14ac:dyDescent="0.45">
      <c r="A20" s="36" t="s">
        <v>26</v>
      </c>
      <c r="B20" s="32">
        <f t="shared" si="4"/>
        <v>28778085</v>
      </c>
      <c r="C20" s="37">
        <f>SUM(一般接種!D19+一般接種!G19+一般接種!J19+医療従事者等!C17)</f>
        <v>11209777</v>
      </c>
      <c r="D20" s="33">
        <f t="shared" si="1"/>
        <v>0.80976021013442645</v>
      </c>
      <c r="E20" s="37">
        <f>SUM(一般接種!E19+一般接種!H19+一般接種!K19+医療従事者等!D17)</f>
        <v>11017383</v>
      </c>
      <c r="F20" s="34">
        <f t="shared" si="2"/>
        <v>0.79586225249721365</v>
      </c>
      <c r="G20" s="32">
        <f t="shared" si="5"/>
        <v>6550925</v>
      </c>
      <c r="H20" s="34">
        <f t="shared" si="3"/>
        <v>0.47321890565484648</v>
      </c>
      <c r="I20" s="38">
        <v>95474</v>
      </c>
      <c r="J20" s="38">
        <v>577714</v>
      </c>
      <c r="K20" s="38">
        <v>2576522</v>
      </c>
      <c r="L20" s="38">
        <v>2823680</v>
      </c>
      <c r="M20" s="38">
        <v>477535</v>
      </c>
      <c r="O20" s="1">
        <v>13843329</v>
      </c>
    </row>
    <row r="21" spans="1:15" x14ac:dyDescent="0.45">
      <c r="A21" s="36" t="s">
        <v>27</v>
      </c>
      <c r="B21" s="32">
        <f t="shared" si="4"/>
        <v>19188407</v>
      </c>
      <c r="C21" s="37">
        <f>SUM(一般接種!D20+一般接種!G20+一般接種!J20+医療従事者等!C18)</f>
        <v>7543458</v>
      </c>
      <c r="D21" s="33">
        <f t="shared" si="1"/>
        <v>0.81814419330761157</v>
      </c>
      <c r="E21" s="37">
        <f>SUM(一般接種!E20+一般接種!H20+一般接種!K20+医療従事者等!D18)</f>
        <v>7422758</v>
      </c>
      <c r="F21" s="34">
        <f t="shared" si="2"/>
        <v>0.80505337950149924</v>
      </c>
      <c r="G21" s="32">
        <f t="shared" si="5"/>
        <v>4222191</v>
      </c>
      <c r="H21" s="34">
        <f t="shared" si="3"/>
        <v>0.45792805496970457</v>
      </c>
      <c r="I21" s="38">
        <v>48950</v>
      </c>
      <c r="J21" s="38">
        <v>287237</v>
      </c>
      <c r="K21" s="38">
        <v>1419456</v>
      </c>
      <c r="L21" s="38">
        <v>1997794</v>
      </c>
      <c r="M21" s="38">
        <v>468754</v>
      </c>
      <c r="O21" s="1">
        <v>9220206</v>
      </c>
    </row>
    <row r="22" spans="1:15" x14ac:dyDescent="0.45">
      <c r="A22" s="36" t="s">
        <v>28</v>
      </c>
      <c r="B22" s="32">
        <f t="shared" si="4"/>
        <v>4847580</v>
      </c>
      <c r="C22" s="37">
        <f>SUM(一般接種!D21+一般接種!G21+一般接種!J21+医療従事者等!C19)</f>
        <v>1875083</v>
      </c>
      <c r="D22" s="33">
        <f t="shared" si="1"/>
        <v>0.84723704507643771</v>
      </c>
      <c r="E22" s="37">
        <f>SUM(一般接種!E21+一般接種!H21+一般接種!K21+医療従事者等!D19)</f>
        <v>1835869</v>
      </c>
      <c r="F22" s="34">
        <f t="shared" si="2"/>
        <v>0.8295186008872325</v>
      </c>
      <c r="G22" s="32">
        <f t="shared" si="5"/>
        <v>1136628</v>
      </c>
      <c r="H22" s="34">
        <f t="shared" si="3"/>
        <v>0.51357371810802044</v>
      </c>
      <c r="I22" s="38">
        <v>16479</v>
      </c>
      <c r="J22" s="38">
        <v>63398</v>
      </c>
      <c r="K22" s="38">
        <v>342426</v>
      </c>
      <c r="L22" s="38">
        <v>563301</v>
      </c>
      <c r="M22" s="38">
        <v>151024</v>
      </c>
      <c r="O22" s="1">
        <v>2213174</v>
      </c>
    </row>
    <row r="23" spans="1:15" x14ac:dyDescent="0.45">
      <c r="A23" s="36" t="s">
        <v>29</v>
      </c>
      <c r="B23" s="32">
        <f t="shared" si="4"/>
        <v>2297352</v>
      </c>
      <c r="C23" s="37">
        <f>SUM(一般接種!D22+一般接種!G22+一般接種!J22+医療従事者等!C20)</f>
        <v>890114</v>
      </c>
      <c r="D23" s="33">
        <f t="shared" si="1"/>
        <v>0.84960970683628689</v>
      </c>
      <c r="E23" s="37">
        <f>SUM(一般接種!E22+一般接種!H22+一般接種!K22+医療従事者等!D20)</f>
        <v>877748</v>
      </c>
      <c r="F23" s="34">
        <f t="shared" si="2"/>
        <v>0.83780641688158719</v>
      </c>
      <c r="G23" s="32">
        <f t="shared" si="5"/>
        <v>529490</v>
      </c>
      <c r="H23" s="34">
        <f t="shared" si="3"/>
        <v>0.50539576242228024</v>
      </c>
      <c r="I23" s="38">
        <v>10136</v>
      </c>
      <c r="J23" s="38">
        <v>38532</v>
      </c>
      <c r="K23" s="38">
        <v>211397</v>
      </c>
      <c r="L23" s="38">
        <v>216896</v>
      </c>
      <c r="M23" s="38">
        <v>52529</v>
      </c>
      <c r="O23" s="1">
        <v>1047674</v>
      </c>
    </row>
    <row r="24" spans="1:15" x14ac:dyDescent="0.45">
      <c r="A24" s="36" t="s">
        <v>30</v>
      </c>
      <c r="B24" s="32">
        <f t="shared" si="4"/>
        <v>2372582</v>
      </c>
      <c r="C24" s="37">
        <f>SUM(一般接種!D23+一般接種!G23+一般接種!J23+医療従事者等!C21)</f>
        <v>928235</v>
      </c>
      <c r="D24" s="33">
        <f t="shared" si="1"/>
        <v>0.81952066646890143</v>
      </c>
      <c r="E24" s="37">
        <f>SUM(一般接種!E23+一般接種!H23+一般接種!K23+医療従事者等!D21)</f>
        <v>912667</v>
      </c>
      <c r="F24" s="34">
        <f t="shared" si="2"/>
        <v>0.80577598141006623</v>
      </c>
      <c r="G24" s="32">
        <f t="shared" si="5"/>
        <v>531680</v>
      </c>
      <c r="H24" s="34">
        <f t="shared" si="3"/>
        <v>0.46940995324264384</v>
      </c>
      <c r="I24" s="38">
        <v>8058</v>
      </c>
      <c r="J24" s="38">
        <v>53873</v>
      </c>
      <c r="K24" s="38">
        <v>202493</v>
      </c>
      <c r="L24" s="38">
        <v>212510</v>
      </c>
      <c r="M24" s="38">
        <v>54746</v>
      </c>
      <c r="O24" s="1">
        <v>1132656</v>
      </c>
    </row>
    <row r="25" spans="1:15" x14ac:dyDescent="0.45">
      <c r="A25" s="36" t="s">
        <v>31</v>
      </c>
      <c r="B25" s="32">
        <f t="shared" si="4"/>
        <v>1663558</v>
      </c>
      <c r="C25" s="37">
        <f>SUM(一般接種!D24+一般接種!G24+一般接種!J24+医療従事者等!C22)</f>
        <v>643448</v>
      </c>
      <c r="D25" s="33">
        <f t="shared" si="1"/>
        <v>0.830702455385672</v>
      </c>
      <c r="E25" s="37">
        <f>SUM(一般接種!E24+一般接種!H24+一般接種!K24+医療従事者等!D22)</f>
        <v>632294</v>
      </c>
      <c r="F25" s="34">
        <f t="shared" si="2"/>
        <v>0.81630244918878936</v>
      </c>
      <c r="G25" s="32">
        <f t="shared" si="5"/>
        <v>387816</v>
      </c>
      <c r="H25" s="34">
        <f t="shared" si="3"/>
        <v>0.50067713853776807</v>
      </c>
      <c r="I25" s="38">
        <v>7570</v>
      </c>
      <c r="J25" s="38">
        <v>31850</v>
      </c>
      <c r="K25" s="38">
        <v>143381</v>
      </c>
      <c r="L25" s="38">
        <v>170620</v>
      </c>
      <c r="M25" s="38">
        <v>34395</v>
      </c>
      <c r="O25" s="1">
        <v>774583</v>
      </c>
    </row>
    <row r="26" spans="1:15" x14ac:dyDescent="0.45">
      <c r="A26" s="36" t="s">
        <v>32</v>
      </c>
      <c r="B26" s="32">
        <f t="shared" si="4"/>
        <v>1754948</v>
      </c>
      <c r="C26" s="37">
        <f>SUM(一般接種!D25+一般接種!G25+一般接種!J25+医療従事者等!C23)</f>
        <v>676320</v>
      </c>
      <c r="D26" s="33">
        <f t="shared" si="1"/>
        <v>0.82377889322372677</v>
      </c>
      <c r="E26" s="37">
        <f>SUM(一般接種!E25+一般接種!H25+一般接種!K25+医療従事者等!D23)</f>
        <v>665040</v>
      </c>
      <c r="F26" s="34">
        <f t="shared" si="2"/>
        <v>0.81003950075335229</v>
      </c>
      <c r="G26" s="32">
        <f t="shared" si="5"/>
        <v>413588</v>
      </c>
      <c r="H26" s="34">
        <f t="shared" si="3"/>
        <v>0.50376310753876075</v>
      </c>
      <c r="I26" s="38">
        <v>6227</v>
      </c>
      <c r="J26" s="38">
        <v>37243</v>
      </c>
      <c r="K26" s="38">
        <v>167543</v>
      </c>
      <c r="L26" s="38">
        <v>162948</v>
      </c>
      <c r="M26" s="38">
        <v>39627</v>
      </c>
      <c r="O26" s="1">
        <v>820997</v>
      </c>
    </row>
    <row r="27" spans="1:15" x14ac:dyDescent="0.45">
      <c r="A27" s="36" t="s">
        <v>33</v>
      </c>
      <c r="B27" s="32">
        <f t="shared" si="4"/>
        <v>4432174</v>
      </c>
      <c r="C27" s="37">
        <f>SUM(一般接種!D26+一般接種!G26+一般接種!J26+医療従事者等!C24)</f>
        <v>1710572</v>
      </c>
      <c r="D27" s="33">
        <f t="shared" si="1"/>
        <v>0.82567043982899369</v>
      </c>
      <c r="E27" s="37">
        <f>SUM(一般接種!E26+一般接種!H26+一般接種!K26+医療従事者等!D24)</f>
        <v>1677948</v>
      </c>
      <c r="F27" s="34">
        <f t="shared" si="2"/>
        <v>0.80992326728730524</v>
      </c>
      <c r="G27" s="32">
        <f t="shared" si="5"/>
        <v>1043654</v>
      </c>
      <c r="H27" s="34">
        <f t="shared" si="3"/>
        <v>0.5037579576944371</v>
      </c>
      <c r="I27" s="38">
        <v>14043</v>
      </c>
      <c r="J27" s="38">
        <v>68494</v>
      </c>
      <c r="K27" s="38">
        <v>452807</v>
      </c>
      <c r="L27" s="38">
        <v>428301</v>
      </c>
      <c r="M27" s="38">
        <v>80009</v>
      </c>
      <c r="O27" s="1">
        <v>2071737</v>
      </c>
    </row>
    <row r="28" spans="1:15" x14ac:dyDescent="0.45">
      <c r="A28" s="36" t="s">
        <v>34</v>
      </c>
      <c r="B28" s="32">
        <f t="shared" si="4"/>
        <v>4336003</v>
      </c>
      <c r="C28" s="37">
        <f>SUM(一般接種!D27+一般接種!G27+一般接種!J27+医療従事者等!C25)</f>
        <v>1656855</v>
      </c>
      <c r="D28" s="33">
        <f t="shared" si="1"/>
        <v>0.82153034201362463</v>
      </c>
      <c r="E28" s="37">
        <f>SUM(一般接種!E27+一般接種!H27+一般接種!K27+医療従事者等!D25)</f>
        <v>1635356</v>
      </c>
      <c r="F28" s="34">
        <f t="shared" si="2"/>
        <v>0.8108703380766773</v>
      </c>
      <c r="G28" s="32">
        <f t="shared" si="5"/>
        <v>1043792</v>
      </c>
      <c r="H28" s="34">
        <f t="shared" si="3"/>
        <v>0.51755090140723559</v>
      </c>
      <c r="I28" s="38">
        <v>15401</v>
      </c>
      <c r="J28" s="38">
        <v>84429</v>
      </c>
      <c r="K28" s="38">
        <v>464353</v>
      </c>
      <c r="L28" s="38">
        <v>400201</v>
      </c>
      <c r="M28" s="38">
        <v>79408</v>
      </c>
      <c r="O28" s="1">
        <v>2016791</v>
      </c>
    </row>
    <row r="29" spans="1:15" x14ac:dyDescent="0.45">
      <c r="A29" s="36" t="s">
        <v>35</v>
      </c>
      <c r="B29" s="32">
        <f t="shared" si="4"/>
        <v>7866600</v>
      </c>
      <c r="C29" s="37">
        <f>SUM(一般接種!D28+一般接種!G28+一般接種!J28+医療従事者等!C26)</f>
        <v>3110245</v>
      </c>
      <c r="D29" s="33">
        <f t="shared" si="1"/>
        <v>0.84373999663615695</v>
      </c>
      <c r="E29" s="37">
        <f>SUM(一般接種!E28+一般接種!H28+一般接種!K28+医療従事者等!D26)</f>
        <v>3058042</v>
      </c>
      <c r="F29" s="34">
        <f t="shared" si="2"/>
        <v>0.82957848876639195</v>
      </c>
      <c r="G29" s="32">
        <f t="shared" si="5"/>
        <v>1698313</v>
      </c>
      <c r="H29" s="34">
        <f t="shared" si="3"/>
        <v>0.46071438259916553</v>
      </c>
      <c r="I29" s="38">
        <v>23180</v>
      </c>
      <c r="J29" s="38">
        <v>110870</v>
      </c>
      <c r="K29" s="38">
        <v>646189</v>
      </c>
      <c r="L29" s="38">
        <v>733592</v>
      </c>
      <c r="M29" s="38">
        <v>184482</v>
      </c>
      <c r="O29" s="1">
        <v>3686260</v>
      </c>
    </row>
    <row r="30" spans="1:15" x14ac:dyDescent="0.45">
      <c r="A30" s="36" t="s">
        <v>36</v>
      </c>
      <c r="B30" s="32">
        <f t="shared" si="4"/>
        <v>15204556</v>
      </c>
      <c r="C30" s="37">
        <f>SUM(一般接種!D29+一般接種!G29+一般接種!J29+医療従事者等!C27)</f>
        <v>5970571</v>
      </c>
      <c r="D30" s="33">
        <f t="shared" si="1"/>
        <v>0.7898832381110128</v>
      </c>
      <c r="E30" s="37">
        <f>SUM(一般接種!E29+一般接種!H29+一般接種!K29+医療従事者等!D27)</f>
        <v>5840571</v>
      </c>
      <c r="F30" s="34">
        <f t="shared" si="2"/>
        <v>0.77268474554565658</v>
      </c>
      <c r="G30" s="32">
        <f t="shared" si="5"/>
        <v>3393414</v>
      </c>
      <c r="H30" s="34">
        <f t="shared" si="3"/>
        <v>0.44893542653981411</v>
      </c>
      <c r="I30" s="38">
        <v>42739</v>
      </c>
      <c r="J30" s="38">
        <v>368113</v>
      </c>
      <c r="K30" s="38">
        <v>1338609</v>
      </c>
      <c r="L30" s="38">
        <v>1341395</v>
      </c>
      <c r="M30" s="38">
        <v>302558</v>
      </c>
      <c r="O30" s="1">
        <v>7558802</v>
      </c>
    </row>
    <row r="31" spans="1:15" x14ac:dyDescent="0.45">
      <c r="A31" s="36" t="s">
        <v>37</v>
      </c>
      <c r="B31" s="32">
        <f t="shared" si="4"/>
        <v>3753055</v>
      </c>
      <c r="C31" s="37">
        <f>SUM(一般接種!D30+一般接種!G30+一般接種!J30+医療従事者等!C28)</f>
        <v>1468782</v>
      </c>
      <c r="D31" s="33">
        <f t="shared" si="1"/>
        <v>0.81573757453943418</v>
      </c>
      <c r="E31" s="37">
        <f>SUM(一般接種!E30+一般接種!H30+一般接種!K30+医療従事者等!D28)</f>
        <v>1445951</v>
      </c>
      <c r="F31" s="34">
        <f t="shared" si="2"/>
        <v>0.8030576093953149</v>
      </c>
      <c r="G31" s="32">
        <f t="shared" si="5"/>
        <v>838322</v>
      </c>
      <c r="H31" s="34">
        <f t="shared" si="3"/>
        <v>0.46559037009103293</v>
      </c>
      <c r="I31" s="38">
        <v>16646</v>
      </c>
      <c r="J31" s="38">
        <v>66078</v>
      </c>
      <c r="K31" s="38">
        <v>344647</v>
      </c>
      <c r="L31" s="38">
        <v>349249</v>
      </c>
      <c r="M31" s="38">
        <v>61702</v>
      </c>
      <c r="O31" s="1">
        <v>1800557</v>
      </c>
    </row>
    <row r="32" spans="1:15" x14ac:dyDescent="0.45">
      <c r="A32" s="36" t="s">
        <v>38</v>
      </c>
      <c r="B32" s="32">
        <f t="shared" si="4"/>
        <v>2926022</v>
      </c>
      <c r="C32" s="37">
        <f>SUM(一般接種!D31+一般接種!G31+一般接種!J31+医療従事者等!C29)</f>
        <v>1150106</v>
      </c>
      <c r="D32" s="33">
        <f t="shared" si="1"/>
        <v>0.81059426589129313</v>
      </c>
      <c r="E32" s="37">
        <f>SUM(一般接種!E31+一般接種!H31+一般接種!K31+医療従事者等!D29)</f>
        <v>1132095</v>
      </c>
      <c r="F32" s="34">
        <f t="shared" si="2"/>
        <v>0.79790012002737443</v>
      </c>
      <c r="G32" s="32">
        <f t="shared" si="5"/>
        <v>643821</v>
      </c>
      <c r="H32" s="34">
        <f t="shared" si="3"/>
        <v>0.45376479286291715</v>
      </c>
      <c r="I32" s="38">
        <v>8608</v>
      </c>
      <c r="J32" s="38">
        <v>51780</v>
      </c>
      <c r="K32" s="38">
        <v>237032</v>
      </c>
      <c r="L32" s="38">
        <v>282852</v>
      </c>
      <c r="M32" s="38">
        <v>63549</v>
      </c>
      <c r="O32" s="1">
        <v>1418843</v>
      </c>
    </row>
    <row r="33" spans="1:15" x14ac:dyDescent="0.45">
      <c r="A33" s="36" t="s">
        <v>39</v>
      </c>
      <c r="B33" s="32">
        <f t="shared" si="4"/>
        <v>5101327</v>
      </c>
      <c r="C33" s="37">
        <f>SUM(一般接種!D32+一般接種!G32+一般接種!J32+医療従事者等!C30)</f>
        <v>2016763</v>
      </c>
      <c r="D33" s="33">
        <f t="shared" si="1"/>
        <v>0.79696879166597512</v>
      </c>
      <c r="E33" s="37">
        <f>SUM(一般接種!E32+一般接種!H32+一般接種!K32+医療従事者等!D30)</f>
        <v>1977098</v>
      </c>
      <c r="F33" s="34">
        <f t="shared" si="2"/>
        <v>0.78129428399133471</v>
      </c>
      <c r="G33" s="32">
        <f t="shared" si="5"/>
        <v>1107466</v>
      </c>
      <c r="H33" s="34">
        <f t="shared" si="3"/>
        <v>0.43763984158334457</v>
      </c>
      <c r="I33" s="38">
        <v>25361</v>
      </c>
      <c r="J33" s="38">
        <v>91102</v>
      </c>
      <c r="K33" s="38">
        <v>439337</v>
      </c>
      <c r="L33" s="38">
        <v>461823</v>
      </c>
      <c r="M33" s="38">
        <v>89843</v>
      </c>
      <c r="O33" s="1">
        <v>2530542</v>
      </c>
    </row>
    <row r="34" spans="1:15" x14ac:dyDescent="0.45">
      <c r="A34" s="36" t="s">
        <v>40</v>
      </c>
      <c r="B34" s="32">
        <f t="shared" si="4"/>
        <v>17300028</v>
      </c>
      <c r="C34" s="37">
        <f>SUM(一般接種!D33+一般接種!G33+一般接種!J33+医療従事者等!C31)</f>
        <v>6869063</v>
      </c>
      <c r="D34" s="33">
        <f t="shared" si="1"/>
        <v>0.77708631167493314</v>
      </c>
      <c r="E34" s="37">
        <f>SUM(一般接種!E33+一般接種!H33+一般接種!K33+医療従事者等!D31)</f>
        <v>6760627</v>
      </c>
      <c r="F34" s="34">
        <f t="shared" si="2"/>
        <v>0.76481911725659935</v>
      </c>
      <c r="G34" s="32">
        <f t="shared" si="5"/>
        <v>3670338</v>
      </c>
      <c r="H34" s="34">
        <f t="shared" si="3"/>
        <v>0.41521957492897515</v>
      </c>
      <c r="I34" s="38">
        <v>61833</v>
      </c>
      <c r="J34" s="38">
        <v>355211</v>
      </c>
      <c r="K34" s="38">
        <v>1483688</v>
      </c>
      <c r="L34" s="38">
        <v>1493746</v>
      </c>
      <c r="M34" s="38">
        <v>275860</v>
      </c>
      <c r="O34" s="1">
        <v>8839511</v>
      </c>
    </row>
    <row r="35" spans="1:15" x14ac:dyDescent="0.45">
      <c r="A35" s="36" t="s">
        <v>41</v>
      </c>
      <c r="B35" s="32">
        <f t="shared" si="4"/>
        <v>11255063</v>
      </c>
      <c r="C35" s="37">
        <f>SUM(一般接種!D34+一般接種!G34+一般接種!J34+医療従事者等!C32)</f>
        <v>4411305</v>
      </c>
      <c r="D35" s="33">
        <f t="shared" si="1"/>
        <v>0.79862499717124169</v>
      </c>
      <c r="E35" s="37">
        <f>SUM(一般接種!E34+一般接種!H34+一般接種!K34+医療従事者等!D32)</f>
        <v>4344631</v>
      </c>
      <c r="F35" s="34">
        <f t="shared" si="2"/>
        <v>0.78655430084410149</v>
      </c>
      <c r="G35" s="32">
        <f t="shared" si="5"/>
        <v>2499127</v>
      </c>
      <c r="H35" s="34">
        <f t="shared" si="3"/>
        <v>0.45244327773880377</v>
      </c>
      <c r="I35" s="38">
        <v>43287</v>
      </c>
      <c r="J35" s="38">
        <v>234601</v>
      </c>
      <c r="K35" s="38">
        <v>991969</v>
      </c>
      <c r="L35" s="38">
        <v>1015107</v>
      </c>
      <c r="M35" s="38">
        <v>214163</v>
      </c>
      <c r="O35" s="1">
        <v>5523625</v>
      </c>
    </row>
    <row r="36" spans="1:15" x14ac:dyDescent="0.45">
      <c r="A36" s="36" t="s">
        <v>42</v>
      </c>
      <c r="B36" s="32">
        <f t="shared" si="4"/>
        <v>2821694</v>
      </c>
      <c r="C36" s="37">
        <f>SUM(一般接種!D35+一般接種!G35+一般接種!J35+医療従事者等!C33)</f>
        <v>1090431</v>
      </c>
      <c r="D36" s="33">
        <f t="shared" si="1"/>
        <v>0.81088672225614045</v>
      </c>
      <c r="E36" s="37">
        <f>SUM(一般接種!E35+一般接種!H35+一般接種!K35+医療従事者等!D33)</f>
        <v>1074927</v>
      </c>
      <c r="F36" s="34">
        <f t="shared" si="2"/>
        <v>0.79935734741091025</v>
      </c>
      <c r="G36" s="32">
        <f t="shared" si="5"/>
        <v>656336</v>
      </c>
      <c r="H36" s="34">
        <f t="shared" si="3"/>
        <v>0.48807686844807802</v>
      </c>
      <c r="I36" s="38">
        <v>7398</v>
      </c>
      <c r="J36" s="38">
        <v>52554</v>
      </c>
      <c r="K36" s="38">
        <v>302774</v>
      </c>
      <c r="L36" s="38">
        <v>247905</v>
      </c>
      <c r="M36" s="38">
        <v>45705</v>
      </c>
      <c r="O36" s="1">
        <v>1344739</v>
      </c>
    </row>
    <row r="37" spans="1:15" x14ac:dyDescent="0.45">
      <c r="A37" s="36" t="s">
        <v>43</v>
      </c>
      <c r="B37" s="32">
        <f t="shared" si="4"/>
        <v>1970366</v>
      </c>
      <c r="C37" s="37">
        <f>SUM(一般接種!D36+一般接種!G36+一般接種!J36+医療従事者等!C34)</f>
        <v>746792</v>
      </c>
      <c r="D37" s="33">
        <f t="shared" si="1"/>
        <v>0.79073136022498181</v>
      </c>
      <c r="E37" s="37">
        <f>SUM(一般接種!E36+一般接種!H36+一般接種!K36+医療従事者等!D34)</f>
        <v>734937</v>
      </c>
      <c r="F37" s="34">
        <f t="shared" si="2"/>
        <v>0.77817884188591657</v>
      </c>
      <c r="G37" s="32">
        <f t="shared" si="5"/>
        <v>488637</v>
      </c>
      <c r="H37" s="34">
        <f t="shared" si="3"/>
        <v>0.5173871702780084</v>
      </c>
      <c r="I37" s="38">
        <v>7544</v>
      </c>
      <c r="J37" s="38">
        <v>43702</v>
      </c>
      <c r="K37" s="38">
        <v>209599</v>
      </c>
      <c r="L37" s="38">
        <v>195003</v>
      </c>
      <c r="M37" s="38">
        <v>32789</v>
      </c>
      <c r="O37" s="1">
        <v>944432</v>
      </c>
    </row>
    <row r="38" spans="1:15" x14ac:dyDescent="0.45">
      <c r="A38" s="36" t="s">
        <v>44</v>
      </c>
      <c r="B38" s="32">
        <f t="shared" si="4"/>
        <v>1142973</v>
      </c>
      <c r="C38" s="37">
        <f>SUM(一般接種!D37+一般接種!G37+一般接種!J37+医療従事者等!C35)</f>
        <v>439575</v>
      </c>
      <c r="D38" s="33">
        <f t="shared" si="1"/>
        <v>0.78948360956055086</v>
      </c>
      <c r="E38" s="37">
        <f>SUM(一般接種!E37+一般接種!H37+一般接種!K37+医療従事者等!D35)</f>
        <v>431543</v>
      </c>
      <c r="F38" s="34">
        <f t="shared" si="2"/>
        <v>0.77505801130771501</v>
      </c>
      <c r="G38" s="32">
        <f t="shared" si="5"/>
        <v>271855</v>
      </c>
      <c r="H38" s="34">
        <f t="shared" si="3"/>
        <v>0.48825585321522735</v>
      </c>
      <c r="I38" s="38">
        <v>4874</v>
      </c>
      <c r="J38" s="38">
        <v>22689</v>
      </c>
      <c r="K38" s="38">
        <v>107656</v>
      </c>
      <c r="L38" s="38">
        <v>109773</v>
      </c>
      <c r="M38" s="38">
        <v>26863</v>
      </c>
      <c r="O38" s="1">
        <v>556788</v>
      </c>
    </row>
    <row r="39" spans="1:15" x14ac:dyDescent="0.45">
      <c r="A39" s="36" t="s">
        <v>45</v>
      </c>
      <c r="B39" s="32">
        <f t="shared" si="4"/>
        <v>1423438</v>
      </c>
      <c r="C39" s="37">
        <f>SUM(一般接種!D38+一般接種!G38+一般接種!J38+医療従事者等!C36)</f>
        <v>557078</v>
      </c>
      <c r="D39" s="33">
        <f t="shared" si="1"/>
        <v>0.82798094572802328</v>
      </c>
      <c r="E39" s="37">
        <f>SUM(一般接種!E38+一般接種!H38+一般接種!K38+医療従事者等!D36)</f>
        <v>545532</v>
      </c>
      <c r="F39" s="34">
        <f t="shared" si="2"/>
        <v>0.81082021060767073</v>
      </c>
      <c r="G39" s="32">
        <f t="shared" si="5"/>
        <v>320828</v>
      </c>
      <c r="H39" s="34">
        <f t="shared" si="3"/>
        <v>0.4768443034117848</v>
      </c>
      <c r="I39" s="38">
        <v>4839</v>
      </c>
      <c r="J39" s="38">
        <v>30110</v>
      </c>
      <c r="K39" s="38">
        <v>110721</v>
      </c>
      <c r="L39" s="38">
        <v>141323</v>
      </c>
      <c r="M39" s="38">
        <v>33835</v>
      </c>
      <c r="O39" s="1">
        <v>672815</v>
      </c>
    </row>
    <row r="40" spans="1:15" x14ac:dyDescent="0.45">
      <c r="A40" s="36" t="s">
        <v>46</v>
      </c>
      <c r="B40" s="32">
        <f t="shared" si="4"/>
        <v>3864675</v>
      </c>
      <c r="C40" s="37">
        <f>SUM(一般接種!D39+一般接種!G39+一般接種!J39+医療従事者等!C37)</f>
        <v>1503722</v>
      </c>
      <c r="D40" s="33">
        <f t="shared" si="1"/>
        <v>0.79402742963716688</v>
      </c>
      <c r="E40" s="37">
        <f>SUM(一般接種!E39+一般接種!H39+一般接種!K39+医療従事者等!D37)</f>
        <v>1466357</v>
      </c>
      <c r="F40" s="34">
        <f t="shared" si="2"/>
        <v>0.7742971637313727</v>
      </c>
      <c r="G40" s="32">
        <f t="shared" si="5"/>
        <v>894596</v>
      </c>
      <c r="H40" s="34">
        <f t="shared" si="3"/>
        <v>0.47238370020767867</v>
      </c>
      <c r="I40" s="38">
        <v>21844</v>
      </c>
      <c r="J40" s="38">
        <v>136705</v>
      </c>
      <c r="K40" s="38">
        <v>360705</v>
      </c>
      <c r="L40" s="38">
        <v>315255</v>
      </c>
      <c r="M40" s="38">
        <v>60087</v>
      </c>
      <c r="O40" s="1">
        <v>1893791</v>
      </c>
    </row>
    <row r="41" spans="1:15" x14ac:dyDescent="0.45">
      <c r="A41" s="36" t="s">
        <v>47</v>
      </c>
      <c r="B41" s="32">
        <f t="shared" si="4"/>
        <v>5744842</v>
      </c>
      <c r="C41" s="37">
        <f>SUM(一般接種!D40+一般接種!G40+一般接種!J40+医療従事者等!C38)</f>
        <v>2226623</v>
      </c>
      <c r="D41" s="33">
        <f t="shared" si="1"/>
        <v>0.79170703799877185</v>
      </c>
      <c r="E41" s="37">
        <f>SUM(一般接種!E40+一般接種!H40+一般接種!K40+医療従事者等!D38)</f>
        <v>2190470</v>
      </c>
      <c r="F41" s="34">
        <f t="shared" si="2"/>
        <v>0.77885233177110358</v>
      </c>
      <c r="G41" s="32">
        <f t="shared" si="5"/>
        <v>1327749</v>
      </c>
      <c r="H41" s="34">
        <f t="shared" si="3"/>
        <v>0.47209977979919876</v>
      </c>
      <c r="I41" s="38">
        <v>22333</v>
      </c>
      <c r="J41" s="38">
        <v>119856</v>
      </c>
      <c r="K41" s="38">
        <v>541491</v>
      </c>
      <c r="L41" s="38">
        <v>526457</v>
      </c>
      <c r="M41" s="38">
        <v>117612</v>
      </c>
      <c r="O41" s="1">
        <v>2812433</v>
      </c>
    </row>
    <row r="42" spans="1:15" x14ac:dyDescent="0.45">
      <c r="A42" s="36" t="s">
        <v>48</v>
      </c>
      <c r="B42" s="32">
        <f t="shared" si="4"/>
        <v>2941433</v>
      </c>
      <c r="C42" s="37">
        <f>SUM(一般接種!D41+一般接種!G41+一般接種!J41+医療従事者等!C39)</f>
        <v>1113516</v>
      </c>
      <c r="D42" s="33">
        <f t="shared" si="1"/>
        <v>0.82111038190117325</v>
      </c>
      <c r="E42" s="37">
        <f>SUM(一般接種!E41+一般接種!H41+一般接種!K41+医療従事者等!D39)</f>
        <v>1084885</v>
      </c>
      <c r="F42" s="34">
        <f t="shared" si="2"/>
        <v>0.79999778779007602</v>
      </c>
      <c r="G42" s="32">
        <f t="shared" si="5"/>
        <v>743032</v>
      </c>
      <c r="H42" s="34">
        <f t="shared" si="3"/>
        <v>0.54791425474334676</v>
      </c>
      <c r="I42" s="38">
        <v>44520</v>
      </c>
      <c r="J42" s="38">
        <v>46026</v>
      </c>
      <c r="K42" s="38">
        <v>285670</v>
      </c>
      <c r="L42" s="38">
        <v>307256</v>
      </c>
      <c r="M42" s="38">
        <v>59560</v>
      </c>
      <c r="O42" s="1">
        <v>1356110</v>
      </c>
    </row>
    <row r="43" spans="1:15" x14ac:dyDescent="0.45">
      <c r="A43" s="36" t="s">
        <v>49</v>
      </c>
      <c r="B43" s="32">
        <f t="shared" si="4"/>
        <v>1560440</v>
      </c>
      <c r="C43" s="37">
        <f>SUM(一般接種!D42+一般接種!G42+一般接種!J42+医療従事者等!C40)</f>
        <v>596289</v>
      </c>
      <c r="D43" s="33">
        <f t="shared" si="1"/>
        <v>0.81133384765473526</v>
      </c>
      <c r="E43" s="37">
        <f>SUM(一般接種!E42+一般接種!H42+一般接種!K42+医療従事者等!D40)</f>
        <v>586150</v>
      </c>
      <c r="F43" s="34">
        <f t="shared" si="2"/>
        <v>0.7975383325917853</v>
      </c>
      <c r="G43" s="32">
        <f t="shared" si="5"/>
        <v>378001</v>
      </c>
      <c r="H43" s="34">
        <f t="shared" si="3"/>
        <v>0.51432276253182196</v>
      </c>
      <c r="I43" s="38">
        <v>7771</v>
      </c>
      <c r="J43" s="38">
        <v>38899</v>
      </c>
      <c r="K43" s="38">
        <v>149083</v>
      </c>
      <c r="L43" s="38">
        <v>157163</v>
      </c>
      <c r="M43" s="38">
        <v>25085</v>
      </c>
      <c r="O43" s="1">
        <v>734949</v>
      </c>
    </row>
    <row r="44" spans="1:15" x14ac:dyDescent="0.45">
      <c r="A44" s="36" t="s">
        <v>50</v>
      </c>
      <c r="B44" s="32">
        <f t="shared" si="4"/>
        <v>1974382</v>
      </c>
      <c r="C44" s="37">
        <f>SUM(一般接種!D43+一般接種!G43+一般接種!J43+医療従事者等!C41)</f>
        <v>773905</v>
      </c>
      <c r="D44" s="33">
        <f t="shared" si="1"/>
        <v>0.79464850456311553</v>
      </c>
      <c r="E44" s="37">
        <f>SUM(一般接種!E43+一般接種!H43+一般接種!K43+医療従事者等!D41)</f>
        <v>760307</v>
      </c>
      <c r="F44" s="34">
        <f t="shared" si="2"/>
        <v>0.78068602807691989</v>
      </c>
      <c r="G44" s="32">
        <f t="shared" si="5"/>
        <v>440170</v>
      </c>
      <c r="H44" s="34">
        <f t="shared" si="3"/>
        <v>0.45196817730024563</v>
      </c>
      <c r="I44" s="38">
        <v>9305</v>
      </c>
      <c r="J44" s="38">
        <v>47056</v>
      </c>
      <c r="K44" s="38">
        <v>169262</v>
      </c>
      <c r="L44" s="38">
        <v>185257</v>
      </c>
      <c r="M44" s="38">
        <v>29290</v>
      </c>
      <c r="O44" s="1">
        <v>973896</v>
      </c>
    </row>
    <row r="45" spans="1:15" x14ac:dyDescent="0.45">
      <c r="A45" s="36" t="s">
        <v>51</v>
      </c>
      <c r="B45" s="32">
        <f t="shared" si="4"/>
        <v>2845378</v>
      </c>
      <c r="C45" s="37">
        <f>SUM(一般接種!D44+一般接種!G44+一般接種!J44+医療従事者等!C42)</f>
        <v>1103988</v>
      </c>
      <c r="D45" s="33">
        <f t="shared" si="1"/>
        <v>0.81401897481159013</v>
      </c>
      <c r="E45" s="37">
        <f>SUM(一般接種!E44+一般接種!H44+一般接種!K44+医療従事者等!D42)</f>
        <v>1086759</v>
      </c>
      <c r="F45" s="34">
        <f t="shared" si="2"/>
        <v>0.80131527430304395</v>
      </c>
      <c r="G45" s="32">
        <f t="shared" si="5"/>
        <v>654631</v>
      </c>
      <c r="H45" s="34">
        <f t="shared" si="3"/>
        <v>0.48268826789773628</v>
      </c>
      <c r="I45" s="38">
        <v>11924</v>
      </c>
      <c r="J45" s="38">
        <v>54807</v>
      </c>
      <c r="K45" s="38">
        <v>271037</v>
      </c>
      <c r="L45" s="38">
        <v>262573</v>
      </c>
      <c r="M45" s="38">
        <v>54290</v>
      </c>
      <c r="O45" s="1">
        <v>1356219</v>
      </c>
    </row>
    <row r="46" spans="1:15" x14ac:dyDescent="0.45">
      <c r="A46" s="36" t="s">
        <v>52</v>
      </c>
      <c r="B46" s="32">
        <f t="shared" si="4"/>
        <v>1443083</v>
      </c>
      <c r="C46" s="37">
        <f>SUM(一般接種!D45+一般接種!G45+一般接種!J45+医療従事者等!C43)</f>
        <v>561624</v>
      </c>
      <c r="D46" s="33">
        <f t="shared" si="1"/>
        <v>0.80098464417178794</v>
      </c>
      <c r="E46" s="37">
        <f>SUM(一般接種!E45+一般接種!H45+一般接種!K45+医療従事者等!D43)</f>
        <v>551065</v>
      </c>
      <c r="F46" s="34">
        <f t="shared" si="2"/>
        <v>0.78592546426172372</v>
      </c>
      <c r="G46" s="32">
        <f t="shared" si="5"/>
        <v>330394</v>
      </c>
      <c r="H46" s="34">
        <f t="shared" si="3"/>
        <v>0.47120586108587542</v>
      </c>
      <c r="I46" s="38">
        <v>10538</v>
      </c>
      <c r="J46" s="38">
        <v>33281</v>
      </c>
      <c r="K46" s="38">
        <v>140163</v>
      </c>
      <c r="L46" s="38">
        <v>124394</v>
      </c>
      <c r="M46" s="38">
        <v>22018</v>
      </c>
      <c r="O46" s="1">
        <v>701167</v>
      </c>
    </row>
    <row r="47" spans="1:15" x14ac:dyDescent="0.45">
      <c r="A47" s="36" t="s">
        <v>53</v>
      </c>
      <c r="B47" s="32">
        <f t="shared" si="4"/>
        <v>10495928</v>
      </c>
      <c r="C47" s="37">
        <f>SUM(一般接種!D46+一般接種!G46+一般接種!J46+医療従事者等!C44)</f>
        <v>4107419</v>
      </c>
      <c r="D47" s="33">
        <f t="shared" si="1"/>
        <v>0.8015774261978037</v>
      </c>
      <c r="E47" s="37">
        <f>SUM(一般接種!E46+一般接種!H46+一般接種!K46+医療従事者等!D44)</f>
        <v>4005803</v>
      </c>
      <c r="F47" s="34">
        <f t="shared" si="2"/>
        <v>0.78174670239277777</v>
      </c>
      <c r="G47" s="32">
        <f t="shared" si="5"/>
        <v>2382706</v>
      </c>
      <c r="H47" s="34">
        <f t="shared" si="3"/>
        <v>0.46499355017495514</v>
      </c>
      <c r="I47" s="38">
        <v>42317</v>
      </c>
      <c r="J47" s="38">
        <v>222268</v>
      </c>
      <c r="K47" s="38">
        <v>917408</v>
      </c>
      <c r="L47" s="38">
        <v>999210</v>
      </c>
      <c r="M47" s="38">
        <v>201503</v>
      </c>
      <c r="O47" s="1">
        <v>5124170</v>
      </c>
    </row>
    <row r="48" spans="1:15" x14ac:dyDescent="0.45">
      <c r="A48" s="36" t="s">
        <v>54</v>
      </c>
      <c r="B48" s="32">
        <f t="shared" si="4"/>
        <v>1694534</v>
      </c>
      <c r="C48" s="37">
        <f>SUM(一般接種!D47+一般接種!G47+一般接種!J47+医療従事者等!C45)</f>
        <v>653012</v>
      </c>
      <c r="D48" s="33">
        <f t="shared" si="1"/>
        <v>0.79808658285893075</v>
      </c>
      <c r="E48" s="37">
        <f>SUM(一般接種!E47+一般接種!H47+一般接種!K47+医療従事者等!D45)</f>
        <v>641898</v>
      </c>
      <c r="F48" s="34">
        <f t="shared" si="2"/>
        <v>0.78450347216281158</v>
      </c>
      <c r="G48" s="32">
        <f t="shared" si="5"/>
        <v>399624</v>
      </c>
      <c r="H48" s="34">
        <f t="shared" si="3"/>
        <v>0.48840534720405954</v>
      </c>
      <c r="I48" s="38">
        <v>8381</v>
      </c>
      <c r="J48" s="38">
        <v>56079</v>
      </c>
      <c r="K48" s="38">
        <v>164589</v>
      </c>
      <c r="L48" s="38">
        <v>144813</v>
      </c>
      <c r="M48" s="38">
        <v>25762</v>
      </c>
      <c r="O48" s="1">
        <v>818222</v>
      </c>
    </row>
    <row r="49" spans="1:15" x14ac:dyDescent="0.45">
      <c r="A49" s="36" t="s">
        <v>55</v>
      </c>
      <c r="B49" s="32">
        <f t="shared" si="4"/>
        <v>2845325</v>
      </c>
      <c r="C49" s="37">
        <f>SUM(一般接種!D48+一般接種!G48+一般接種!J48+医療従事者等!C46)</f>
        <v>1088584</v>
      </c>
      <c r="D49" s="33">
        <f t="shared" si="1"/>
        <v>0.81484619795230018</v>
      </c>
      <c r="E49" s="37">
        <f>SUM(一般接種!E48+一般接種!H48+一般接種!K48+医療従事者等!D46)</f>
        <v>1067458</v>
      </c>
      <c r="F49" s="34">
        <f t="shared" si="2"/>
        <v>0.79903258983575587</v>
      </c>
      <c r="G49" s="32">
        <f t="shared" si="5"/>
        <v>689283</v>
      </c>
      <c r="H49" s="34">
        <f t="shared" si="3"/>
        <v>0.51595433321007411</v>
      </c>
      <c r="I49" s="38">
        <v>14670</v>
      </c>
      <c r="J49" s="38">
        <v>64240</v>
      </c>
      <c r="K49" s="38">
        <v>271747</v>
      </c>
      <c r="L49" s="38">
        <v>295395</v>
      </c>
      <c r="M49" s="38">
        <v>43231</v>
      </c>
      <c r="O49" s="1">
        <v>1335938</v>
      </c>
    </row>
    <row r="50" spans="1:15" x14ac:dyDescent="0.45">
      <c r="A50" s="36" t="s">
        <v>56</v>
      </c>
      <c r="B50" s="32">
        <f t="shared" si="4"/>
        <v>3795381</v>
      </c>
      <c r="C50" s="37">
        <f>SUM(一般接種!D49+一般接種!G49+一般接種!J49+医療従事者等!C47)</f>
        <v>1446988</v>
      </c>
      <c r="D50" s="33">
        <f t="shared" si="1"/>
        <v>0.82278572423655716</v>
      </c>
      <c r="E50" s="37">
        <f>SUM(一般接種!E49+一般接種!H49+一般接種!K49+医療従事者等!D47)</f>
        <v>1421350</v>
      </c>
      <c r="F50" s="34">
        <f t="shared" si="2"/>
        <v>0.80820745517145298</v>
      </c>
      <c r="G50" s="32">
        <f t="shared" si="5"/>
        <v>927043</v>
      </c>
      <c r="H50" s="34">
        <f t="shared" si="3"/>
        <v>0.52713481117564942</v>
      </c>
      <c r="I50" s="38">
        <v>20922</v>
      </c>
      <c r="J50" s="38">
        <v>77205</v>
      </c>
      <c r="K50" s="38">
        <v>341059</v>
      </c>
      <c r="L50" s="38">
        <v>423162</v>
      </c>
      <c r="M50" s="38">
        <v>64695</v>
      </c>
      <c r="O50" s="1">
        <v>1758645</v>
      </c>
    </row>
    <row r="51" spans="1:15" x14ac:dyDescent="0.45">
      <c r="A51" s="36" t="s">
        <v>57</v>
      </c>
      <c r="B51" s="32">
        <f t="shared" si="4"/>
        <v>2360694</v>
      </c>
      <c r="C51" s="37">
        <f>SUM(一般接種!D50+一般接種!G50+一般接種!J50+医療従事者等!C48)</f>
        <v>918693</v>
      </c>
      <c r="D51" s="33">
        <f t="shared" si="1"/>
        <v>0.80464220869706882</v>
      </c>
      <c r="E51" s="37">
        <f>SUM(一般接種!E50+一般接種!H50+一般接種!K50+医療従事者等!D48)</f>
        <v>898530</v>
      </c>
      <c r="F51" s="34">
        <f t="shared" si="2"/>
        <v>0.7869823366245059</v>
      </c>
      <c r="G51" s="32">
        <f t="shared" si="5"/>
        <v>543471</v>
      </c>
      <c r="H51" s="34">
        <f t="shared" si="3"/>
        <v>0.47600200045369306</v>
      </c>
      <c r="I51" s="38">
        <v>19271</v>
      </c>
      <c r="J51" s="38">
        <v>50452</v>
      </c>
      <c r="K51" s="38">
        <v>215071</v>
      </c>
      <c r="L51" s="38">
        <v>216666</v>
      </c>
      <c r="M51" s="38">
        <v>42011</v>
      </c>
      <c r="O51" s="1">
        <v>1141741</v>
      </c>
    </row>
    <row r="52" spans="1:15" x14ac:dyDescent="0.45">
      <c r="A52" s="36" t="s">
        <v>58</v>
      </c>
      <c r="B52" s="32">
        <f t="shared" si="4"/>
        <v>2213608</v>
      </c>
      <c r="C52" s="37">
        <f>SUM(一般接種!D51+一般接種!G51+一般接種!J51+医療従事者等!C49)</f>
        <v>862234</v>
      </c>
      <c r="D52" s="33">
        <f t="shared" si="1"/>
        <v>0.79304772354979258</v>
      </c>
      <c r="E52" s="37">
        <f>SUM(一般接種!E51+一般接種!H51+一般接種!K51+医療従事者等!D49)</f>
        <v>846370</v>
      </c>
      <c r="F52" s="34">
        <f t="shared" si="2"/>
        <v>0.77845666232233701</v>
      </c>
      <c r="G52" s="32">
        <f t="shared" si="5"/>
        <v>505004</v>
      </c>
      <c r="H52" s="34">
        <f t="shared" si="3"/>
        <v>0.46448211574066833</v>
      </c>
      <c r="I52" s="38">
        <v>10785</v>
      </c>
      <c r="J52" s="38">
        <v>45917</v>
      </c>
      <c r="K52" s="38">
        <v>185588</v>
      </c>
      <c r="L52" s="38">
        <v>212617</v>
      </c>
      <c r="M52" s="38">
        <v>50097</v>
      </c>
      <c r="O52" s="1">
        <v>1087241</v>
      </c>
    </row>
    <row r="53" spans="1:15" x14ac:dyDescent="0.45">
      <c r="A53" s="36" t="s">
        <v>59</v>
      </c>
      <c r="B53" s="32">
        <f t="shared" si="4"/>
        <v>3364683</v>
      </c>
      <c r="C53" s="37">
        <f>SUM(一般接種!D52+一般接種!G52+一般接種!J52+医療従事者等!C50)</f>
        <v>1307885</v>
      </c>
      <c r="D53" s="33">
        <f t="shared" si="1"/>
        <v>0.80857573676196293</v>
      </c>
      <c r="E53" s="37">
        <f>SUM(一般接種!E52+一般接種!H52+一般接種!K52+医療従事者等!D50)</f>
        <v>1277934</v>
      </c>
      <c r="F53" s="34">
        <f t="shared" si="2"/>
        <v>0.79005908438674832</v>
      </c>
      <c r="G53" s="32">
        <f t="shared" si="5"/>
        <v>778864</v>
      </c>
      <c r="H53" s="34">
        <f t="shared" si="3"/>
        <v>0.48151827770589117</v>
      </c>
      <c r="I53" s="38">
        <v>17026</v>
      </c>
      <c r="J53" s="38">
        <v>70119</v>
      </c>
      <c r="K53" s="38">
        <v>340173</v>
      </c>
      <c r="L53" s="38">
        <v>299498</v>
      </c>
      <c r="M53" s="38">
        <v>52048</v>
      </c>
      <c r="O53" s="1">
        <v>1617517</v>
      </c>
    </row>
    <row r="54" spans="1:15" x14ac:dyDescent="0.45">
      <c r="A54" s="36" t="s">
        <v>60</v>
      </c>
      <c r="B54" s="32">
        <f t="shared" si="4"/>
        <v>2596309</v>
      </c>
      <c r="C54" s="37">
        <f>SUM(一般接種!D53+一般接種!G53+一般接種!J53+医療従事者等!C51)</f>
        <v>1051672</v>
      </c>
      <c r="D54" s="40">
        <f t="shared" si="1"/>
        <v>0.70814036325733043</v>
      </c>
      <c r="E54" s="37">
        <f>SUM(一般接種!E53+一般接種!H53+一般接種!K53+医療従事者等!D51)</f>
        <v>1027126</v>
      </c>
      <c r="F54" s="34">
        <f t="shared" si="2"/>
        <v>0.69161238366244293</v>
      </c>
      <c r="G54" s="32">
        <f t="shared" si="5"/>
        <v>517511</v>
      </c>
      <c r="H54" s="34">
        <f t="shared" si="3"/>
        <v>0.34846456645195872</v>
      </c>
      <c r="I54" s="38">
        <v>16995</v>
      </c>
      <c r="J54" s="38">
        <v>57506</v>
      </c>
      <c r="K54" s="38">
        <v>207415</v>
      </c>
      <c r="L54" s="38">
        <v>188937</v>
      </c>
      <c r="M54" s="38">
        <v>46658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（4月14日公表時点）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191442196</v>
      </c>
      <c r="C6" s="43">
        <f t="shared" ref="C6" si="0">SUM(C7:C53)</f>
        <v>159083553</v>
      </c>
      <c r="D6" s="43">
        <f>SUM(D7:D53)</f>
        <v>80048138</v>
      </c>
      <c r="E6" s="44">
        <f>SUM(E7:E53)</f>
        <v>79035415</v>
      </c>
      <c r="F6" s="44">
        <f t="shared" ref="F6:Q6" si="1">SUM(F7:F53)</f>
        <v>32241788</v>
      </c>
      <c r="G6" s="44">
        <f>SUM(G7:G53)</f>
        <v>16176965</v>
      </c>
      <c r="H6" s="44">
        <f t="shared" ref="H6:K6" si="2">SUM(H7:H53)</f>
        <v>16064823</v>
      </c>
      <c r="I6" s="44">
        <f>SUM(I7:I53)</f>
        <v>116855</v>
      </c>
      <c r="J6" s="44">
        <f t="shared" si="2"/>
        <v>58469</v>
      </c>
      <c r="K6" s="44">
        <f t="shared" si="2"/>
        <v>58386</v>
      </c>
      <c r="L6" s="45"/>
      <c r="M6" s="44">
        <f>SUM(M7:M53)</f>
        <v>169960410</v>
      </c>
      <c r="N6" s="46">
        <f>C6/M6</f>
        <v>0.93600358459949584</v>
      </c>
      <c r="O6" s="44">
        <f t="shared" si="1"/>
        <v>34257250</v>
      </c>
      <c r="P6" s="47">
        <f>F6/O6</f>
        <v>0.94116684789351157</v>
      </c>
      <c r="Q6" s="44">
        <f t="shared" si="1"/>
        <v>198640</v>
      </c>
      <c r="R6" s="47">
        <f>I6/Q6</f>
        <v>0.58827527184857031</v>
      </c>
    </row>
    <row r="7" spans="1:18" x14ac:dyDescent="0.45">
      <c r="A7" s="48" t="s">
        <v>14</v>
      </c>
      <c r="B7" s="43">
        <v>7852533</v>
      </c>
      <c r="C7" s="43">
        <v>6357826</v>
      </c>
      <c r="D7" s="43">
        <v>3199722</v>
      </c>
      <c r="E7" s="44">
        <v>3158104</v>
      </c>
      <c r="F7" s="49">
        <v>1493850</v>
      </c>
      <c r="G7" s="44">
        <v>748958</v>
      </c>
      <c r="H7" s="44">
        <v>744892</v>
      </c>
      <c r="I7" s="44">
        <v>857</v>
      </c>
      <c r="J7" s="44">
        <v>421</v>
      </c>
      <c r="K7" s="44">
        <v>436</v>
      </c>
      <c r="L7" s="45"/>
      <c r="M7" s="44">
        <v>7111160</v>
      </c>
      <c r="N7" s="46">
        <v>0.89406313456594988</v>
      </c>
      <c r="O7" s="50">
        <v>1518200</v>
      </c>
      <c r="P7" s="46">
        <v>0.98396126992491106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2006282</v>
      </c>
      <c r="C8" s="43">
        <v>1816768</v>
      </c>
      <c r="D8" s="43">
        <v>914366</v>
      </c>
      <c r="E8" s="44">
        <v>902402</v>
      </c>
      <c r="F8" s="49">
        <v>187113</v>
      </c>
      <c r="G8" s="44">
        <v>94240</v>
      </c>
      <c r="H8" s="44">
        <v>92873</v>
      </c>
      <c r="I8" s="44">
        <v>2401</v>
      </c>
      <c r="J8" s="44">
        <v>1209</v>
      </c>
      <c r="K8" s="44">
        <v>1192</v>
      </c>
      <c r="L8" s="45"/>
      <c r="M8" s="44">
        <v>1851155</v>
      </c>
      <c r="N8" s="46">
        <v>0.98142402986243726</v>
      </c>
      <c r="O8" s="50">
        <v>186500</v>
      </c>
      <c r="P8" s="46">
        <v>1.0032868632707774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1927288</v>
      </c>
      <c r="C9" s="43">
        <v>1683402</v>
      </c>
      <c r="D9" s="43">
        <v>847847</v>
      </c>
      <c r="E9" s="44">
        <v>835555</v>
      </c>
      <c r="F9" s="49">
        <v>243792</v>
      </c>
      <c r="G9" s="44">
        <v>122484</v>
      </c>
      <c r="H9" s="44">
        <v>121308</v>
      </c>
      <c r="I9" s="44">
        <v>94</v>
      </c>
      <c r="J9" s="44">
        <v>48</v>
      </c>
      <c r="K9" s="44">
        <v>46</v>
      </c>
      <c r="L9" s="45"/>
      <c r="M9" s="44">
        <v>1781085</v>
      </c>
      <c r="N9" s="46">
        <v>0.94515534070524432</v>
      </c>
      <c r="O9" s="50">
        <v>227500</v>
      </c>
      <c r="P9" s="46">
        <v>1.0716131868131868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3495096</v>
      </c>
      <c r="C10" s="43">
        <v>2754664</v>
      </c>
      <c r="D10" s="43">
        <v>1386906</v>
      </c>
      <c r="E10" s="44">
        <v>1367758</v>
      </c>
      <c r="F10" s="49">
        <v>740385</v>
      </c>
      <c r="G10" s="44">
        <v>371177</v>
      </c>
      <c r="H10" s="44">
        <v>369208</v>
      </c>
      <c r="I10" s="44">
        <v>47</v>
      </c>
      <c r="J10" s="44">
        <v>21</v>
      </c>
      <c r="K10" s="44">
        <v>26</v>
      </c>
      <c r="L10" s="45"/>
      <c r="M10" s="44">
        <v>2981565</v>
      </c>
      <c r="N10" s="46">
        <v>0.92389869078822695</v>
      </c>
      <c r="O10" s="50">
        <v>854400</v>
      </c>
      <c r="P10" s="46">
        <v>0.86655547752808992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1554592</v>
      </c>
      <c r="C11" s="43">
        <v>1459072</v>
      </c>
      <c r="D11" s="43">
        <v>733962</v>
      </c>
      <c r="E11" s="44">
        <v>725110</v>
      </c>
      <c r="F11" s="49">
        <v>95464</v>
      </c>
      <c r="G11" s="44">
        <v>48025</v>
      </c>
      <c r="H11" s="44">
        <v>47439</v>
      </c>
      <c r="I11" s="44">
        <v>56</v>
      </c>
      <c r="J11" s="44">
        <v>28</v>
      </c>
      <c r="K11" s="44">
        <v>28</v>
      </c>
      <c r="L11" s="45"/>
      <c r="M11" s="44">
        <v>1473055</v>
      </c>
      <c r="N11" s="46">
        <v>0.99050748274843781</v>
      </c>
      <c r="O11" s="50">
        <v>87900</v>
      </c>
      <c r="P11" s="46">
        <v>1.086052332195677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1700455</v>
      </c>
      <c r="C12" s="43">
        <v>1623299</v>
      </c>
      <c r="D12" s="43">
        <v>817852</v>
      </c>
      <c r="E12" s="44">
        <v>805447</v>
      </c>
      <c r="F12" s="49">
        <v>76995</v>
      </c>
      <c r="G12" s="44">
        <v>38646</v>
      </c>
      <c r="H12" s="44">
        <v>38349</v>
      </c>
      <c r="I12" s="44">
        <v>161</v>
      </c>
      <c r="J12" s="44">
        <v>80</v>
      </c>
      <c r="K12" s="44">
        <v>81</v>
      </c>
      <c r="L12" s="45"/>
      <c r="M12" s="44">
        <v>1663695</v>
      </c>
      <c r="N12" s="46">
        <v>0.97571910716808063</v>
      </c>
      <c r="O12" s="50">
        <v>61700</v>
      </c>
      <c r="P12" s="46">
        <v>1.2478930307941654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2908340</v>
      </c>
      <c r="C13" s="43">
        <v>2700990</v>
      </c>
      <c r="D13" s="43">
        <v>1360960</v>
      </c>
      <c r="E13" s="44">
        <v>1340030</v>
      </c>
      <c r="F13" s="49">
        <v>207098</v>
      </c>
      <c r="G13" s="44">
        <v>104115</v>
      </c>
      <c r="H13" s="44">
        <v>102983</v>
      </c>
      <c r="I13" s="44">
        <v>252</v>
      </c>
      <c r="J13" s="44">
        <v>127</v>
      </c>
      <c r="K13" s="44">
        <v>125</v>
      </c>
      <c r="L13" s="45"/>
      <c r="M13" s="44">
        <v>2821940</v>
      </c>
      <c r="N13" s="46">
        <v>0.95713941472887443</v>
      </c>
      <c r="O13" s="50">
        <v>178600</v>
      </c>
      <c r="P13" s="46">
        <v>1.1595632698768197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4567533</v>
      </c>
      <c r="C14" s="43">
        <v>3697852</v>
      </c>
      <c r="D14" s="43">
        <v>1861099</v>
      </c>
      <c r="E14" s="44">
        <v>1836753</v>
      </c>
      <c r="F14" s="49">
        <v>869314</v>
      </c>
      <c r="G14" s="44">
        <v>436279</v>
      </c>
      <c r="H14" s="44">
        <v>433035</v>
      </c>
      <c r="I14" s="44">
        <v>367</v>
      </c>
      <c r="J14" s="44">
        <v>177</v>
      </c>
      <c r="K14" s="44">
        <v>190</v>
      </c>
      <c r="L14" s="45"/>
      <c r="M14" s="44">
        <v>3921905</v>
      </c>
      <c r="N14" s="46">
        <v>0.94287138520693392</v>
      </c>
      <c r="O14" s="50">
        <v>892500</v>
      </c>
      <c r="P14" s="46">
        <v>0.97402128851540615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3030523</v>
      </c>
      <c r="C15" s="43">
        <v>2648172</v>
      </c>
      <c r="D15" s="43">
        <v>1332862</v>
      </c>
      <c r="E15" s="44">
        <v>1315310</v>
      </c>
      <c r="F15" s="49">
        <v>381524</v>
      </c>
      <c r="G15" s="44">
        <v>191886</v>
      </c>
      <c r="H15" s="44">
        <v>189638</v>
      </c>
      <c r="I15" s="44">
        <v>827</v>
      </c>
      <c r="J15" s="44">
        <v>417</v>
      </c>
      <c r="K15" s="44">
        <v>410</v>
      </c>
      <c r="L15" s="45"/>
      <c r="M15" s="44">
        <v>2741750</v>
      </c>
      <c r="N15" s="46">
        <v>0.96586924409592412</v>
      </c>
      <c r="O15" s="50">
        <v>375900</v>
      </c>
      <c r="P15" s="46">
        <v>1.0149614259111466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2974368</v>
      </c>
      <c r="C16" s="43">
        <v>2125024</v>
      </c>
      <c r="D16" s="43">
        <v>1070271</v>
      </c>
      <c r="E16" s="44">
        <v>1054753</v>
      </c>
      <c r="F16" s="49">
        <v>849130</v>
      </c>
      <c r="G16" s="44">
        <v>425984</v>
      </c>
      <c r="H16" s="44">
        <v>423146</v>
      </c>
      <c r="I16" s="44">
        <v>214</v>
      </c>
      <c r="J16" s="44">
        <v>94</v>
      </c>
      <c r="K16" s="44">
        <v>120</v>
      </c>
      <c r="L16" s="45"/>
      <c r="M16" s="44">
        <v>2360695</v>
      </c>
      <c r="N16" s="46">
        <v>0.90016880622020212</v>
      </c>
      <c r="O16" s="50">
        <v>887500</v>
      </c>
      <c r="P16" s="46">
        <v>0.95676619718309863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11426954</v>
      </c>
      <c r="C17" s="43">
        <v>9734748</v>
      </c>
      <c r="D17" s="43">
        <v>4904565</v>
      </c>
      <c r="E17" s="44">
        <v>4830183</v>
      </c>
      <c r="F17" s="49">
        <v>1674185</v>
      </c>
      <c r="G17" s="44">
        <v>838686</v>
      </c>
      <c r="H17" s="44">
        <v>835499</v>
      </c>
      <c r="I17" s="44">
        <v>18021</v>
      </c>
      <c r="J17" s="44">
        <v>9042</v>
      </c>
      <c r="K17" s="44">
        <v>8979</v>
      </c>
      <c r="L17" s="45"/>
      <c r="M17" s="44">
        <v>10255910</v>
      </c>
      <c r="N17" s="46">
        <v>0.9491842264606456</v>
      </c>
      <c r="O17" s="50">
        <v>659400</v>
      </c>
      <c r="P17" s="46">
        <v>2.538952077646345</v>
      </c>
      <c r="Q17" s="44">
        <v>37520</v>
      </c>
      <c r="R17" s="47">
        <v>0.48030383795309167</v>
      </c>
    </row>
    <row r="18" spans="1:18" x14ac:dyDescent="0.45">
      <c r="A18" s="48" t="s">
        <v>25</v>
      </c>
      <c r="B18" s="43">
        <v>9752972</v>
      </c>
      <c r="C18" s="43">
        <v>8053810</v>
      </c>
      <c r="D18" s="43">
        <v>4056429</v>
      </c>
      <c r="E18" s="44">
        <v>3997381</v>
      </c>
      <c r="F18" s="49">
        <v>1698373</v>
      </c>
      <c r="G18" s="44">
        <v>851053</v>
      </c>
      <c r="H18" s="44">
        <v>847320</v>
      </c>
      <c r="I18" s="44">
        <v>789</v>
      </c>
      <c r="J18" s="44">
        <v>365</v>
      </c>
      <c r="K18" s="44">
        <v>424</v>
      </c>
      <c r="L18" s="45"/>
      <c r="M18" s="44">
        <v>8482845</v>
      </c>
      <c r="N18" s="46">
        <v>0.94942321827170006</v>
      </c>
      <c r="O18" s="50">
        <v>643300</v>
      </c>
      <c r="P18" s="46">
        <v>2.6400948235659878</v>
      </c>
      <c r="Q18" s="44">
        <v>4360</v>
      </c>
      <c r="R18" s="47">
        <v>0.18096330275229358</v>
      </c>
    </row>
    <row r="19" spans="1:18" x14ac:dyDescent="0.45">
      <c r="A19" s="48" t="s">
        <v>26</v>
      </c>
      <c r="B19" s="43">
        <v>21070731</v>
      </c>
      <c r="C19" s="43">
        <v>15708778</v>
      </c>
      <c r="D19" s="43">
        <v>7908897</v>
      </c>
      <c r="E19" s="44">
        <v>7799881</v>
      </c>
      <c r="F19" s="49">
        <v>5348541</v>
      </c>
      <c r="G19" s="44">
        <v>2683808</v>
      </c>
      <c r="H19" s="44">
        <v>2664733</v>
      </c>
      <c r="I19" s="44">
        <v>13412</v>
      </c>
      <c r="J19" s="44">
        <v>6588</v>
      </c>
      <c r="K19" s="44">
        <v>6824</v>
      </c>
      <c r="L19" s="45"/>
      <c r="M19" s="44">
        <v>17157090</v>
      </c>
      <c r="N19" s="46">
        <v>0.91558521870550313</v>
      </c>
      <c r="O19" s="50">
        <v>10132950</v>
      </c>
      <c r="P19" s="46">
        <v>0.52783651355232186</v>
      </c>
      <c r="Q19" s="44">
        <v>43540</v>
      </c>
      <c r="R19" s="47">
        <v>0.30803858520900324</v>
      </c>
    </row>
    <row r="20" spans="1:18" x14ac:dyDescent="0.45">
      <c r="A20" s="48" t="s">
        <v>27</v>
      </c>
      <c r="B20" s="43">
        <v>14221755</v>
      </c>
      <c r="C20" s="43">
        <v>10887465</v>
      </c>
      <c r="D20" s="43">
        <v>5476943</v>
      </c>
      <c r="E20" s="44">
        <v>5410522</v>
      </c>
      <c r="F20" s="49">
        <v>3328214</v>
      </c>
      <c r="G20" s="44">
        <v>1667050</v>
      </c>
      <c r="H20" s="44">
        <v>1661164</v>
      </c>
      <c r="I20" s="44">
        <v>6076</v>
      </c>
      <c r="J20" s="44">
        <v>3059</v>
      </c>
      <c r="K20" s="44">
        <v>3017</v>
      </c>
      <c r="L20" s="45"/>
      <c r="M20" s="44">
        <v>11465735</v>
      </c>
      <c r="N20" s="46">
        <v>0.94956537893122417</v>
      </c>
      <c r="O20" s="50">
        <v>1939600</v>
      </c>
      <c r="P20" s="46">
        <v>1.7159280263971952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3491575</v>
      </c>
      <c r="C21" s="43">
        <v>2921237</v>
      </c>
      <c r="D21" s="43">
        <v>1468231</v>
      </c>
      <c r="E21" s="44">
        <v>1453006</v>
      </c>
      <c r="F21" s="49">
        <v>570260</v>
      </c>
      <c r="G21" s="44">
        <v>286152</v>
      </c>
      <c r="H21" s="44">
        <v>284108</v>
      </c>
      <c r="I21" s="44">
        <v>78</v>
      </c>
      <c r="J21" s="44">
        <v>35</v>
      </c>
      <c r="K21" s="44">
        <v>43</v>
      </c>
      <c r="L21" s="45"/>
      <c r="M21" s="44">
        <v>3114205</v>
      </c>
      <c r="N21" s="46">
        <v>0.93803619222241308</v>
      </c>
      <c r="O21" s="50">
        <v>584800</v>
      </c>
      <c r="P21" s="46">
        <v>0.97513679890560878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1659495</v>
      </c>
      <c r="C22" s="43">
        <v>1473539</v>
      </c>
      <c r="D22" s="43">
        <v>740846</v>
      </c>
      <c r="E22" s="44">
        <v>732693</v>
      </c>
      <c r="F22" s="49">
        <v>185742</v>
      </c>
      <c r="G22" s="44">
        <v>93106</v>
      </c>
      <c r="H22" s="44">
        <v>92636</v>
      </c>
      <c r="I22" s="44">
        <v>214</v>
      </c>
      <c r="J22" s="44">
        <v>109</v>
      </c>
      <c r="K22" s="44">
        <v>105</v>
      </c>
      <c r="L22" s="45"/>
      <c r="M22" s="44">
        <v>1521920</v>
      </c>
      <c r="N22" s="46">
        <v>0.96821054983179144</v>
      </c>
      <c r="O22" s="50">
        <v>176600</v>
      </c>
      <c r="P22" s="46">
        <v>1.0517667044167611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1713059</v>
      </c>
      <c r="C23" s="43">
        <v>1506969</v>
      </c>
      <c r="D23" s="43">
        <v>757787</v>
      </c>
      <c r="E23" s="44">
        <v>749182</v>
      </c>
      <c r="F23" s="49">
        <v>205082</v>
      </c>
      <c r="G23" s="44">
        <v>102949</v>
      </c>
      <c r="H23" s="44">
        <v>102133</v>
      </c>
      <c r="I23" s="44">
        <v>1008</v>
      </c>
      <c r="J23" s="44">
        <v>503</v>
      </c>
      <c r="K23" s="44">
        <v>505</v>
      </c>
      <c r="L23" s="45"/>
      <c r="M23" s="44">
        <v>1554730</v>
      </c>
      <c r="N23" s="46">
        <v>0.96928019656146081</v>
      </c>
      <c r="O23" s="50">
        <v>220900</v>
      </c>
      <c r="P23" s="46">
        <v>0.92839293798098688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1181346</v>
      </c>
      <c r="C24" s="43">
        <v>1039327</v>
      </c>
      <c r="D24" s="43">
        <v>523509</v>
      </c>
      <c r="E24" s="44">
        <v>515818</v>
      </c>
      <c r="F24" s="49">
        <v>141956</v>
      </c>
      <c r="G24" s="44">
        <v>71353</v>
      </c>
      <c r="H24" s="44">
        <v>70603</v>
      </c>
      <c r="I24" s="44">
        <v>63</v>
      </c>
      <c r="J24" s="44">
        <v>21</v>
      </c>
      <c r="K24" s="44">
        <v>42</v>
      </c>
      <c r="L24" s="45"/>
      <c r="M24" s="44">
        <v>1091070</v>
      </c>
      <c r="N24" s="46">
        <v>0.95257591171968803</v>
      </c>
      <c r="O24" s="50">
        <v>145200</v>
      </c>
      <c r="P24" s="46">
        <v>0.9776584022038568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1260690</v>
      </c>
      <c r="C25" s="43">
        <v>1111400</v>
      </c>
      <c r="D25" s="43">
        <v>558787</v>
      </c>
      <c r="E25" s="44">
        <v>552613</v>
      </c>
      <c r="F25" s="49">
        <v>149263</v>
      </c>
      <c r="G25" s="44">
        <v>74934</v>
      </c>
      <c r="H25" s="44">
        <v>74329</v>
      </c>
      <c r="I25" s="44">
        <v>27</v>
      </c>
      <c r="J25" s="44">
        <v>10</v>
      </c>
      <c r="K25" s="44">
        <v>17</v>
      </c>
      <c r="L25" s="45"/>
      <c r="M25" s="44">
        <v>1207890</v>
      </c>
      <c r="N25" s="46">
        <v>0.92011689806190966</v>
      </c>
      <c r="O25" s="50">
        <v>139400</v>
      </c>
      <c r="P25" s="46">
        <v>1.0707532281205165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3192111</v>
      </c>
      <c r="C26" s="43">
        <v>2903098</v>
      </c>
      <c r="D26" s="43">
        <v>1460547</v>
      </c>
      <c r="E26" s="44">
        <v>1442551</v>
      </c>
      <c r="F26" s="49">
        <v>288892</v>
      </c>
      <c r="G26" s="44">
        <v>145167</v>
      </c>
      <c r="H26" s="44">
        <v>143725</v>
      </c>
      <c r="I26" s="44">
        <v>121</v>
      </c>
      <c r="J26" s="44">
        <v>55</v>
      </c>
      <c r="K26" s="44">
        <v>66</v>
      </c>
      <c r="L26" s="45"/>
      <c r="M26" s="44">
        <v>3028570</v>
      </c>
      <c r="N26" s="46">
        <v>0.95857054649554085</v>
      </c>
      <c r="O26" s="50">
        <v>268100</v>
      </c>
      <c r="P26" s="46">
        <v>1.0775531518090264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3090084</v>
      </c>
      <c r="C27" s="43">
        <v>2749609</v>
      </c>
      <c r="D27" s="43">
        <v>1381306</v>
      </c>
      <c r="E27" s="44">
        <v>1368303</v>
      </c>
      <c r="F27" s="49">
        <v>338348</v>
      </c>
      <c r="G27" s="44">
        <v>170407</v>
      </c>
      <c r="H27" s="44">
        <v>167941</v>
      </c>
      <c r="I27" s="44">
        <v>2127</v>
      </c>
      <c r="J27" s="44">
        <v>1066</v>
      </c>
      <c r="K27" s="44">
        <v>1061</v>
      </c>
      <c r="L27" s="45"/>
      <c r="M27" s="44">
        <v>2857325</v>
      </c>
      <c r="N27" s="46">
        <v>0.96230180326004222</v>
      </c>
      <c r="O27" s="50">
        <v>279600</v>
      </c>
      <c r="P27" s="46">
        <v>1.2101144492131617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5857259</v>
      </c>
      <c r="C28" s="43">
        <v>5077956</v>
      </c>
      <c r="D28" s="43">
        <v>2555719</v>
      </c>
      <c r="E28" s="44">
        <v>2522237</v>
      </c>
      <c r="F28" s="49">
        <v>779123</v>
      </c>
      <c r="G28" s="44">
        <v>390752</v>
      </c>
      <c r="H28" s="44">
        <v>388371</v>
      </c>
      <c r="I28" s="44">
        <v>180</v>
      </c>
      <c r="J28" s="44">
        <v>90</v>
      </c>
      <c r="K28" s="44">
        <v>90</v>
      </c>
      <c r="L28" s="45"/>
      <c r="M28" s="44">
        <v>5163820</v>
      </c>
      <c r="N28" s="46">
        <v>0.98337199979859868</v>
      </c>
      <c r="O28" s="50">
        <v>752600</v>
      </c>
      <c r="P28" s="46">
        <v>1.0352418283284612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11127540</v>
      </c>
      <c r="C29" s="43">
        <v>8697288</v>
      </c>
      <c r="D29" s="43">
        <v>4373524</v>
      </c>
      <c r="E29" s="44">
        <v>4323764</v>
      </c>
      <c r="F29" s="49">
        <v>2429527</v>
      </c>
      <c r="G29" s="44">
        <v>1218972</v>
      </c>
      <c r="H29" s="44">
        <v>1210555</v>
      </c>
      <c r="I29" s="44">
        <v>725</v>
      </c>
      <c r="J29" s="44">
        <v>340</v>
      </c>
      <c r="K29" s="44">
        <v>385</v>
      </c>
      <c r="L29" s="45"/>
      <c r="M29" s="44">
        <v>9694110</v>
      </c>
      <c r="N29" s="46">
        <v>0.89717240675007814</v>
      </c>
      <c r="O29" s="50">
        <v>2709600</v>
      </c>
      <c r="P29" s="46">
        <v>0.89663677295541777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2744005</v>
      </c>
      <c r="C30" s="43">
        <v>2472831</v>
      </c>
      <c r="D30" s="43">
        <v>1243100</v>
      </c>
      <c r="E30" s="44">
        <v>1229731</v>
      </c>
      <c r="F30" s="49">
        <v>270695</v>
      </c>
      <c r="G30" s="44">
        <v>136058</v>
      </c>
      <c r="H30" s="44">
        <v>134637</v>
      </c>
      <c r="I30" s="44">
        <v>479</v>
      </c>
      <c r="J30" s="44">
        <v>241</v>
      </c>
      <c r="K30" s="44">
        <v>238</v>
      </c>
      <c r="L30" s="45"/>
      <c r="M30" s="44">
        <v>2564415</v>
      </c>
      <c r="N30" s="46">
        <v>0.96428659167880393</v>
      </c>
      <c r="O30" s="50">
        <v>239400</v>
      </c>
      <c r="P30" s="46">
        <v>1.1307226399331662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2161047</v>
      </c>
      <c r="C31" s="43">
        <v>1792507</v>
      </c>
      <c r="D31" s="43">
        <v>902314</v>
      </c>
      <c r="E31" s="44">
        <v>890193</v>
      </c>
      <c r="F31" s="49">
        <v>368446</v>
      </c>
      <c r="G31" s="44">
        <v>184619</v>
      </c>
      <c r="H31" s="44">
        <v>183827</v>
      </c>
      <c r="I31" s="44">
        <v>94</v>
      </c>
      <c r="J31" s="44">
        <v>47</v>
      </c>
      <c r="K31" s="44">
        <v>47</v>
      </c>
      <c r="L31" s="45"/>
      <c r="M31" s="44">
        <v>1851580</v>
      </c>
      <c r="N31" s="46">
        <v>0.96809589647760286</v>
      </c>
      <c r="O31" s="50">
        <v>348300</v>
      </c>
      <c r="P31" s="46">
        <v>1.0578409417169108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3731047</v>
      </c>
      <c r="C32" s="43">
        <v>3079893</v>
      </c>
      <c r="D32" s="43">
        <v>1548159</v>
      </c>
      <c r="E32" s="44">
        <v>1531734</v>
      </c>
      <c r="F32" s="49">
        <v>650660</v>
      </c>
      <c r="G32" s="44">
        <v>326687</v>
      </c>
      <c r="H32" s="44">
        <v>323973</v>
      </c>
      <c r="I32" s="44">
        <v>494</v>
      </c>
      <c r="J32" s="44">
        <v>254</v>
      </c>
      <c r="K32" s="44">
        <v>240</v>
      </c>
      <c r="L32" s="45"/>
      <c r="M32" s="44">
        <v>3282395</v>
      </c>
      <c r="N32" s="46">
        <v>0.93830663280927495</v>
      </c>
      <c r="O32" s="50">
        <v>704200</v>
      </c>
      <c r="P32" s="46">
        <v>0.92397046293666574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12840841</v>
      </c>
      <c r="C33" s="43">
        <v>9908011</v>
      </c>
      <c r="D33" s="43">
        <v>4978368</v>
      </c>
      <c r="E33" s="44">
        <v>4929643</v>
      </c>
      <c r="F33" s="49">
        <v>2868985</v>
      </c>
      <c r="G33" s="44">
        <v>1438562</v>
      </c>
      <c r="H33" s="44">
        <v>1430423</v>
      </c>
      <c r="I33" s="44">
        <v>63845</v>
      </c>
      <c r="J33" s="44">
        <v>32155</v>
      </c>
      <c r="K33" s="44">
        <v>31690</v>
      </c>
      <c r="L33" s="45"/>
      <c r="M33" s="44">
        <v>11091065</v>
      </c>
      <c r="N33" s="46">
        <v>0.89333269618382005</v>
      </c>
      <c r="O33" s="50">
        <v>3481300</v>
      </c>
      <c r="P33" s="46">
        <v>0.82411311866256853</v>
      </c>
      <c r="Q33" s="44">
        <v>72620</v>
      </c>
      <c r="R33" s="47">
        <v>0.8791655191407326</v>
      </c>
    </row>
    <row r="34" spans="1:18" x14ac:dyDescent="0.45">
      <c r="A34" s="48" t="s">
        <v>41</v>
      </c>
      <c r="B34" s="43">
        <v>8252111</v>
      </c>
      <c r="C34" s="43">
        <v>6866732</v>
      </c>
      <c r="D34" s="43">
        <v>3449617</v>
      </c>
      <c r="E34" s="44">
        <v>3417115</v>
      </c>
      <c r="F34" s="49">
        <v>1384264</v>
      </c>
      <c r="G34" s="44">
        <v>695429</v>
      </c>
      <c r="H34" s="44">
        <v>688835</v>
      </c>
      <c r="I34" s="44">
        <v>1115</v>
      </c>
      <c r="J34" s="44">
        <v>546</v>
      </c>
      <c r="K34" s="44">
        <v>569</v>
      </c>
      <c r="L34" s="45"/>
      <c r="M34" s="44">
        <v>7385435</v>
      </c>
      <c r="N34" s="46">
        <v>0.92976676390761004</v>
      </c>
      <c r="O34" s="50">
        <v>1135400</v>
      </c>
      <c r="P34" s="46">
        <v>1.2191861898890259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2027231</v>
      </c>
      <c r="C35" s="43">
        <v>1805188</v>
      </c>
      <c r="D35" s="43">
        <v>907197</v>
      </c>
      <c r="E35" s="44">
        <v>897991</v>
      </c>
      <c r="F35" s="49">
        <v>221850</v>
      </c>
      <c r="G35" s="44">
        <v>111202</v>
      </c>
      <c r="H35" s="44">
        <v>110648</v>
      </c>
      <c r="I35" s="44">
        <v>193</v>
      </c>
      <c r="J35" s="44">
        <v>93</v>
      </c>
      <c r="K35" s="44">
        <v>100</v>
      </c>
      <c r="L35" s="45"/>
      <c r="M35" s="44">
        <v>1945400</v>
      </c>
      <c r="N35" s="46">
        <v>0.92792639045954561</v>
      </c>
      <c r="O35" s="50">
        <v>127300</v>
      </c>
      <c r="P35" s="46">
        <v>1.7427336999214453</v>
      </c>
      <c r="Q35" s="44">
        <v>700</v>
      </c>
      <c r="R35" s="47">
        <v>0.27571428571428569</v>
      </c>
    </row>
    <row r="36" spans="1:18" x14ac:dyDescent="0.45">
      <c r="A36" s="48" t="s">
        <v>43</v>
      </c>
      <c r="B36" s="43">
        <v>1379740</v>
      </c>
      <c r="C36" s="43">
        <v>1317601</v>
      </c>
      <c r="D36" s="43">
        <v>661863</v>
      </c>
      <c r="E36" s="44">
        <v>655738</v>
      </c>
      <c r="F36" s="49">
        <v>62064</v>
      </c>
      <c r="G36" s="44">
        <v>31126</v>
      </c>
      <c r="H36" s="44">
        <v>30938</v>
      </c>
      <c r="I36" s="44">
        <v>75</v>
      </c>
      <c r="J36" s="44">
        <v>39</v>
      </c>
      <c r="K36" s="44">
        <v>36</v>
      </c>
      <c r="L36" s="45"/>
      <c r="M36" s="44">
        <v>1372845</v>
      </c>
      <c r="N36" s="46">
        <v>0.95975947758122726</v>
      </c>
      <c r="O36" s="50">
        <v>48100</v>
      </c>
      <c r="P36" s="46">
        <v>1.2903118503118503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806311</v>
      </c>
      <c r="C37" s="43">
        <v>706541</v>
      </c>
      <c r="D37" s="43">
        <v>355755</v>
      </c>
      <c r="E37" s="44">
        <v>350786</v>
      </c>
      <c r="F37" s="49">
        <v>99707</v>
      </c>
      <c r="G37" s="44">
        <v>50056</v>
      </c>
      <c r="H37" s="44">
        <v>49651</v>
      </c>
      <c r="I37" s="44">
        <v>63</v>
      </c>
      <c r="J37" s="44">
        <v>30</v>
      </c>
      <c r="K37" s="44">
        <v>33</v>
      </c>
      <c r="L37" s="45"/>
      <c r="M37" s="44">
        <v>784060</v>
      </c>
      <c r="N37" s="46">
        <v>0.90113129097262967</v>
      </c>
      <c r="O37" s="50">
        <v>110800</v>
      </c>
      <c r="P37" s="46">
        <v>0.89988267148014445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1026643</v>
      </c>
      <c r="C38" s="43">
        <v>971245</v>
      </c>
      <c r="D38" s="43">
        <v>488374</v>
      </c>
      <c r="E38" s="44">
        <v>482871</v>
      </c>
      <c r="F38" s="49">
        <v>55288</v>
      </c>
      <c r="G38" s="44">
        <v>27736</v>
      </c>
      <c r="H38" s="44">
        <v>27552</v>
      </c>
      <c r="I38" s="44">
        <v>110</v>
      </c>
      <c r="J38" s="44">
        <v>52</v>
      </c>
      <c r="K38" s="44">
        <v>58</v>
      </c>
      <c r="L38" s="45"/>
      <c r="M38" s="44">
        <v>1017100</v>
      </c>
      <c r="N38" s="46">
        <v>0.95491593746927539</v>
      </c>
      <c r="O38" s="50">
        <v>47400</v>
      </c>
      <c r="P38" s="46">
        <v>1.1664135021097046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2724620</v>
      </c>
      <c r="C39" s="43">
        <v>2391845</v>
      </c>
      <c r="D39" s="43">
        <v>1203753</v>
      </c>
      <c r="E39" s="44">
        <v>1188092</v>
      </c>
      <c r="F39" s="49">
        <v>332466</v>
      </c>
      <c r="G39" s="44">
        <v>166900</v>
      </c>
      <c r="H39" s="44">
        <v>165566</v>
      </c>
      <c r="I39" s="44">
        <v>309</v>
      </c>
      <c r="J39" s="44">
        <v>155</v>
      </c>
      <c r="K39" s="44">
        <v>154</v>
      </c>
      <c r="L39" s="45"/>
      <c r="M39" s="44">
        <v>2660630</v>
      </c>
      <c r="N39" s="46">
        <v>0.89897693403442047</v>
      </c>
      <c r="O39" s="50">
        <v>385900</v>
      </c>
      <c r="P39" s="46">
        <v>0.86153407618554034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4099978</v>
      </c>
      <c r="C40" s="43">
        <v>3507408</v>
      </c>
      <c r="D40" s="43">
        <v>1762944</v>
      </c>
      <c r="E40" s="44">
        <v>1744464</v>
      </c>
      <c r="F40" s="49">
        <v>592454</v>
      </c>
      <c r="G40" s="44">
        <v>297403</v>
      </c>
      <c r="H40" s="44">
        <v>295051</v>
      </c>
      <c r="I40" s="44">
        <v>116</v>
      </c>
      <c r="J40" s="44">
        <v>57</v>
      </c>
      <c r="K40" s="44">
        <v>59</v>
      </c>
      <c r="L40" s="45"/>
      <c r="M40" s="44">
        <v>3789130</v>
      </c>
      <c r="N40" s="46">
        <v>0.92564995130808392</v>
      </c>
      <c r="O40" s="50">
        <v>616200</v>
      </c>
      <c r="P40" s="46">
        <v>0.96146381045115226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2012770</v>
      </c>
      <c r="C41" s="43">
        <v>1800413</v>
      </c>
      <c r="D41" s="43">
        <v>905171</v>
      </c>
      <c r="E41" s="44">
        <v>895242</v>
      </c>
      <c r="F41" s="49">
        <v>212303</v>
      </c>
      <c r="G41" s="44">
        <v>106630</v>
      </c>
      <c r="H41" s="44">
        <v>105673</v>
      </c>
      <c r="I41" s="44">
        <v>54</v>
      </c>
      <c r="J41" s="44">
        <v>30</v>
      </c>
      <c r="K41" s="44">
        <v>24</v>
      </c>
      <c r="L41" s="45"/>
      <c r="M41" s="44">
        <v>1928875</v>
      </c>
      <c r="N41" s="46">
        <v>0.93340055731968119</v>
      </c>
      <c r="O41" s="50">
        <v>210200</v>
      </c>
      <c r="P41" s="46">
        <v>1.0100047573739297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1084196</v>
      </c>
      <c r="C42" s="43">
        <v>932298</v>
      </c>
      <c r="D42" s="43">
        <v>468796</v>
      </c>
      <c r="E42" s="44">
        <v>463502</v>
      </c>
      <c r="F42" s="49">
        <v>151735</v>
      </c>
      <c r="G42" s="44">
        <v>76097</v>
      </c>
      <c r="H42" s="44">
        <v>75638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0.93981179530345105</v>
      </c>
      <c r="O42" s="50">
        <v>152900</v>
      </c>
      <c r="P42" s="46">
        <v>0.99238064094179201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1429375</v>
      </c>
      <c r="C43" s="43">
        <v>1317276</v>
      </c>
      <c r="D43" s="43">
        <v>663053</v>
      </c>
      <c r="E43" s="44">
        <v>654223</v>
      </c>
      <c r="F43" s="49">
        <v>111926</v>
      </c>
      <c r="G43" s="44">
        <v>56072</v>
      </c>
      <c r="H43" s="44">
        <v>55854</v>
      </c>
      <c r="I43" s="44">
        <v>173</v>
      </c>
      <c r="J43" s="44">
        <v>85</v>
      </c>
      <c r="K43" s="44">
        <v>88</v>
      </c>
      <c r="L43" s="45"/>
      <c r="M43" s="44">
        <v>1382610</v>
      </c>
      <c r="N43" s="46">
        <v>0.95274589363594941</v>
      </c>
      <c r="O43" s="50">
        <v>102300</v>
      </c>
      <c r="P43" s="46">
        <v>1.0940957966764417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2031942</v>
      </c>
      <c r="C44" s="43">
        <v>1899659</v>
      </c>
      <c r="D44" s="43">
        <v>955693</v>
      </c>
      <c r="E44" s="44">
        <v>943966</v>
      </c>
      <c r="F44" s="49">
        <v>132227</v>
      </c>
      <c r="G44" s="44">
        <v>66389</v>
      </c>
      <c r="H44" s="44">
        <v>65838</v>
      </c>
      <c r="I44" s="44">
        <v>56</v>
      </c>
      <c r="J44" s="44">
        <v>26</v>
      </c>
      <c r="K44" s="44">
        <v>30</v>
      </c>
      <c r="L44" s="45"/>
      <c r="M44" s="44">
        <v>1994150</v>
      </c>
      <c r="N44" s="46">
        <v>0.95261590151192233</v>
      </c>
      <c r="O44" s="50">
        <v>128400</v>
      </c>
      <c r="P44" s="46">
        <v>1.0298052959501558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1026609</v>
      </c>
      <c r="C45" s="43">
        <v>968050</v>
      </c>
      <c r="D45" s="43">
        <v>487855</v>
      </c>
      <c r="E45" s="44">
        <v>480195</v>
      </c>
      <c r="F45" s="49">
        <v>58486</v>
      </c>
      <c r="G45" s="44">
        <v>29444</v>
      </c>
      <c r="H45" s="44">
        <v>29042</v>
      </c>
      <c r="I45" s="44">
        <v>73</v>
      </c>
      <c r="J45" s="44">
        <v>32</v>
      </c>
      <c r="K45" s="44">
        <v>41</v>
      </c>
      <c r="L45" s="45"/>
      <c r="M45" s="44">
        <v>1024795</v>
      </c>
      <c r="N45" s="46">
        <v>0.94462794998023991</v>
      </c>
      <c r="O45" s="50">
        <v>55600</v>
      </c>
      <c r="P45" s="46">
        <v>1.0519064748201439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7588288</v>
      </c>
      <c r="C46" s="43">
        <v>6612302</v>
      </c>
      <c r="D46" s="43">
        <v>3330692</v>
      </c>
      <c r="E46" s="44">
        <v>3281610</v>
      </c>
      <c r="F46" s="49">
        <v>975793</v>
      </c>
      <c r="G46" s="44">
        <v>492276</v>
      </c>
      <c r="H46" s="44">
        <v>483517</v>
      </c>
      <c r="I46" s="44">
        <v>193</v>
      </c>
      <c r="J46" s="44">
        <v>95</v>
      </c>
      <c r="K46" s="44">
        <v>98</v>
      </c>
      <c r="L46" s="45"/>
      <c r="M46" s="44">
        <v>6774430</v>
      </c>
      <c r="N46" s="46">
        <v>0.97606765440044407</v>
      </c>
      <c r="O46" s="50">
        <v>1044200</v>
      </c>
      <c r="P46" s="46">
        <v>0.93448860371576326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1178864</v>
      </c>
      <c r="C47" s="43">
        <v>1095404</v>
      </c>
      <c r="D47" s="43">
        <v>550879</v>
      </c>
      <c r="E47" s="44">
        <v>544525</v>
      </c>
      <c r="F47" s="49">
        <v>83444</v>
      </c>
      <c r="G47" s="44">
        <v>42043</v>
      </c>
      <c r="H47" s="44">
        <v>41401</v>
      </c>
      <c r="I47" s="44">
        <v>16</v>
      </c>
      <c r="J47" s="44">
        <v>5</v>
      </c>
      <c r="K47" s="44">
        <v>11</v>
      </c>
      <c r="L47" s="45"/>
      <c r="M47" s="44">
        <v>1189005</v>
      </c>
      <c r="N47" s="46">
        <v>0.92127787519816995</v>
      </c>
      <c r="O47" s="50">
        <v>74400</v>
      </c>
      <c r="P47" s="46">
        <v>1.1215591397849463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2004863</v>
      </c>
      <c r="C48" s="43">
        <v>1720903</v>
      </c>
      <c r="D48" s="43">
        <v>866239</v>
      </c>
      <c r="E48" s="44">
        <v>854664</v>
      </c>
      <c r="F48" s="49">
        <v>283931</v>
      </c>
      <c r="G48" s="44">
        <v>142329</v>
      </c>
      <c r="H48" s="44">
        <v>141602</v>
      </c>
      <c r="I48" s="44">
        <v>29</v>
      </c>
      <c r="J48" s="44">
        <v>12</v>
      </c>
      <c r="K48" s="44">
        <v>17</v>
      </c>
      <c r="L48" s="45"/>
      <c r="M48" s="44">
        <v>1821250</v>
      </c>
      <c r="N48" s="46">
        <v>0.94490212765957449</v>
      </c>
      <c r="O48" s="50">
        <v>288800</v>
      </c>
      <c r="P48" s="46">
        <v>0.98314058171745156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2634141</v>
      </c>
      <c r="C49" s="43">
        <v>2266292</v>
      </c>
      <c r="D49" s="43">
        <v>1141436</v>
      </c>
      <c r="E49" s="44">
        <v>1124856</v>
      </c>
      <c r="F49" s="49">
        <v>367600</v>
      </c>
      <c r="G49" s="44">
        <v>184396</v>
      </c>
      <c r="H49" s="44">
        <v>183204</v>
      </c>
      <c r="I49" s="44">
        <v>249</v>
      </c>
      <c r="J49" s="44">
        <v>124</v>
      </c>
      <c r="K49" s="44">
        <v>125</v>
      </c>
      <c r="L49" s="45"/>
      <c r="M49" s="44">
        <v>2400255</v>
      </c>
      <c r="N49" s="46">
        <v>0.94418801335691416</v>
      </c>
      <c r="O49" s="50">
        <v>349700</v>
      </c>
      <c r="P49" s="46">
        <v>1.0511867314841292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1678098</v>
      </c>
      <c r="C50" s="43">
        <v>1542563</v>
      </c>
      <c r="D50" s="43">
        <v>776785</v>
      </c>
      <c r="E50" s="44">
        <v>765778</v>
      </c>
      <c r="F50" s="49">
        <v>135440</v>
      </c>
      <c r="G50" s="44">
        <v>67954</v>
      </c>
      <c r="H50" s="44">
        <v>67486</v>
      </c>
      <c r="I50" s="44">
        <v>95</v>
      </c>
      <c r="J50" s="44">
        <v>40</v>
      </c>
      <c r="K50" s="44">
        <v>55</v>
      </c>
      <c r="L50" s="45"/>
      <c r="M50" s="44">
        <v>1605825</v>
      </c>
      <c r="N50" s="46">
        <v>0.96060467361013813</v>
      </c>
      <c r="O50" s="50">
        <v>125500</v>
      </c>
      <c r="P50" s="46">
        <v>1.079203187250996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1590802</v>
      </c>
      <c r="C51" s="43">
        <v>1527961</v>
      </c>
      <c r="D51" s="43">
        <v>768819</v>
      </c>
      <c r="E51" s="44">
        <v>759142</v>
      </c>
      <c r="F51" s="49">
        <v>62814</v>
      </c>
      <c r="G51" s="44">
        <v>31519</v>
      </c>
      <c r="H51" s="44">
        <v>31295</v>
      </c>
      <c r="I51" s="44">
        <v>27</v>
      </c>
      <c r="J51" s="44">
        <v>10</v>
      </c>
      <c r="K51" s="44">
        <v>17</v>
      </c>
      <c r="L51" s="45"/>
      <c r="M51" s="44">
        <v>1603495</v>
      </c>
      <c r="N51" s="46">
        <v>0.95289414684797891</v>
      </c>
      <c r="O51" s="50">
        <v>55600</v>
      </c>
      <c r="P51" s="46">
        <v>1.1297482014388489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2380948</v>
      </c>
      <c r="C52" s="43">
        <v>2182391</v>
      </c>
      <c r="D52" s="43">
        <v>1098933</v>
      </c>
      <c r="E52" s="44">
        <v>1083458</v>
      </c>
      <c r="F52" s="49">
        <v>198321</v>
      </c>
      <c r="G52" s="44">
        <v>99704</v>
      </c>
      <c r="H52" s="44">
        <v>98617</v>
      </c>
      <c r="I52" s="44">
        <v>236</v>
      </c>
      <c r="J52" s="44">
        <v>115</v>
      </c>
      <c r="K52" s="44">
        <v>121</v>
      </c>
      <c r="L52" s="45"/>
      <c r="M52" s="44">
        <v>2299710</v>
      </c>
      <c r="N52" s="46">
        <v>0.94898530684303672</v>
      </c>
      <c r="O52" s="50">
        <v>197100</v>
      </c>
      <c r="P52" s="46">
        <v>1.0061948249619483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1945145</v>
      </c>
      <c r="C53" s="43">
        <v>1665946</v>
      </c>
      <c r="D53" s="43">
        <v>839406</v>
      </c>
      <c r="E53" s="44">
        <v>826540</v>
      </c>
      <c r="F53" s="49">
        <v>278718</v>
      </c>
      <c r="G53" s="44">
        <v>140151</v>
      </c>
      <c r="H53" s="44">
        <v>138567</v>
      </c>
      <c r="I53" s="44">
        <v>481</v>
      </c>
      <c r="J53" s="44">
        <v>242</v>
      </c>
      <c r="K53" s="44">
        <v>239</v>
      </c>
      <c r="L53" s="45"/>
      <c r="M53" s="44">
        <v>1896725</v>
      </c>
      <c r="N53" s="46">
        <v>0.87832764370164362</v>
      </c>
      <c r="O53" s="50">
        <v>305500</v>
      </c>
      <c r="P53" s="46">
        <v>0.9123338788870704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DIGI-808455956-3567121</_dlc_DocId>
    <_dlc_DocIdUrl xmlns="89559dea-130d-4237-8e78-1ce7f44b9a24">
      <Url>https://digitalgojp.sharepoint.com/sites/digi_portal/_layouts/15/DocIdRedir.aspx?ID=DIGI-808455956-3567121</Url>
      <Description>DIGI-808455956-3567121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2022-04-14T02:27:02Z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57e4da09-4d48-4135-925d-caf039ae7be0</vt:lpwstr>
  </property>
</Properties>
</file>