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8800" windowHeight="11595"/>
  </bookViews>
  <sheets>
    <sheet name="総接種回数" sheetId="6" r:id="rId1"/>
    <sheet name="一般接種" sheetId="7" r:id="rId2"/>
    <sheet name="医療従事者等" sheetId="8" r:id="rId3"/>
  </sheets>
  <definedNames>
    <definedName name="_xlnm.Print_Area" localSheetId="0">総接種回数!$A$1:$K$61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6" l="1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C8" i="6" l="1"/>
  <c r="D8" i="6" s="1"/>
  <c r="E8" i="6"/>
  <c r="F8" i="6" s="1"/>
  <c r="G8" i="6"/>
  <c r="H8" i="6" s="1"/>
  <c r="C9" i="6"/>
  <c r="D9" i="6" s="1"/>
  <c r="E9" i="6"/>
  <c r="F9" i="6" s="1"/>
  <c r="G9" i="6"/>
  <c r="H9" i="6"/>
  <c r="C10" i="6"/>
  <c r="D10" i="6" s="1"/>
  <c r="E10" i="6"/>
  <c r="F10" i="6" s="1"/>
  <c r="G10" i="6"/>
  <c r="H10" i="6"/>
  <c r="C11" i="6"/>
  <c r="D11" i="6" s="1"/>
  <c r="E11" i="6"/>
  <c r="F11" i="6" s="1"/>
  <c r="G11" i="6"/>
  <c r="H11" i="6" s="1"/>
  <c r="C12" i="6"/>
  <c r="E12" i="6"/>
  <c r="F12" i="6" s="1"/>
  <c r="G12" i="6"/>
  <c r="H12" i="6"/>
  <c r="C13" i="6"/>
  <c r="E13" i="6"/>
  <c r="F13" i="6"/>
  <c r="G13" i="6"/>
  <c r="H13" i="6"/>
  <c r="C14" i="6"/>
  <c r="D14" i="6" s="1"/>
  <c r="E14" i="6"/>
  <c r="F14" i="6" s="1"/>
  <c r="G14" i="6"/>
  <c r="H14" i="6" s="1"/>
  <c r="C15" i="6"/>
  <c r="E15" i="6"/>
  <c r="F15" i="6"/>
  <c r="G15" i="6"/>
  <c r="H15" i="6"/>
  <c r="C16" i="6"/>
  <c r="D16" i="6" s="1"/>
  <c r="E16" i="6"/>
  <c r="F16" i="6" s="1"/>
  <c r="G16" i="6"/>
  <c r="H16" i="6" s="1"/>
  <c r="C17" i="6"/>
  <c r="D17" i="6"/>
  <c r="E17" i="6"/>
  <c r="F17" i="6" s="1"/>
  <c r="G17" i="6"/>
  <c r="H17" i="6"/>
  <c r="C18" i="6"/>
  <c r="D18" i="6" s="1"/>
  <c r="E18" i="6"/>
  <c r="F18" i="6" s="1"/>
  <c r="G18" i="6"/>
  <c r="H18" i="6"/>
  <c r="C19" i="6"/>
  <c r="D19" i="6"/>
  <c r="E19" i="6"/>
  <c r="F19" i="6" s="1"/>
  <c r="G19" i="6"/>
  <c r="H19" i="6" s="1"/>
  <c r="C20" i="6"/>
  <c r="E20" i="6"/>
  <c r="F20" i="6" s="1"/>
  <c r="G20" i="6"/>
  <c r="H20" i="6"/>
  <c r="C21" i="6"/>
  <c r="D21" i="6"/>
  <c r="E21" i="6"/>
  <c r="F21" i="6" s="1"/>
  <c r="G21" i="6"/>
  <c r="H21" i="6"/>
  <c r="C22" i="6"/>
  <c r="D22" i="6" s="1"/>
  <c r="E22" i="6"/>
  <c r="F22" i="6" s="1"/>
  <c r="G22" i="6"/>
  <c r="H22" i="6" s="1"/>
  <c r="C23" i="6"/>
  <c r="E23" i="6"/>
  <c r="F23" i="6" s="1"/>
  <c r="G23" i="6"/>
  <c r="H23" i="6"/>
  <c r="C24" i="6"/>
  <c r="D24" i="6" s="1"/>
  <c r="E24" i="6"/>
  <c r="F24" i="6" s="1"/>
  <c r="G24" i="6"/>
  <c r="H24" i="6" s="1"/>
  <c r="C25" i="6"/>
  <c r="D25" i="6" s="1"/>
  <c r="E25" i="6"/>
  <c r="F25" i="6" s="1"/>
  <c r="G25" i="6"/>
  <c r="H25" i="6"/>
  <c r="C26" i="6"/>
  <c r="D26" i="6" s="1"/>
  <c r="E26" i="6"/>
  <c r="F26" i="6" s="1"/>
  <c r="G26" i="6"/>
  <c r="H26" i="6"/>
  <c r="C27" i="6"/>
  <c r="D27" i="6" s="1"/>
  <c r="E27" i="6"/>
  <c r="F27" i="6"/>
  <c r="G27" i="6"/>
  <c r="H27" i="6" s="1"/>
  <c r="C28" i="6"/>
  <c r="E28" i="6"/>
  <c r="F28" i="6" s="1"/>
  <c r="G28" i="6"/>
  <c r="H28" i="6"/>
  <c r="C29" i="6"/>
  <c r="E29" i="6"/>
  <c r="F29" i="6"/>
  <c r="G29" i="6"/>
  <c r="H29" i="6"/>
  <c r="C30" i="6"/>
  <c r="D30" i="6" s="1"/>
  <c r="E30" i="6"/>
  <c r="F30" i="6" s="1"/>
  <c r="G30" i="6"/>
  <c r="H30" i="6" s="1"/>
  <c r="C31" i="6"/>
  <c r="E31" i="6"/>
  <c r="F31" i="6" s="1"/>
  <c r="G31" i="6"/>
  <c r="H31" i="6"/>
  <c r="C32" i="6"/>
  <c r="D32" i="6" s="1"/>
  <c r="E32" i="6"/>
  <c r="F32" i="6" s="1"/>
  <c r="G32" i="6"/>
  <c r="H32" i="6" s="1"/>
  <c r="C33" i="6"/>
  <c r="D33" i="6" s="1"/>
  <c r="E33" i="6"/>
  <c r="F33" i="6" s="1"/>
  <c r="G33" i="6"/>
  <c r="H33" i="6" s="1"/>
  <c r="C34" i="6"/>
  <c r="D34" i="6" s="1"/>
  <c r="E34" i="6"/>
  <c r="F34" i="6" s="1"/>
  <c r="G34" i="6"/>
  <c r="H34" i="6"/>
  <c r="C35" i="6"/>
  <c r="D35" i="6" s="1"/>
  <c r="E35" i="6"/>
  <c r="F35" i="6" s="1"/>
  <c r="G35" i="6"/>
  <c r="H35" i="6" s="1"/>
  <c r="C36" i="6"/>
  <c r="E36" i="6"/>
  <c r="F36" i="6" s="1"/>
  <c r="G36" i="6"/>
  <c r="H36" i="6"/>
  <c r="C37" i="6"/>
  <c r="D37" i="6" s="1"/>
  <c r="E37" i="6"/>
  <c r="F37" i="6" s="1"/>
  <c r="G37" i="6"/>
  <c r="H37" i="6"/>
  <c r="C38" i="6"/>
  <c r="D38" i="6" s="1"/>
  <c r="E38" i="6"/>
  <c r="F38" i="6" s="1"/>
  <c r="G38" i="6"/>
  <c r="H38" i="6" s="1"/>
  <c r="C39" i="6"/>
  <c r="E39" i="6"/>
  <c r="F39" i="6" s="1"/>
  <c r="G39" i="6"/>
  <c r="H39" i="6"/>
  <c r="C40" i="6"/>
  <c r="D40" i="6" s="1"/>
  <c r="E40" i="6"/>
  <c r="F40" i="6" s="1"/>
  <c r="G40" i="6"/>
  <c r="H40" i="6" s="1"/>
  <c r="C41" i="6"/>
  <c r="D41" i="6" s="1"/>
  <c r="E41" i="6"/>
  <c r="F41" i="6" s="1"/>
  <c r="G41" i="6"/>
  <c r="H41" i="6"/>
  <c r="C42" i="6"/>
  <c r="D42" i="6" s="1"/>
  <c r="E42" i="6"/>
  <c r="F42" i="6"/>
  <c r="G42" i="6"/>
  <c r="H42" i="6"/>
  <c r="C43" i="6"/>
  <c r="D43" i="6" s="1"/>
  <c r="E43" i="6"/>
  <c r="F43" i="6" s="1"/>
  <c r="G43" i="6"/>
  <c r="H43" i="6" s="1"/>
  <c r="C44" i="6"/>
  <c r="E44" i="6"/>
  <c r="F44" i="6" s="1"/>
  <c r="G44" i="6"/>
  <c r="H44" i="6"/>
  <c r="C45" i="6"/>
  <c r="E45" i="6"/>
  <c r="F45" i="6" s="1"/>
  <c r="G45" i="6"/>
  <c r="H45" i="6"/>
  <c r="C46" i="6"/>
  <c r="D46" i="6"/>
  <c r="E46" i="6"/>
  <c r="F46" i="6" s="1"/>
  <c r="G46" i="6"/>
  <c r="H46" i="6" s="1"/>
  <c r="C47" i="6"/>
  <c r="E47" i="6"/>
  <c r="F47" i="6" s="1"/>
  <c r="G47" i="6"/>
  <c r="H47" i="6"/>
  <c r="C48" i="6"/>
  <c r="D48" i="6"/>
  <c r="E48" i="6"/>
  <c r="F48" i="6"/>
  <c r="G48" i="6"/>
  <c r="H48" i="6" s="1"/>
  <c r="C49" i="6"/>
  <c r="D49" i="6" s="1"/>
  <c r="E49" i="6"/>
  <c r="F49" i="6" s="1"/>
  <c r="G49" i="6"/>
  <c r="H49" i="6"/>
  <c r="C50" i="6"/>
  <c r="D50" i="6" s="1"/>
  <c r="E50" i="6"/>
  <c r="F50" i="6" s="1"/>
  <c r="G50" i="6"/>
  <c r="H50" i="6"/>
  <c r="C51" i="6"/>
  <c r="D51" i="6" s="1"/>
  <c r="E51" i="6"/>
  <c r="F51" i="6" s="1"/>
  <c r="G51" i="6"/>
  <c r="H51" i="6" s="1"/>
  <c r="C52" i="6"/>
  <c r="E52" i="6"/>
  <c r="F52" i="6" s="1"/>
  <c r="G52" i="6"/>
  <c r="H52" i="6"/>
  <c r="C53" i="6"/>
  <c r="D53" i="6" s="1"/>
  <c r="E53" i="6"/>
  <c r="F53" i="6" s="1"/>
  <c r="G53" i="6"/>
  <c r="H53" i="6"/>
  <c r="C54" i="6"/>
  <c r="D54" i="6" s="1"/>
  <c r="E54" i="6"/>
  <c r="F54" i="6" s="1"/>
  <c r="G54" i="6"/>
  <c r="H54" i="6" s="1"/>
  <c r="K7" i="6"/>
  <c r="J7" i="6"/>
  <c r="I7" i="6"/>
  <c r="D13" i="6" l="1"/>
  <c r="D52" i="6"/>
  <c r="D44" i="6"/>
  <c r="D36" i="6"/>
  <c r="D28" i="6"/>
  <c r="D20" i="6"/>
  <c r="D12" i="6"/>
  <c r="D45" i="6"/>
  <c r="D29" i="6"/>
  <c r="D47" i="6"/>
  <c r="D39" i="6"/>
  <c r="D31" i="6"/>
  <c r="D23" i="6"/>
  <c r="D15" i="6"/>
  <c r="E7" i="6"/>
  <c r="F7" i="6" s="1"/>
  <c r="C7" i="6"/>
  <c r="D7" i="6" s="1"/>
  <c r="G7" i="6" l="1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H7" i="6" l="1"/>
  <c r="Q6" i="7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<sst xmlns="http://schemas.openxmlformats.org/spreadsheetml/2006/main" count="261" uniqueCount="98">
  <si>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</si>
  <si>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都道府県名</t>
    <rPh sb="0" eb="4">
      <t>トドウフケン</t>
    </rPh>
    <rPh sb="4" eb="5">
      <t>メイ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</si>
  <si>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</si>
  <si>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</si>
  <si>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</si>
  <si>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</si>
  <si>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</si>
  <si>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</si>
  <si>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接種回数</t>
    <rPh sb="0" eb="2">
      <t>セッシュ</t>
    </rPh>
    <rPh sb="2" eb="4">
      <t>カイスウ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</si>
  <si>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</si>
  <si>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</si>
  <si>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</si>
  <si>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</si>
  <si>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</si>
  <si>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</si>
  <si>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</si>
  <si>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</si>
  <si>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</si>
  <si>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</si>
  <si>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</si>
  <si>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</si>
  <si>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</si>
  <si>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</si>
  <si>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</si>
  <si>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</si>
  <si>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</si>
  <si>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</si>
  <si>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</si>
  <si>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</si>
  <si>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</si>
  <si>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</si>
  <si>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</si>
  <si>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</si>
  <si>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</si>
  <si>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</si>
  <si>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</si>
  <si>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</si>
  <si>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</si>
  <si>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</si>
  <si>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</si>
  <si>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</si>
  <si>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</si>
  <si>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</si>
  <si>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</si>
  <si>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</si>
  <si>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</si>
  <si>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</si>
  <si>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</si>
  <si>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</si>
  <si>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</si>
  <si>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</si>
  <si>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</si>
  <si>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</si>
  <si>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</si>
  <si>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</si>
  <si>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</si>
  <si>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</si>
  <si>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</si>
  <si>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</si>
  <si>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</si>
  <si>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</si>
  <si>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</si>
  <si>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</si>
  <si>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</si>
  <si>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</si>
  <si>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</si>
  <si>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</si>
  <si>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</si>
  <si>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</si>
  <si>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</si>
  <si>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</si>
  <si>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</si>
  <si>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</si>
  <si>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</si>
  <si>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</si>
  <si>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</si>
  <si>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</si>
  <si>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</si>
  <si>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</si>
  <si>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</si>
  <si>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</si>
  <si>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</si>
  <si>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</si>
  <si>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</si>
  <si>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</si>
  <si>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</si>
  <si>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</si>
  <si>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</si>
  <si>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</si>
  <si>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</si>
  <si>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</si>
  <si>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</si>
  <si>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</si>
  <si>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接種回数（2月13日まで）</t>
    <phoneticPr fontId="2"/>
  </si>
  <si>
    <t>（2月14日公表時点）</t>
    <phoneticPr fontId="2"/>
  </si>
  <si>
    <t>接種回数
（2月13日まで）</t>
    <phoneticPr fontId="2"/>
  </si>
  <si>
    <t>ワクチン供給量
（2月13日まで）※4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</si>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</sst>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0" fontId="4" fillId="0" borderId="1" xfId="3" applyNumberFormat="1" applyFont="1" applyBorder="1">
      <alignment vertical="center"/>
    </xf>
    <xf numFmtId="10" fontId="4" fillId="0" borderId="1" xfId="3" applyNumberFormat="1" applyFont="1" applyFill="1" applyBorder="1">
      <alignment vertical="center"/>
    </xf>
    <xf numFmtId="10" fontId="4" fillId="0" borderId="7" xfId="3" applyNumberFormat="1" applyFont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tabSelected="1" view="pageBreakPreview" zoomScaleNormal="100" zoomScaleSheetLayoutView="100" workbookViewId="0">
      <selection activeCell="C13" sqref="C13"/>
    </sheetView>
  </sheetViews>
  <sheetFormatPr defaultRowHeight="18.75" x14ac:dyDescent="0.4"/>
  <cols>
    <col min="1" max="1" width="12.75" customWidth="1"/>
    <col min="2" max="2" width="14.125" style="2" customWidth="1"/>
    <col min="3" max="4" width="13.875" customWidth="1"/>
    <col min="5" max="6" width="14" customWidth="1"/>
    <col min="7" max="8" width="14.125" customWidth="1"/>
    <col min="9" max="9" width="12.875" customWidth="1"/>
    <col min="10" max="11" width="13.125" customWidth="1"/>
    <col min="13" max="13" width="11.625" bestFit="1" customWidth="1"/>
  </cols>
  <sheetData>
    <row r="1" spans="1:13" x14ac:dyDescent="0.4">
      <c r="A1" s="1" t="s">
        <v>0</v>
      </c>
      <c r="B1" s="8"/>
      <c r="C1" s="9"/>
      <c r="D1" s="9"/>
      <c r="E1" s="9"/>
      <c r="F1" s="9"/>
      <c r="J1" s="22"/>
    </row>
    <row r="2" spans="1:13" x14ac:dyDescent="0.4">
      <c r="A2" s="1"/>
      <c r="B2" s="1"/>
      <c r="C2" s="1"/>
      <c r="D2" s="1"/>
      <c r="E2" s="1"/>
      <c r="F2" s="1"/>
      <c r="G2" s="1"/>
      <c r="H2" s="1"/>
      <c r="I2" s="1"/>
      <c r="K2" s="23" t="s">
        <v>94</v>
      </c>
    </row>
    <row r="3" spans="1:13" x14ac:dyDescent="0.4">
      <c r="A3" s="40" t="s">
        <v>1</v>
      </c>
      <c r="B3" s="37" t="s">
        <v>93</v>
      </c>
      <c r="C3" s="38"/>
      <c r="D3" s="38"/>
      <c r="E3" s="38"/>
      <c r="F3" s="38"/>
      <c r="G3" s="38"/>
      <c r="H3" s="38"/>
      <c r="I3" s="38"/>
      <c r="J3" s="38"/>
      <c r="K3" s="39"/>
    </row>
    <row r="4" spans="1:13" x14ac:dyDescent="0.4">
      <c r="A4" s="45"/>
      <c r="B4" s="45"/>
      <c r="C4" s="47" t="s">
        <v>2</v>
      </c>
      <c r="D4" s="48"/>
      <c r="E4" s="47" t="s">
        <v>3</v>
      </c>
      <c r="F4" s="48"/>
      <c r="G4" s="40" t="s">
        <v>4</v>
      </c>
      <c r="H4" s="40"/>
      <c r="I4" s="41"/>
      <c r="J4" s="41"/>
      <c r="K4" s="41"/>
    </row>
    <row r="5" spans="1:13" x14ac:dyDescent="0.4">
      <c r="A5" s="45"/>
      <c r="B5" s="45"/>
      <c r="C5" s="49"/>
      <c r="D5" s="50"/>
      <c r="E5" s="49"/>
      <c r="F5" s="50"/>
      <c r="G5" s="49"/>
      <c r="H5" s="50"/>
      <c r="I5" s="30" t="s">
        <v>5</v>
      </c>
      <c r="J5" s="30" t="s">
        <v>6</v>
      </c>
      <c r="K5" s="31" t="s">
        <v>7</v>
      </c>
    </row>
    <row r="6" spans="1:13" x14ac:dyDescent="0.4">
      <c r="A6" s="46"/>
      <c r="B6" s="46"/>
      <c r="C6" s="32" t="s">
        <v>8</v>
      </c>
      <c r="D6" s="32" t="s">
        <v>9</v>
      </c>
      <c r="E6" s="32" t="s">
        <v>8</v>
      </c>
      <c r="F6" s="32" t="s">
        <v>9</v>
      </c>
      <c r="G6" s="32" t="s">
        <v>8</v>
      </c>
      <c r="H6" s="32" t="s">
        <v>9</v>
      </c>
      <c r="I6" s="42" t="s">
        <v>8</v>
      </c>
      <c r="J6" s="43"/>
      <c r="K6" s="44"/>
      <c r="M6" s="2" t="s">
        <v>10</v>
      </c>
    </row>
    <row r="7" spans="1:13" x14ac:dyDescent="0.4">
      <c r="A7" s="7" t="s">
        <v>11</v>
      </c>
      <c r="B7" s="26">
        <f>SUM(C7+E7+G7)</f>
        <v>213288696</v>
      </c>
      <c r="C7" s="26">
        <f t="shared" ref="C7:K7" si="0">SUM(C8:C54)</f>
        <v>101452107</v>
      </c>
      <c r="D7" s="33">
        <f t="shared" ref="D7:D54" si="1">C7/M7</f>
        <v>0.80107455464594834</v>
      </c>
      <c r="E7" s="26">
        <f t="shared" si="0"/>
        <v>99905526</v>
      </c>
      <c r="F7" s="35">
        <f t="shared" ref="F7:F54" si="2">E7/M7</f>
        <v>0.7888626181723285</v>
      </c>
      <c r="G7" s="27">
        <f t="shared" si="0"/>
        <v>11931063</v>
      </c>
      <c r="H7" s="35">
        <f t="shared" ref="H7:H54" si="3">G7/M7</f>
        <v>9.4208698683584294E-2</v>
      </c>
      <c r="I7" s="27">
        <f t="shared" si="0"/>
        <v>914845</v>
      </c>
      <c r="J7" s="27">
        <f t="shared" si="0"/>
        <v>4488660</v>
      </c>
      <c r="K7" s="27">
        <f t="shared" si="0"/>
        <v>6527558</v>
      </c>
      <c r="M7" s="21">
        <v>126645025</v>
      </c>
    </row>
    <row r="8" spans="1:13" x14ac:dyDescent="0.4">
      <c r="A8" s="24" t="s">
        <v>12</v>
      </c>
      <c r="B8" s="26">
        <f t="shared" ref="B8:B54" si="4">SUM(C8+E8+G8)</f>
        <v>8790409</v>
      </c>
      <c r="C8" s="28">
        <f>SUM(一般接種!D7+一般接種!G7+一般接種!J7+医療従事者等!C5)</f>
        <v>4223813</v>
      </c>
      <c r="D8" s="33">
        <f t="shared" si="1"/>
        <v>0.80813733126468568</v>
      </c>
      <c r="E8" s="28">
        <f>SUM(一般接種!E7+一般接種!H7+一般接種!K7+医療従事者等!D5)</f>
        <v>4154103</v>
      </c>
      <c r="F8" s="35">
        <f t="shared" si="2"/>
        <v>0.79479979634956011</v>
      </c>
      <c r="G8" s="26">
        <f>SUM(I8:K8)</f>
        <v>412493</v>
      </c>
      <c r="H8" s="35">
        <f t="shared" si="3"/>
        <v>7.8921815948140697E-2</v>
      </c>
      <c r="I8" s="29">
        <v>40077</v>
      </c>
      <c r="J8" s="29">
        <v>198389</v>
      </c>
      <c r="K8" s="29">
        <v>174027</v>
      </c>
      <c r="M8" s="21">
        <v>5226603</v>
      </c>
    </row>
    <row r="9" spans="1:13" x14ac:dyDescent="0.4">
      <c r="A9" s="24" t="s">
        <v>13</v>
      </c>
      <c r="B9" s="26">
        <f t="shared" si="4"/>
        <v>2198817</v>
      </c>
      <c r="C9" s="28">
        <f>SUM(一般接種!D8+一般接種!G8+一般接種!J8+医療従事者等!C6)</f>
        <v>1059201</v>
      </c>
      <c r="D9" s="33">
        <f t="shared" si="1"/>
        <v>0.84089265370768052</v>
      </c>
      <c r="E9" s="28">
        <f>SUM(一般接種!E8+一般接種!H8+一般接種!K8+医療従事者等!D6)</f>
        <v>1044099</v>
      </c>
      <c r="F9" s="35">
        <f t="shared" si="2"/>
        <v>0.82890327600100033</v>
      </c>
      <c r="G9" s="26">
        <f t="shared" ref="G9:G54" si="5">SUM(I9:K9)</f>
        <v>95517</v>
      </c>
      <c r="H9" s="35">
        <f t="shared" si="3"/>
        <v>7.5830313230629998E-2</v>
      </c>
      <c r="I9" s="29">
        <v>10336</v>
      </c>
      <c r="J9" s="29">
        <v>37332</v>
      </c>
      <c r="K9" s="29">
        <v>47849</v>
      </c>
      <c r="M9" s="21">
        <v>1259615</v>
      </c>
    </row>
    <row r="10" spans="1:13" x14ac:dyDescent="0.4">
      <c r="A10" s="24" t="s">
        <v>14</v>
      </c>
      <c r="B10" s="26">
        <f t="shared" si="4"/>
        <v>2148121</v>
      </c>
      <c r="C10" s="28">
        <f>SUM(一般接種!D9+一般接種!G9+一般接種!J9+医療従事者等!C7)</f>
        <v>1026506</v>
      </c>
      <c r="D10" s="33">
        <f t="shared" si="1"/>
        <v>0.84083114423630612</v>
      </c>
      <c r="E10" s="28">
        <f>SUM(一般接種!E9+一般接種!H9+一般接種!K9+医療従事者等!D7)</f>
        <v>1011060</v>
      </c>
      <c r="F10" s="35">
        <f t="shared" si="2"/>
        <v>0.82817902349480632</v>
      </c>
      <c r="G10" s="26">
        <f t="shared" si="5"/>
        <v>110555</v>
      </c>
      <c r="H10" s="35">
        <f t="shared" si="3"/>
        <v>9.0557763082772857E-2</v>
      </c>
      <c r="I10" s="29">
        <v>9146</v>
      </c>
      <c r="J10" s="29">
        <v>41910</v>
      </c>
      <c r="K10" s="29">
        <v>59499</v>
      </c>
      <c r="M10" s="21">
        <v>1220823</v>
      </c>
    </row>
    <row r="11" spans="1:13" x14ac:dyDescent="0.4">
      <c r="A11" s="24" t="s">
        <v>15</v>
      </c>
      <c r="B11" s="26">
        <f t="shared" si="4"/>
        <v>3956819</v>
      </c>
      <c r="C11" s="28">
        <f>SUM(一般接種!D10+一般接種!G10+一般接種!J10+医療従事者等!C8)</f>
        <v>1882297</v>
      </c>
      <c r="D11" s="33">
        <f t="shared" si="1"/>
        <v>0.82484928717886019</v>
      </c>
      <c r="E11" s="28">
        <f>SUM(一般接種!E10+一般接種!H10+一般接種!K10+医療従事者等!D8)</f>
        <v>1846621</v>
      </c>
      <c r="F11" s="35">
        <f t="shared" si="2"/>
        <v>0.80921555713020532</v>
      </c>
      <c r="G11" s="26">
        <f t="shared" si="5"/>
        <v>227901</v>
      </c>
      <c r="H11" s="35">
        <f t="shared" si="3"/>
        <v>9.9869455987737013E-2</v>
      </c>
      <c r="I11" s="29">
        <v>17355</v>
      </c>
      <c r="J11" s="29">
        <v>108127</v>
      </c>
      <c r="K11" s="29">
        <v>102419</v>
      </c>
      <c r="M11" s="21">
        <v>2281989</v>
      </c>
    </row>
    <row r="12" spans="1:13" x14ac:dyDescent="0.4">
      <c r="A12" s="24" t="s">
        <v>16</v>
      </c>
      <c r="B12" s="26">
        <f t="shared" si="4"/>
        <v>1701620</v>
      </c>
      <c r="C12" s="28">
        <f>SUM(一般接種!D11+一般接種!G11+一般接種!J11+医療従事者等!C9)</f>
        <v>824892</v>
      </c>
      <c r="D12" s="33">
        <f t="shared" si="1"/>
        <v>0.84927642470616338</v>
      </c>
      <c r="E12" s="28">
        <f>SUM(一般接種!E11+一般接種!H11+一般接種!K11+医療従事者等!D9)</f>
        <v>813222</v>
      </c>
      <c r="F12" s="35">
        <f t="shared" si="2"/>
        <v>0.83726145077464154</v>
      </c>
      <c r="G12" s="26">
        <f t="shared" si="5"/>
        <v>63506</v>
      </c>
      <c r="H12" s="35">
        <f t="shared" si="3"/>
        <v>6.5383284875340786E-2</v>
      </c>
      <c r="I12" s="29">
        <v>4836</v>
      </c>
      <c r="J12" s="29">
        <v>28288</v>
      </c>
      <c r="K12" s="29">
        <v>30382</v>
      </c>
      <c r="M12" s="21">
        <v>971288</v>
      </c>
    </row>
    <row r="13" spans="1:13" x14ac:dyDescent="0.4">
      <c r="A13" s="24" t="s">
        <v>17</v>
      </c>
      <c r="B13" s="26">
        <f t="shared" si="4"/>
        <v>1870401</v>
      </c>
      <c r="C13" s="28">
        <f>SUM(一般接種!D12+一般接種!G12+一般接種!J12+医療従事者等!C10)</f>
        <v>898391</v>
      </c>
      <c r="D13" s="33">
        <f t="shared" si="1"/>
        <v>0.83996159175438168</v>
      </c>
      <c r="E13" s="28">
        <f>SUM(一般接種!E12+一般接種!H12+一般接種!K12+医療従事者等!D10)</f>
        <v>887585</v>
      </c>
      <c r="F13" s="35">
        <f t="shared" si="2"/>
        <v>0.82985839063093114</v>
      </c>
      <c r="G13" s="26">
        <f t="shared" si="5"/>
        <v>84425</v>
      </c>
      <c r="H13" s="35">
        <f t="shared" si="3"/>
        <v>7.8934180533713802E-2</v>
      </c>
      <c r="I13" s="29">
        <v>8791</v>
      </c>
      <c r="J13" s="29">
        <v>32094</v>
      </c>
      <c r="K13" s="29">
        <v>43540</v>
      </c>
      <c r="M13" s="21">
        <v>1069562</v>
      </c>
    </row>
    <row r="14" spans="1:13" x14ac:dyDescent="0.4">
      <c r="A14" s="24" t="s">
        <v>18</v>
      </c>
      <c r="B14" s="26">
        <f t="shared" si="4"/>
        <v>3246643</v>
      </c>
      <c r="C14" s="28">
        <f>SUM(一般接種!D13+一般接種!G13+一般接種!J13+医療従事者等!C11)</f>
        <v>1544226</v>
      </c>
      <c r="D14" s="33">
        <f t="shared" si="1"/>
        <v>0.82931099390513408</v>
      </c>
      <c r="E14" s="28">
        <f>SUM(一般接種!E13+一般接種!H13+一般接種!K13+医療従事者等!D11)</f>
        <v>1523344</v>
      </c>
      <c r="F14" s="35">
        <f t="shared" si="2"/>
        <v>0.81809652647955833</v>
      </c>
      <c r="G14" s="26">
        <f t="shared" si="5"/>
        <v>179073</v>
      </c>
      <c r="H14" s="35">
        <f t="shared" si="3"/>
        <v>9.6169348017436609E-2</v>
      </c>
      <c r="I14" s="29">
        <v>17417</v>
      </c>
      <c r="J14" s="29">
        <v>65510</v>
      </c>
      <c r="K14" s="29">
        <v>96146</v>
      </c>
      <c r="M14" s="21">
        <v>1862059</v>
      </c>
    </row>
    <row r="15" spans="1:13" x14ac:dyDescent="0.4">
      <c r="A15" s="24" t="s">
        <v>19</v>
      </c>
      <c r="B15" s="26">
        <f t="shared" si="4"/>
        <v>5109627</v>
      </c>
      <c r="C15" s="28">
        <f>SUM(一般接種!D14+一般接種!G14+一般接種!J14+医療従事者等!C12)</f>
        <v>2406673</v>
      </c>
      <c r="D15" s="33">
        <f t="shared" si="1"/>
        <v>0.82769669925283951</v>
      </c>
      <c r="E15" s="28">
        <f>SUM(一般接種!E14+一般接種!H14+一般接種!K14+医療従事者等!D12)</f>
        <v>2371500</v>
      </c>
      <c r="F15" s="35">
        <f t="shared" si="2"/>
        <v>0.81560009285769564</v>
      </c>
      <c r="G15" s="26">
        <f t="shared" si="5"/>
        <v>331454</v>
      </c>
      <c r="H15" s="35">
        <f t="shared" si="3"/>
        <v>0.11399279493065766</v>
      </c>
      <c r="I15" s="29">
        <v>19954</v>
      </c>
      <c r="J15" s="29">
        <v>127641</v>
      </c>
      <c r="K15" s="29">
        <v>183859</v>
      </c>
      <c r="M15" s="21">
        <v>2907675</v>
      </c>
    </row>
    <row r="16" spans="1:13" x14ac:dyDescent="0.4">
      <c r="A16" s="25" t="s">
        <v>20</v>
      </c>
      <c r="B16" s="26">
        <f t="shared" si="4"/>
        <v>3352772</v>
      </c>
      <c r="C16" s="28">
        <f>SUM(一般接種!D15+一般接種!G15+一般接種!J15+医療従事者等!C13)</f>
        <v>1587641</v>
      </c>
      <c r="D16" s="33">
        <f t="shared" si="1"/>
        <v>0.81192604483683906</v>
      </c>
      <c r="E16" s="28">
        <f>SUM(一般接種!E15+一般接種!H15+一般接種!K15+医療従事者等!D13)</f>
        <v>1566008</v>
      </c>
      <c r="F16" s="35">
        <f t="shared" si="2"/>
        <v>0.80086284092112048</v>
      </c>
      <c r="G16" s="26">
        <f t="shared" si="5"/>
        <v>199123</v>
      </c>
      <c r="H16" s="35">
        <f t="shared" si="3"/>
        <v>0.1018323095876498</v>
      </c>
      <c r="I16" s="29">
        <v>14406</v>
      </c>
      <c r="J16" s="29">
        <v>65285</v>
      </c>
      <c r="K16" s="29">
        <v>119432</v>
      </c>
      <c r="M16" s="21">
        <v>1955401</v>
      </c>
    </row>
    <row r="17" spans="1:13" x14ac:dyDescent="0.4">
      <c r="A17" s="24" t="s">
        <v>21</v>
      </c>
      <c r="B17" s="26">
        <f t="shared" si="4"/>
        <v>3353771</v>
      </c>
      <c r="C17" s="28">
        <f>SUM(一般接種!D16+一般接種!G16+一般接種!J16+医療従事者等!C14)</f>
        <v>1581672</v>
      </c>
      <c r="D17" s="33">
        <f t="shared" si="1"/>
        <v>0.80775812892184828</v>
      </c>
      <c r="E17" s="28">
        <f>SUM(一般接種!E16+一般接種!H16+一般接種!K16+医療従事者等!D14)</f>
        <v>1554666</v>
      </c>
      <c r="F17" s="35">
        <f t="shared" si="2"/>
        <v>0.79396619479791897</v>
      </c>
      <c r="G17" s="26">
        <f t="shared" si="5"/>
        <v>217433</v>
      </c>
      <c r="H17" s="35">
        <f t="shared" si="3"/>
        <v>0.11104279094898578</v>
      </c>
      <c r="I17" s="29">
        <v>15531</v>
      </c>
      <c r="J17" s="29">
        <v>65848</v>
      </c>
      <c r="K17" s="29">
        <v>136054</v>
      </c>
      <c r="M17" s="21">
        <v>1958101</v>
      </c>
    </row>
    <row r="18" spans="1:13" x14ac:dyDescent="0.4">
      <c r="A18" s="24" t="s">
        <v>22</v>
      </c>
      <c r="B18" s="26">
        <f t="shared" si="4"/>
        <v>12520044</v>
      </c>
      <c r="C18" s="28">
        <f>SUM(一般接種!D17+一般接種!G17+一般接種!J17+医療従事者等!C15)</f>
        <v>5979372</v>
      </c>
      <c r="D18" s="33">
        <f t="shared" si="1"/>
        <v>0.80870091275134748</v>
      </c>
      <c r="E18" s="28">
        <f>SUM(一般接種!E17+一般接種!H17+一般接種!K17+医療従事者等!D15)</f>
        <v>5888078</v>
      </c>
      <c r="F18" s="35">
        <f t="shared" si="2"/>
        <v>0.79635353895879502</v>
      </c>
      <c r="G18" s="26">
        <f t="shared" si="5"/>
        <v>652594</v>
      </c>
      <c r="H18" s="35">
        <f t="shared" si="3"/>
        <v>8.8262339833690362E-2</v>
      </c>
      <c r="I18" s="29">
        <v>43686</v>
      </c>
      <c r="J18" s="29">
        <v>223038</v>
      </c>
      <c r="K18" s="29">
        <v>385870</v>
      </c>
      <c r="M18" s="21">
        <v>7393799</v>
      </c>
    </row>
    <row r="19" spans="1:13" x14ac:dyDescent="0.4">
      <c r="A19" s="24" t="s">
        <v>23</v>
      </c>
      <c r="B19" s="26">
        <f t="shared" si="4"/>
        <v>10672174</v>
      </c>
      <c r="C19" s="28">
        <f>SUM(一般接種!D18+一般接種!G18+一般接種!J18+医療従事者等!C16)</f>
        <v>5091969</v>
      </c>
      <c r="D19" s="33">
        <f t="shared" si="1"/>
        <v>0.80532278583913819</v>
      </c>
      <c r="E19" s="28">
        <f>SUM(一般接種!E18+一般接種!H18+一般接種!K18+医療従事者等!D16)</f>
        <v>5021830</v>
      </c>
      <c r="F19" s="35">
        <f t="shared" si="2"/>
        <v>0.79422991884093541</v>
      </c>
      <c r="G19" s="26">
        <f t="shared" si="5"/>
        <v>558375</v>
      </c>
      <c r="H19" s="35">
        <f t="shared" si="3"/>
        <v>8.8310064445193751E-2</v>
      </c>
      <c r="I19" s="29">
        <v>39560</v>
      </c>
      <c r="J19" s="29">
        <v>189147</v>
      </c>
      <c r="K19" s="29">
        <v>329668</v>
      </c>
      <c r="M19" s="21">
        <v>6322892</v>
      </c>
    </row>
    <row r="20" spans="1:13" x14ac:dyDescent="0.4">
      <c r="A20" s="24" t="s">
        <v>24</v>
      </c>
      <c r="B20" s="26">
        <f t="shared" si="4"/>
        <v>23321243</v>
      </c>
      <c r="C20" s="28">
        <f>SUM(一般接種!D19+一般接種!G19+一般接種!J19+医療従事者等!C17)</f>
        <v>11053913</v>
      </c>
      <c r="D20" s="33">
        <f t="shared" si="1"/>
        <v>0.79850106863746428</v>
      </c>
      <c r="E20" s="28">
        <f>SUM(一般接種!E19+一般接種!H19+一般接種!K19+医療従事者等!D17)</f>
        <v>10898939</v>
      </c>
      <c r="F20" s="35">
        <f t="shared" si="2"/>
        <v>0.78730621803469381</v>
      </c>
      <c r="G20" s="26">
        <f t="shared" si="5"/>
        <v>1368391</v>
      </c>
      <c r="H20" s="35">
        <f t="shared" si="3"/>
        <v>9.8848405611106985E-2</v>
      </c>
      <c r="I20" s="29">
        <v>81619</v>
      </c>
      <c r="J20" s="29">
        <v>496726</v>
      </c>
      <c r="K20" s="29">
        <v>790046</v>
      </c>
      <c r="M20" s="21">
        <v>13843329</v>
      </c>
    </row>
    <row r="21" spans="1:13" x14ac:dyDescent="0.4">
      <c r="A21" s="24" t="s">
        <v>25</v>
      </c>
      <c r="B21" s="26">
        <f t="shared" si="4"/>
        <v>15440812</v>
      </c>
      <c r="C21" s="28">
        <f>SUM(一般接種!D20+一般接種!G20+一般接種!J20+医療従事者等!C18)</f>
        <v>7441015</v>
      </c>
      <c r="D21" s="33">
        <f t="shared" si="1"/>
        <v>0.80703348710430112</v>
      </c>
      <c r="E21" s="28">
        <f>SUM(一般接種!E20+一般接種!H20+一般接種!K20+医療従事者等!D18)</f>
        <v>7350538</v>
      </c>
      <c r="F21" s="35">
        <f t="shared" si="2"/>
        <v>0.79722058270715424</v>
      </c>
      <c r="G21" s="26">
        <f t="shared" si="5"/>
        <v>649259</v>
      </c>
      <c r="H21" s="35">
        <f t="shared" si="3"/>
        <v>7.0416973330096957E-2</v>
      </c>
      <c r="I21" s="29">
        <v>42403</v>
      </c>
      <c r="J21" s="29">
        <v>228744</v>
      </c>
      <c r="K21" s="29">
        <v>378112</v>
      </c>
      <c r="M21" s="21">
        <v>9220206</v>
      </c>
    </row>
    <row r="22" spans="1:13" x14ac:dyDescent="0.4">
      <c r="A22" s="24" t="s">
        <v>26</v>
      </c>
      <c r="B22" s="26">
        <f t="shared" si="4"/>
        <v>3840142</v>
      </c>
      <c r="C22" s="28">
        <f>SUM(一般接種!D21+一般接種!G21+一般接種!J21+医療従事者等!C19)</f>
        <v>1852545</v>
      </c>
      <c r="D22" s="33">
        <f t="shared" si="1"/>
        <v>0.83705348065719187</v>
      </c>
      <c r="E22" s="28">
        <f>SUM(一般接種!E21+一般接種!H21+一般接種!K21+医療従事者等!D19)</f>
        <v>1820343</v>
      </c>
      <c r="F22" s="35">
        <f t="shared" si="2"/>
        <v>0.8225033368365976</v>
      </c>
      <c r="G22" s="26">
        <f t="shared" si="5"/>
        <v>167254</v>
      </c>
      <c r="H22" s="35">
        <f t="shared" si="3"/>
        <v>7.5572006539024947E-2</v>
      </c>
      <c r="I22" s="29">
        <v>15173</v>
      </c>
      <c r="J22" s="29">
        <v>58827</v>
      </c>
      <c r="K22" s="29">
        <v>93254</v>
      </c>
      <c r="M22" s="21">
        <v>2213174</v>
      </c>
    </row>
    <row r="23" spans="1:13" x14ac:dyDescent="0.4">
      <c r="A23" s="24" t="s">
        <v>27</v>
      </c>
      <c r="B23" s="26">
        <f t="shared" si="4"/>
        <v>1852317</v>
      </c>
      <c r="C23" s="28">
        <f>SUM(一般接種!D22+一般接種!G22+一般接種!J22+医療従事者等!C20)</f>
        <v>877894</v>
      </c>
      <c r="D23" s="33">
        <f t="shared" si="1"/>
        <v>0.83794577320807806</v>
      </c>
      <c r="E23" s="28">
        <f>SUM(一般接種!E22+一般接種!H22+一般接種!K22+医療従事者等!D20)</f>
        <v>869009</v>
      </c>
      <c r="F23" s="35">
        <f t="shared" si="2"/>
        <v>0.82946508169526012</v>
      </c>
      <c r="G23" s="26">
        <f t="shared" si="5"/>
        <v>105414</v>
      </c>
      <c r="H23" s="35">
        <f t="shared" si="3"/>
        <v>0.10061717671718493</v>
      </c>
      <c r="I23" s="29">
        <v>9552</v>
      </c>
      <c r="J23" s="29">
        <v>33201</v>
      </c>
      <c r="K23" s="29">
        <v>62661</v>
      </c>
      <c r="M23" s="21">
        <v>1047674</v>
      </c>
    </row>
    <row r="24" spans="1:13" x14ac:dyDescent="0.4">
      <c r="A24" s="24" t="s">
        <v>28</v>
      </c>
      <c r="B24" s="26">
        <f t="shared" si="4"/>
        <v>1937785</v>
      </c>
      <c r="C24" s="28">
        <f>SUM(一般接種!D23+一般接種!G23+一般接種!J23+医療従事者等!C21)</f>
        <v>915292</v>
      </c>
      <c r="D24" s="33">
        <f t="shared" si="1"/>
        <v>0.80809354296450109</v>
      </c>
      <c r="E24" s="28">
        <f>SUM(一般接種!E23+一般接種!H23+一般接種!K23+医療従事者等!D21)</f>
        <v>902009</v>
      </c>
      <c r="F24" s="35">
        <f t="shared" si="2"/>
        <v>0.79636624005876455</v>
      </c>
      <c r="G24" s="26">
        <f t="shared" si="5"/>
        <v>120484</v>
      </c>
      <c r="H24" s="35">
        <f t="shared" si="3"/>
        <v>0.10637298526648868</v>
      </c>
      <c r="I24" s="29">
        <v>7924</v>
      </c>
      <c r="J24" s="29">
        <v>51610</v>
      </c>
      <c r="K24" s="29">
        <v>60950</v>
      </c>
      <c r="M24" s="21">
        <v>1132656</v>
      </c>
    </row>
    <row r="25" spans="1:13" x14ac:dyDescent="0.4">
      <c r="A25" s="24" t="s">
        <v>29</v>
      </c>
      <c r="B25" s="26">
        <f t="shared" si="4"/>
        <v>1325812</v>
      </c>
      <c r="C25" s="28">
        <f>SUM(一般接種!D24+一般接種!G24+一般接種!J24+医療従事者等!C22)</f>
        <v>632245</v>
      </c>
      <c r="D25" s="33">
        <f t="shared" si="1"/>
        <v>0.81623918934446016</v>
      </c>
      <c r="E25" s="28">
        <f>SUM(一般接種!E24+一般接種!H24+一般接種!K24+医療従事者等!D22)</f>
        <v>625275</v>
      </c>
      <c r="F25" s="35">
        <f t="shared" si="2"/>
        <v>0.80724079924294745</v>
      </c>
      <c r="G25" s="26">
        <f t="shared" si="5"/>
        <v>68292</v>
      </c>
      <c r="H25" s="35">
        <f t="shared" si="3"/>
        <v>8.8166148753587414E-2</v>
      </c>
      <c r="I25" s="29">
        <v>7190</v>
      </c>
      <c r="J25" s="29">
        <v>29413</v>
      </c>
      <c r="K25" s="29">
        <v>31689</v>
      </c>
      <c r="M25" s="21">
        <v>774583</v>
      </c>
    </row>
    <row r="26" spans="1:13" x14ac:dyDescent="0.4">
      <c r="A26" s="24" t="s">
        <v>30</v>
      </c>
      <c r="B26" s="26">
        <f t="shared" si="4"/>
        <v>1412299</v>
      </c>
      <c r="C26" s="28">
        <f>SUM(一般接種!D25+一般接種!G25+一般接種!J25+医療従事者等!C23)</f>
        <v>666890</v>
      </c>
      <c r="D26" s="33">
        <f t="shared" si="1"/>
        <v>0.81229285856099354</v>
      </c>
      <c r="E26" s="28">
        <f>SUM(一般接種!E25+一般接種!H25+一般接種!K25+医療従事者等!D23)</f>
        <v>657444</v>
      </c>
      <c r="F26" s="35">
        <f t="shared" si="2"/>
        <v>0.80078733539830227</v>
      </c>
      <c r="G26" s="26">
        <f t="shared" si="5"/>
        <v>87965</v>
      </c>
      <c r="H26" s="35">
        <f t="shared" si="3"/>
        <v>0.1071441186752205</v>
      </c>
      <c r="I26" s="29">
        <v>6041</v>
      </c>
      <c r="J26" s="29">
        <v>35102</v>
      </c>
      <c r="K26" s="29">
        <v>46822</v>
      </c>
      <c r="M26" s="21">
        <v>820997</v>
      </c>
    </row>
    <row r="27" spans="1:13" x14ac:dyDescent="0.4">
      <c r="A27" s="24" t="s">
        <v>31</v>
      </c>
      <c r="B27" s="26">
        <f t="shared" si="4"/>
        <v>3516099</v>
      </c>
      <c r="C27" s="28">
        <f>SUM(一般接種!D26+一般接種!G26+一般接種!J26+医療従事者等!C24)</f>
        <v>1686880</v>
      </c>
      <c r="D27" s="33">
        <f t="shared" si="1"/>
        <v>0.81423462534095781</v>
      </c>
      <c r="E27" s="28">
        <f>SUM(一般接種!E26+一般接種!H26+一般接種!K26+医療従事者等!D24)</f>
        <v>1660657</v>
      </c>
      <c r="F27" s="35">
        <f t="shared" si="2"/>
        <v>0.80157713068792036</v>
      </c>
      <c r="G27" s="26">
        <f t="shared" si="5"/>
        <v>168562</v>
      </c>
      <c r="H27" s="35">
        <f t="shared" si="3"/>
        <v>8.136264400355836E-2</v>
      </c>
      <c r="I27" s="29">
        <v>13201</v>
      </c>
      <c r="J27" s="29">
        <v>60828</v>
      </c>
      <c r="K27" s="29">
        <v>94533</v>
      </c>
      <c r="M27" s="21">
        <v>2071737</v>
      </c>
    </row>
    <row r="28" spans="1:13" x14ac:dyDescent="0.4">
      <c r="A28" s="24" t="s">
        <v>32</v>
      </c>
      <c r="B28" s="26">
        <f t="shared" si="4"/>
        <v>3504921</v>
      </c>
      <c r="C28" s="28">
        <f>SUM(一般接種!D27+一般接種!G27+一般接種!J27+医療従事者等!C25)</f>
        <v>1634904</v>
      </c>
      <c r="D28" s="33">
        <f t="shared" si="1"/>
        <v>0.8106462196628208</v>
      </c>
      <c r="E28" s="28">
        <f>SUM(一般接種!E27+一般接種!H27+一般接種!K27+医療従事者等!D25)</f>
        <v>1619587</v>
      </c>
      <c r="F28" s="35">
        <f t="shared" si="2"/>
        <v>0.80305148128883952</v>
      </c>
      <c r="G28" s="26">
        <f t="shared" si="5"/>
        <v>250430</v>
      </c>
      <c r="H28" s="35">
        <f t="shared" si="3"/>
        <v>0.12417250969485683</v>
      </c>
      <c r="I28" s="29">
        <v>14482</v>
      </c>
      <c r="J28" s="29">
        <v>82369</v>
      </c>
      <c r="K28" s="29">
        <v>153579</v>
      </c>
      <c r="M28" s="21">
        <v>2016791</v>
      </c>
    </row>
    <row r="29" spans="1:13" x14ac:dyDescent="0.4">
      <c r="A29" s="24" t="s">
        <v>33</v>
      </c>
      <c r="B29" s="26">
        <f t="shared" si="4"/>
        <v>6417603</v>
      </c>
      <c r="C29" s="28">
        <f>SUM(一般接種!D28+一般接種!G28+一般接種!J28+医療従事者等!C26)</f>
        <v>3068039</v>
      </c>
      <c r="D29" s="33">
        <f t="shared" si="1"/>
        <v>0.83229045156879877</v>
      </c>
      <c r="E29" s="28">
        <f>SUM(一般接種!E28+一般接種!H28+一般接種!K28+医療従事者等!D26)</f>
        <v>3028802</v>
      </c>
      <c r="F29" s="35">
        <f t="shared" si="2"/>
        <v>0.82164632988448993</v>
      </c>
      <c r="G29" s="26">
        <f t="shared" si="5"/>
        <v>320762</v>
      </c>
      <c r="H29" s="35">
        <f t="shared" si="3"/>
        <v>8.7015565912333906E-2</v>
      </c>
      <c r="I29" s="29">
        <v>19848</v>
      </c>
      <c r="J29" s="29">
        <v>102795</v>
      </c>
      <c r="K29" s="29">
        <v>198119</v>
      </c>
      <c r="M29" s="21">
        <v>3686260</v>
      </c>
    </row>
    <row r="30" spans="1:13" x14ac:dyDescent="0.4">
      <c r="A30" s="24" t="s">
        <v>34</v>
      </c>
      <c r="B30" s="26">
        <f t="shared" si="4"/>
        <v>12520075</v>
      </c>
      <c r="C30" s="28">
        <f>SUM(一般接種!D29+一般接種!G29+一般接種!J29+医療従事者等!C27)</f>
        <v>5899328</v>
      </c>
      <c r="D30" s="33">
        <f t="shared" si="1"/>
        <v>0.78045806729690759</v>
      </c>
      <c r="E30" s="28">
        <f>SUM(一般接種!E29+一般接種!H29+一般接種!K29+医療従事者等!D27)</f>
        <v>5785754</v>
      </c>
      <c r="F30" s="35">
        <f t="shared" si="2"/>
        <v>0.76543267041523244</v>
      </c>
      <c r="G30" s="26">
        <f t="shared" si="5"/>
        <v>834993</v>
      </c>
      <c r="H30" s="35">
        <f t="shared" si="3"/>
        <v>0.1104663146355732</v>
      </c>
      <c r="I30" s="29">
        <v>41382</v>
      </c>
      <c r="J30" s="29">
        <v>337184</v>
      </c>
      <c r="K30" s="29">
        <v>456427</v>
      </c>
      <c r="M30" s="21">
        <v>7558802</v>
      </c>
    </row>
    <row r="31" spans="1:13" x14ac:dyDescent="0.4">
      <c r="A31" s="24" t="s">
        <v>35</v>
      </c>
      <c r="B31" s="26">
        <f t="shared" si="4"/>
        <v>3032307</v>
      </c>
      <c r="C31" s="28">
        <f>SUM(一般接種!D30+一般接種!G30+一般接種!J30+医療従事者等!C28)</f>
        <v>1450578</v>
      </c>
      <c r="D31" s="33">
        <f t="shared" si="1"/>
        <v>0.80562736975280425</v>
      </c>
      <c r="E31" s="28">
        <f>SUM(一般接種!E30+一般接種!H30+一般接種!K30+医療従事者等!D28)</f>
        <v>1433115</v>
      </c>
      <c r="F31" s="35">
        <f t="shared" si="2"/>
        <v>0.79592870428428542</v>
      </c>
      <c r="G31" s="26">
        <f t="shared" si="5"/>
        <v>148614</v>
      </c>
      <c r="H31" s="35">
        <f t="shared" si="3"/>
        <v>8.2537792471996163E-2</v>
      </c>
      <c r="I31" s="29">
        <v>14274</v>
      </c>
      <c r="J31" s="29">
        <v>58366</v>
      </c>
      <c r="K31" s="29">
        <v>75974</v>
      </c>
      <c r="M31" s="21">
        <v>1800557</v>
      </c>
    </row>
    <row r="32" spans="1:13" x14ac:dyDescent="0.4">
      <c r="A32" s="24" t="s">
        <v>36</v>
      </c>
      <c r="B32" s="26">
        <f t="shared" si="4"/>
        <v>2380499</v>
      </c>
      <c r="C32" s="28">
        <f>SUM(一般接種!D31+一般接種!G31+一般接種!J31+医療従事者等!C29)</f>
        <v>1136505</v>
      </c>
      <c r="D32" s="33">
        <f t="shared" si="1"/>
        <v>0.80100828632907239</v>
      </c>
      <c r="E32" s="28">
        <f>SUM(一般接種!E31+一般接種!H31+一般接種!K31+医療従事者等!D29)</f>
        <v>1122776</v>
      </c>
      <c r="F32" s="35">
        <f t="shared" si="2"/>
        <v>0.79133209241614466</v>
      </c>
      <c r="G32" s="26">
        <f t="shared" si="5"/>
        <v>121218</v>
      </c>
      <c r="H32" s="35">
        <f t="shared" si="3"/>
        <v>8.5434399718644E-2</v>
      </c>
      <c r="I32" s="29">
        <v>8374</v>
      </c>
      <c r="J32" s="29">
        <v>47212</v>
      </c>
      <c r="K32" s="29">
        <v>65632</v>
      </c>
      <c r="M32" s="21">
        <v>1418843</v>
      </c>
    </row>
    <row r="33" spans="1:13" x14ac:dyDescent="0.4">
      <c r="A33" s="24" t="s">
        <v>37</v>
      </c>
      <c r="B33" s="26">
        <f t="shared" si="4"/>
        <v>4167481</v>
      </c>
      <c r="C33" s="28">
        <f>SUM(一般接種!D32+一般接種!G32+一般接種!J32+医療従事者等!C30)</f>
        <v>1997591</v>
      </c>
      <c r="D33" s="33">
        <f t="shared" si="1"/>
        <v>0.78939254910608081</v>
      </c>
      <c r="E33" s="28">
        <f>SUM(一般接種!E32+一般接種!H32+一般接種!K32+医療従事者等!D30)</f>
        <v>1961255</v>
      </c>
      <c r="F33" s="35">
        <f t="shared" si="2"/>
        <v>0.77503356988344785</v>
      </c>
      <c r="G33" s="26">
        <f t="shared" si="5"/>
        <v>208635</v>
      </c>
      <c r="H33" s="35">
        <f t="shared" si="3"/>
        <v>8.2446764369056111E-2</v>
      </c>
      <c r="I33" s="29">
        <v>20973</v>
      </c>
      <c r="J33" s="29">
        <v>70374</v>
      </c>
      <c r="K33" s="29">
        <v>117288</v>
      </c>
      <c r="M33" s="21">
        <v>2530542</v>
      </c>
    </row>
    <row r="34" spans="1:13" x14ac:dyDescent="0.4">
      <c r="A34" s="24" t="s">
        <v>38</v>
      </c>
      <c r="B34" s="26">
        <f t="shared" si="4"/>
        <v>14232129</v>
      </c>
      <c r="C34" s="28">
        <f>SUM(一般接種!D33+一般接種!G33+一般接種!J33+医療従事者等!C31)</f>
        <v>6804593</v>
      </c>
      <c r="D34" s="33">
        <f t="shared" si="1"/>
        <v>0.76979292180302739</v>
      </c>
      <c r="E34" s="28">
        <f>SUM(一般接種!E33+一般接種!H33+一般接種!K33+医療従事者等!D31)</f>
        <v>6700338</v>
      </c>
      <c r="F34" s="35">
        <f t="shared" si="2"/>
        <v>0.75799871734986246</v>
      </c>
      <c r="G34" s="26">
        <f t="shared" si="5"/>
        <v>727198</v>
      </c>
      <c r="H34" s="35">
        <f t="shared" si="3"/>
        <v>8.2266767924153272E-2</v>
      </c>
      <c r="I34" s="29">
        <v>49873</v>
      </c>
      <c r="J34" s="29">
        <v>283605</v>
      </c>
      <c r="K34" s="29">
        <v>393720</v>
      </c>
      <c r="M34" s="21">
        <v>8839511</v>
      </c>
    </row>
    <row r="35" spans="1:13" x14ac:dyDescent="0.4">
      <c r="A35" s="24" t="s">
        <v>39</v>
      </c>
      <c r="B35" s="26">
        <f t="shared" si="4"/>
        <v>9189890</v>
      </c>
      <c r="C35" s="28">
        <f>SUM(一般接種!D34+一般接種!G34+一般接種!J34+医療従事者等!C32)</f>
        <v>4367461</v>
      </c>
      <c r="D35" s="33">
        <f t="shared" si="1"/>
        <v>0.79068745615424652</v>
      </c>
      <c r="E35" s="28">
        <f>SUM(一般接種!E34+一般接種!H34+一般接種!K34+医療従事者等!D32)</f>
        <v>4306221</v>
      </c>
      <c r="F35" s="35">
        <f t="shared" si="2"/>
        <v>0.77960053406956487</v>
      </c>
      <c r="G35" s="26">
        <f t="shared" si="5"/>
        <v>516208</v>
      </c>
      <c r="H35" s="35">
        <f t="shared" si="3"/>
        <v>9.3454570141890514E-2</v>
      </c>
      <c r="I35" s="29">
        <v>39213</v>
      </c>
      <c r="J35" s="29">
        <v>200164</v>
      </c>
      <c r="K35" s="29">
        <v>276831</v>
      </c>
      <c r="M35" s="21">
        <v>5523625</v>
      </c>
    </row>
    <row r="36" spans="1:13" x14ac:dyDescent="0.4">
      <c r="A36" s="24" t="s">
        <v>40</v>
      </c>
      <c r="B36" s="26">
        <f t="shared" si="4"/>
        <v>2287601</v>
      </c>
      <c r="C36" s="28">
        <f>SUM(一般接種!D35+一般接種!G35+一般接種!J35+医療従事者等!C33)</f>
        <v>1079361</v>
      </c>
      <c r="D36" s="33">
        <f t="shared" si="1"/>
        <v>0.80265464153266919</v>
      </c>
      <c r="E36" s="28">
        <f>SUM(一般接種!E35+一般接種!H35+一般接種!K35+医療従事者等!D33)</f>
        <v>1066477</v>
      </c>
      <c r="F36" s="35">
        <f t="shared" si="2"/>
        <v>0.7930736001558667</v>
      </c>
      <c r="G36" s="26">
        <f t="shared" si="5"/>
        <v>141763</v>
      </c>
      <c r="H36" s="35">
        <f t="shared" si="3"/>
        <v>0.10542045705523526</v>
      </c>
      <c r="I36" s="29">
        <v>5568</v>
      </c>
      <c r="J36" s="29">
        <v>45451</v>
      </c>
      <c r="K36" s="29">
        <v>90744</v>
      </c>
      <c r="M36" s="21">
        <v>1344739</v>
      </c>
    </row>
    <row r="37" spans="1:13" x14ac:dyDescent="0.4">
      <c r="A37" s="24" t="s">
        <v>41</v>
      </c>
      <c r="B37" s="26">
        <f t="shared" si="4"/>
        <v>1574625</v>
      </c>
      <c r="C37" s="28">
        <f>SUM(一般接種!D36+一般接種!G36+一般接種!J36+医療従事者等!C34)</f>
        <v>737618</v>
      </c>
      <c r="D37" s="33">
        <f t="shared" si="1"/>
        <v>0.781017585172887</v>
      </c>
      <c r="E37" s="28">
        <f>SUM(一般接種!E36+一般接種!H36+一般接種!K36+医療従事者等!D34)</f>
        <v>724848</v>
      </c>
      <c r="F37" s="35">
        <f t="shared" si="2"/>
        <v>0.76749623053856708</v>
      </c>
      <c r="G37" s="26">
        <f t="shared" si="5"/>
        <v>112159</v>
      </c>
      <c r="H37" s="35">
        <f t="shared" si="3"/>
        <v>0.11875815304860488</v>
      </c>
      <c r="I37" s="29">
        <v>7370</v>
      </c>
      <c r="J37" s="29">
        <v>41434</v>
      </c>
      <c r="K37" s="29">
        <v>63355</v>
      </c>
      <c r="M37" s="21">
        <v>944432</v>
      </c>
    </row>
    <row r="38" spans="1:13" x14ac:dyDescent="0.4">
      <c r="A38" s="24" t="s">
        <v>42</v>
      </c>
      <c r="B38" s="26">
        <f t="shared" si="4"/>
        <v>924410</v>
      </c>
      <c r="C38" s="28">
        <f>SUM(一般接種!D37+一般接種!G37+一般接種!J37+医療従事者等!C35)</f>
        <v>433091</v>
      </c>
      <c r="D38" s="33">
        <f t="shared" si="1"/>
        <v>0.77783824364030829</v>
      </c>
      <c r="E38" s="28">
        <f>SUM(一般接種!E37+一般接種!H37+一般接種!K37+医療従事者等!D35)</f>
        <v>426846</v>
      </c>
      <c r="F38" s="35">
        <f t="shared" si="2"/>
        <v>0.76662212547684216</v>
      </c>
      <c r="G38" s="26">
        <f t="shared" si="5"/>
        <v>64473</v>
      </c>
      <c r="H38" s="35">
        <f t="shared" si="3"/>
        <v>0.11579452143365158</v>
      </c>
      <c r="I38" s="29">
        <v>4826</v>
      </c>
      <c r="J38" s="29">
        <v>21419</v>
      </c>
      <c r="K38" s="29">
        <v>38228</v>
      </c>
      <c r="M38" s="21">
        <v>556788</v>
      </c>
    </row>
    <row r="39" spans="1:13" x14ac:dyDescent="0.4">
      <c r="A39" s="24" t="s">
        <v>43</v>
      </c>
      <c r="B39" s="26">
        <f t="shared" si="4"/>
        <v>1154105</v>
      </c>
      <c r="C39" s="28">
        <f>SUM(一般接種!D38+一般接種!G38+一般接種!J38+医療従事者等!C36)</f>
        <v>548178</v>
      </c>
      <c r="D39" s="33">
        <f t="shared" si="1"/>
        <v>0.81475294100161266</v>
      </c>
      <c r="E39" s="28">
        <f>SUM(一般接種!E38+一般接種!H38+一般接種!K38+医療従事者等!D36)</f>
        <v>538574</v>
      </c>
      <c r="F39" s="35">
        <f t="shared" si="2"/>
        <v>0.80047858623841617</v>
      </c>
      <c r="G39" s="26">
        <f t="shared" si="5"/>
        <v>67353</v>
      </c>
      <c r="H39" s="35">
        <f t="shared" si="3"/>
        <v>0.10010626992561106</v>
      </c>
      <c r="I39" s="29">
        <v>4774</v>
      </c>
      <c r="J39" s="29">
        <v>28759</v>
      </c>
      <c r="K39" s="29">
        <v>33820</v>
      </c>
      <c r="M39" s="21">
        <v>672815</v>
      </c>
    </row>
    <row r="40" spans="1:13" x14ac:dyDescent="0.4">
      <c r="A40" s="24" t="s">
        <v>44</v>
      </c>
      <c r="B40" s="26">
        <f t="shared" si="4"/>
        <v>3197909</v>
      </c>
      <c r="C40" s="28">
        <f>SUM(一般接種!D39+一般接種!G39+一般接種!J39+医療従事者等!C37)</f>
        <v>1482365</v>
      </c>
      <c r="D40" s="33">
        <f t="shared" si="1"/>
        <v>0.78275005003192011</v>
      </c>
      <c r="E40" s="28">
        <f>SUM(一般接種!E39+一般接種!H39+一般接種!K39+医療従事者等!D37)</f>
        <v>1449585</v>
      </c>
      <c r="F40" s="35">
        <f t="shared" si="2"/>
        <v>0.76544085382177862</v>
      </c>
      <c r="G40" s="26">
        <f t="shared" si="5"/>
        <v>265959</v>
      </c>
      <c r="H40" s="35">
        <f t="shared" si="3"/>
        <v>0.14043735554768189</v>
      </c>
      <c r="I40" s="29">
        <v>21642</v>
      </c>
      <c r="J40" s="29">
        <v>128348</v>
      </c>
      <c r="K40" s="29">
        <v>115969</v>
      </c>
      <c r="M40" s="21">
        <v>1893791</v>
      </c>
    </row>
    <row r="41" spans="1:13" x14ac:dyDescent="0.4">
      <c r="A41" s="24" t="s">
        <v>45</v>
      </c>
      <c r="B41" s="26">
        <f t="shared" si="4"/>
        <v>4684741</v>
      </c>
      <c r="C41" s="28">
        <f>SUM(一般接種!D40+一般接種!G40+一般接種!J40+医療従事者等!C38)</f>
        <v>2199396</v>
      </c>
      <c r="D41" s="33">
        <f t="shared" si="1"/>
        <v>0.78202609626611552</v>
      </c>
      <c r="E41" s="28">
        <f>SUM(一般接種!E40+一般接種!H40+一般接種!K40+医療従事者等!D38)</f>
        <v>2166183</v>
      </c>
      <c r="F41" s="35">
        <f t="shared" si="2"/>
        <v>0.77021674827453668</v>
      </c>
      <c r="G41" s="26">
        <f t="shared" si="5"/>
        <v>319162</v>
      </c>
      <c r="H41" s="35">
        <f t="shared" si="3"/>
        <v>0.11348252562816608</v>
      </c>
      <c r="I41" s="29">
        <v>22021</v>
      </c>
      <c r="J41" s="29">
        <v>111713</v>
      </c>
      <c r="K41" s="29">
        <v>185428</v>
      </c>
      <c r="M41" s="21">
        <v>2812433</v>
      </c>
    </row>
    <row r="42" spans="1:13" x14ac:dyDescent="0.4">
      <c r="A42" s="24" t="s">
        <v>46</v>
      </c>
      <c r="B42" s="26">
        <f t="shared" si="4"/>
        <v>2345009</v>
      </c>
      <c r="C42" s="28">
        <f>SUM(一般接種!D41+一般接種!G41+一般接種!J41+医療従事者等!C39)</f>
        <v>1097831</v>
      </c>
      <c r="D42" s="33">
        <f t="shared" si="1"/>
        <v>0.80954421101533058</v>
      </c>
      <c r="E42" s="28">
        <f>SUM(一般接種!E41+一般接種!H41+一般接種!K41+医療従事者等!D39)</f>
        <v>1072671</v>
      </c>
      <c r="F42" s="35">
        <f t="shared" si="2"/>
        <v>0.790991143786271</v>
      </c>
      <c r="G42" s="26">
        <f t="shared" si="5"/>
        <v>174507</v>
      </c>
      <c r="H42" s="35">
        <f t="shared" si="3"/>
        <v>0.12868203906762726</v>
      </c>
      <c r="I42" s="29">
        <v>43976</v>
      </c>
      <c r="J42" s="29">
        <v>42445</v>
      </c>
      <c r="K42" s="29">
        <v>88086</v>
      </c>
      <c r="M42" s="21">
        <v>1356110</v>
      </c>
    </row>
    <row r="43" spans="1:13" x14ac:dyDescent="0.4">
      <c r="A43" s="24" t="s">
        <v>47</v>
      </c>
      <c r="B43" s="26">
        <f t="shared" si="4"/>
        <v>1245309</v>
      </c>
      <c r="C43" s="28">
        <f>SUM(一般接種!D42+一般接種!G42+一般接種!J42+医療従事者等!C40)</f>
        <v>587822</v>
      </c>
      <c r="D43" s="33">
        <f t="shared" si="1"/>
        <v>0.79981332038005359</v>
      </c>
      <c r="E43" s="28">
        <f>SUM(一般接種!E42+一般接種!H42+一般接種!K42+医療従事者等!D40)</f>
        <v>579740</v>
      </c>
      <c r="F43" s="35">
        <f t="shared" si="2"/>
        <v>0.78881663897767051</v>
      </c>
      <c r="G43" s="26">
        <f t="shared" si="5"/>
        <v>77747</v>
      </c>
      <c r="H43" s="35">
        <f t="shared" si="3"/>
        <v>0.10578557151584668</v>
      </c>
      <c r="I43" s="29">
        <v>7344</v>
      </c>
      <c r="J43" s="29">
        <v>34516</v>
      </c>
      <c r="K43" s="29">
        <v>35887</v>
      </c>
      <c r="M43" s="21">
        <v>734949</v>
      </c>
    </row>
    <row r="44" spans="1:13" x14ac:dyDescent="0.4">
      <c r="A44" s="24" t="s">
        <v>48</v>
      </c>
      <c r="B44" s="26">
        <f t="shared" si="4"/>
        <v>1602256</v>
      </c>
      <c r="C44" s="28">
        <f>SUM(一般接種!D43+一般接種!G43+一般接種!J43+医療従事者等!C41)</f>
        <v>763025</v>
      </c>
      <c r="D44" s="33">
        <f t="shared" si="1"/>
        <v>0.78347688048826569</v>
      </c>
      <c r="E44" s="28">
        <f>SUM(一般接種!E43+一般接種!H43+一般接種!K43+医療従事者等!D41)</f>
        <v>752816</v>
      </c>
      <c r="F44" s="35">
        <f t="shared" si="2"/>
        <v>0.77299424168494379</v>
      </c>
      <c r="G44" s="26">
        <f t="shared" si="5"/>
        <v>86415</v>
      </c>
      <c r="H44" s="35">
        <f t="shared" si="3"/>
        <v>8.8731240296705191E-2</v>
      </c>
      <c r="I44" s="29">
        <v>7621</v>
      </c>
      <c r="J44" s="29">
        <v>37634</v>
      </c>
      <c r="K44" s="29">
        <v>41160</v>
      </c>
      <c r="M44" s="21">
        <v>973896</v>
      </c>
    </row>
    <row r="45" spans="1:13" x14ac:dyDescent="0.4">
      <c r="A45" s="24" t="s">
        <v>49</v>
      </c>
      <c r="B45" s="26">
        <f t="shared" si="4"/>
        <v>2285387</v>
      </c>
      <c r="C45" s="28">
        <f>SUM(一般接種!D44+一般接種!G44+一般接種!J44+医療従事者等!C42)</f>
        <v>1088268</v>
      </c>
      <c r="D45" s="33">
        <f t="shared" si="1"/>
        <v>0.80242792646320393</v>
      </c>
      <c r="E45" s="28">
        <f>SUM(一般接種!E44+一般接種!H44+一般接種!K44+医療従事者等!D42)</f>
        <v>1075547</v>
      </c>
      <c r="F45" s="35">
        <f t="shared" si="2"/>
        <v>0.79304817289832985</v>
      </c>
      <c r="G45" s="26">
        <f t="shared" si="5"/>
        <v>121572</v>
      </c>
      <c r="H45" s="35">
        <f t="shared" si="3"/>
        <v>8.9640389937023446E-2</v>
      </c>
      <c r="I45" s="29">
        <v>11484</v>
      </c>
      <c r="J45" s="29">
        <v>50126</v>
      </c>
      <c r="K45" s="29">
        <v>59962</v>
      </c>
      <c r="M45" s="21">
        <v>1356219</v>
      </c>
    </row>
    <row r="46" spans="1:13" x14ac:dyDescent="0.4">
      <c r="A46" s="24" t="s">
        <v>50</v>
      </c>
      <c r="B46" s="26">
        <f t="shared" si="4"/>
        <v>1180946</v>
      </c>
      <c r="C46" s="28">
        <f>SUM(一般接種!D45+一般接種!G45+一般接種!J45+医療従事者等!C43)</f>
        <v>554679</v>
      </c>
      <c r="D46" s="33">
        <f t="shared" si="1"/>
        <v>0.79107972850975583</v>
      </c>
      <c r="E46" s="28">
        <f>SUM(一般接種!E45+一般接種!H45+一般接種!K45+医療従事者等!D43)</f>
        <v>547088</v>
      </c>
      <c r="F46" s="35">
        <f t="shared" si="2"/>
        <v>0.78025349167887248</v>
      </c>
      <c r="G46" s="26">
        <f t="shared" si="5"/>
        <v>79179</v>
      </c>
      <c r="H46" s="35">
        <f t="shared" si="3"/>
        <v>0.11292459570972394</v>
      </c>
      <c r="I46" s="29">
        <v>10291</v>
      </c>
      <c r="J46" s="29">
        <v>32221</v>
      </c>
      <c r="K46" s="29">
        <v>36667</v>
      </c>
      <c r="M46" s="21">
        <v>701167</v>
      </c>
    </row>
    <row r="47" spans="1:13" x14ac:dyDescent="0.4">
      <c r="A47" s="24" t="s">
        <v>51</v>
      </c>
      <c r="B47" s="26">
        <f t="shared" si="4"/>
        <v>8478149</v>
      </c>
      <c r="C47" s="28">
        <f>SUM(一般接種!D46+一般接種!G46+一般接種!J46+医療従事者等!C44)</f>
        <v>4054788</v>
      </c>
      <c r="D47" s="33">
        <f t="shared" si="1"/>
        <v>0.79130629936165275</v>
      </c>
      <c r="E47" s="28">
        <f>SUM(一般接種!E46+一般接種!H46+一般接種!K46+医療従事者等!D44)</f>
        <v>3967346</v>
      </c>
      <c r="F47" s="35">
        <f t="shared" si="2"/>
        <v>0.77424168206753485</v>
      </c>
      <c r="G47" s="26">
        <f t="shared" si="5"/>
        <v>456015</v>
      </c>
      <c r="H47" s="35">
        <f t="shared" si="3"/>
        <v>8.8992949102000909E-2</v>
      </c>
      <c r="I47" s="29">
        <v>34739</v>
      </c>
      <c r="J47" s="29">
        <v>173250</v>
      </c>
      <c r="K47" s="29">
        <v>248026</v>
      </c>
      <c r="M47" s="21">
        <v>5124170</v>
      </c>
    </row>
    <row r="48" spans="1:13" x14ac:dyDescent="0.4">
      <c r="A48" s="24" t="s">
        <v>52</v>
      </c>
      <c r="B48" s="26">
        <f t="shared" si="4"/>
        <v>1398899</v>
      </c>
      <c r="C48" s="28">
        <f>SUM(一般接種!D47+一般接種!G47+一般接種!J47+医療従事者等!C45)</f>
        <v>643955</v>
      </c>
      <c r="D48" s="33">
        <f t="shared" si="1"/>
        <v>0.78701745980919602</v>
      </c>
      <c r="E48" s="28">
        <f>SUM(一般接種!E47+一般接種!H47+一般接種!K47+医療従事者等!D45)</f>
        <v>634471</v>
      </c>
      <c r="F48" s="35">
        <f t="shared" si="2"/>
        <v>0.77542647349985705</v>
      </c>
      <c r="G48" s="26">
        <f t="shared" si="5"/>
        <v>120473</v>
      </c>
      <c r="H48" s="35">
        <f t="shared" si="3"/>
        <v>0.14723754677825823</v>
      </c>
      <c r="I48" s="29">
        <v>7824</v>
      </c>
      <c r="J48" s="29">
        <v>54193</v>
      </c>
      <c r="K48" s="29">
        <v>58456</v>
      </c>
      <c r="M48" s="21">
        <v>818222</v>
      </c>
    </row>
    <row r="49" spans="1:13" x14ac:dyDescent="0.4">
      <c r="A49" s="24" t="s">
        <v>53</v>
      </c>
      <c r="B49" s="26">
        <f t="shared" si="4"/>
        <v>2275015</v>
      </c>
      <c r="C49" s="28">
        <f>SUM(一般接種!D48+一般接種!G48+一般接種!J48+医療従事者等!C46)</f>
        <v>1075755</v>
      </c>
      <c r="D49" s="33">
        <f t="shared" si="1"/>
        <v>0.80524320739435518</v>
      </c>
      <c r="E49" s="28">
        <f>SUM(一般接種!E48+一般接種!H48+一般接種!K48+医療従事者等!D46)</f>
        <v>1058609</v>
      </c>
      <c r="F49" s="35">
        <f t="shared" si="2"/>
        <v>0.79240877944934573</v>
      </c>
      <c r="G49" s="26">
        <f t="shared" si="5"/>
        <v>140651</v>
      </c>
      <c r="H49" s="35">
        <f t="shared" si="3"/>
        <v>0.1052825804790342</v>
      </c>
      <c r="I49" s="29">
        <v>13197</v>
      </c>
      <c r="J49" s="29">
        <v>53727</v>
      </c>
      <c r="K49" s="29">
        <v>73727</v>
      </c>
      <c r="M49" s="21">
        <v>1335938</v>
      </c>
    </row>
    <row r="50" spans="1:13" x14ac:dyDescent="0.4">
      <c r="A50" s="24" t="s">
        <v>54</v>
      </c>
      <c r="B50" s="26">
        <f t="shared" si="4"/>
        <v>3007700</v>
      </c>
      <c r="C50" s="28">
        <f>SUM(一般接種!D49+一般接種!G49+一般接種!J49+医療従事者等!C47)</f>
        <v>1428605</v>
      </c>
      <c r="D50" s="33">
        <f t="shared" si="1"/>
        <v>0.81233279030162431</v>
      </c>
      <c r="E50" s="28">
        <f>SUM(一般接種!E49+一般接種!H49+一般接種!K49+医療従事者等!D47)</f>
        <v>1410458</v>
      </c>
      <c r="F50" s="35">
        <f t="shared" si="2"/>
        <v>0.80201405059008501</v>
      </c>
      <c r="G50" s="26">
        <f t="shared" si="5"/>
        <v>168637</v>
      </c>
      <c r="H50" s="35">
        <f t="shared" si="3"/>
        <v>9.589030190857166E-2</v>
      </c>
      <c r="I50" s="29">
        <v>20633</v>
      </c>
      <c r="J50" s="29">
        <v>68690</v>
      </c>
      <c r="K50" s="29">
        <v>79314</v>
      </c>
      <c r="M50" s="21">
        <v>1758645</v>
      </c>
    </row>
    <row r="51" spans="1:13" x14ac:dyDescent="0.4">
      <c r="A51" s="24" t="s">
        <v>55</v>
      </c>
      <c r="B51" s="26">
        <f t="shared" si="4"/>
        <v>1902943</v>
      </c>
      <c r="C51" s="28">
        <f>SUM(一般接種!D50+一般接種!G50+一般接種!J50+医療従事者等!C48)</f>
        <v>905184</v>
      </c>
      <c r="D51" s="33">
        <f t="shared" si="1"/>
        <v>0.79281027833808193</v>
      </c>
      <c r="E51" s="28">
        <f>SUM(一般接種!E50+一般接種!H50+一般接種!K50+医療従事者等!D48)</f>
        <v>888940</v>
      </c>
      <c r="F51" s="35">
        <f t="shared" si="2"/>
        <v>0.7785828835086066</v>
      </c>
      <c r="G51" s="26">
        <f t="shared" si="5"/>
        <v>108819</v>
      </c>
      <c r="H51" s="35">
        <f t="shared" si="3"/>
        <v>9.5309706842444997E-2</v>
      </c>
      <c r="I51" s="29">
        <v>16917</v>
      </c>
      <c r="J51" s="29">
        <v>44270</v>
      </c>
      <c r="K51" s="29">
        <v>47632</v>
      </c>
      <c r="M51" s="21">
        <v>1141741</v>
      </c>
    </row>
    <row r="52" spans="1:13" x14ac:dyDescent="0.4">
      <c r="A52" s="24" t="s">
        <v>56</v>
      </c>
      <c r="B52" s="26">
        <f t="shared" si="4"/>
        <v>1802355</v>
      </c>
      <c r="C52" s="28">
        <f>SUM(一般接種!D51+一般接種!G51+一般接種!J51+医療従事者等!C49)</f>
        <v>850097</v>
      </c>
      <c r="D52" s="33">
        <f t="shared" si="1"/>
        <v>0.78188460516113722</v>
      </c>
      <c r="E52" s="28">
        <f>SUM(一般接種!E51+一般接種!H51+一般接種!K51+医療従事者等!D49)</f>
        <v>836841</v>
      </c>
      <c r="F52" s="35">
        <f t="shared" si="2"/>
        <v>0.76969227613748925</v>
      </c>
      <c r="G52" s="26">
        <f t="shared" si="5"/>
        <v>115417</v>
      </c>
      <c r="H52" s="35">
        <f t="shared" si="3"/>
        <v>0.10615585688913498</v>
      </c>
      <c r="I52" s="29">
        <v>10538</v>
      </c>
      <c r="J52" s="29">
        <v>43943</v>
      </c>
      <c r="K52" s="29">
        <v>60936</v>
      </c>
      <c r="M52" s="21">
        <v>1087241</v>
      </c>
    </row>
    <row r="53" spans="1:13" x14ac:dyDescent="0.4">
      <c r="A53" s="24" t="s">
        <v>57</v>
      </c>
      <c r="B53" s="26">
        <f t="shared" si="4"/>
        <v>2723882</v>
      </c>
      <c r="C53" s="28">
        <f>SUM(一般接種!D52+一般接種!G52+一般接種!J52+医療従事者等!C50)</f>
        <v>1288464</v>
      </c>
      <c r="D53" s="33">
        <f t="shared" si="1"/>
        <v>0.79656906233442992</v>
      </c>
      <c r="E53" s="28">
        <f>SUM(一般接種!E52+一般接種!H52+一般接種!K52+医療従事者等!D50)</f>
        <v>1265094</v>
      </c>
      <c r="F53" s="35">
        <f t="shared" si="2"/>
        <v>0.78212099161863524</v>
      </c>
      <c r="G53" s="26">
        <f t="shared" si="5"/>
        <v>170324</v>
      </c>
      <c r="H53" s="35">
        <f t="shared" si="3"/>
        <v>0.10529966609315389</v>
      </c>
      <c r="I53" s="29">
        <v>15769</v>
      </c>
      <c r="J53" s="29">
        <v>64564</v>
      </c>
      <c r="K53" s="29">
        <v>89991</v>
      </c>
      <c r="M53" s="21">
        <v>1617517</v>
      </c>
    </row>
    <row r="54" spans="1:13" x14ac:dyDescent="0.4">
      <c r="A54" s="24" t="s">
        <v>58</v>
      </c>
      <c r="B54" s="26">
        <f t="shared" si="4"/>
        <v>2204823</v>
      </c>
      <c r="C54" s="28">
        <f>SUM(一般接種!D53+一般接種!G53+一般接種!J53+医療従事者等!C51)</f>
        <v>1041299</v>
      </c>
      <c r="D54" s="34">
        <f t="shared" si="1"/>
        <v>0.70115573307979573</v>
      </c>
      <c r="E54" s="28">
        <f>SUM(一般接種!E53+一般接種!H53+一般接種!K53+医療従事者等!D51)</f>
        <v>1019214</v>
      </c>
      <c r="F54" s="35">
        <f t="shared" si="2"/>
        <v>0.6862848608662746</v>
      </c>
      <c r="G54" s="26">
        <f t="shared" si="5"/>
        <v>144310</v>
      </c>
      <c r="H54" s="35">
        <f t="shared" si="3"/>
        <v>9.7170729867929684E-2</v>
      </c>
      <c r="I54" s="29">
        <v>15694</v>
      </c>
      <c r="J54" s="29">
        <v>52828</v>
      </c>
      <c r="K54" s="29">
        <v>75788</v>
      </c>
      <c r="M54" s="21">
        <v>1485118</v>
      </c>
    </row>
    <row r="55" spans="1:13" x14ac:dyDescent="0.4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</row>
    <row r="56" spans="1:13" x14ac:dyDescent="0.4">
      <c r="A56" s="36" t="s">
        <v>59</v>
      </c>
      <c r="B56" s="36"/>
      <c r="C56" s="36"/>
      <c r="D56" s="36"/>
      <c r="E56" s="36"/>
      <c r="F56" s="36"/>
      <c r="G56" s="36"/>
      <c r="H56" s="36"/>
      <c r="I56" s="36"/>
      <c r="J56" s="1"/>
      <c r="K56" s="1"/>
    </row>
    <row r="57" spans="1:13" x14ac:dyDescent="0.4">
      <c r="A57" s="1" t="s">
        <v>60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3" x14ac:dyDescent="0.4">
      <c r="A58" s="1" t="s">
        <v>61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3" x14ac:dyDescent="0.4">
      <c r="A59" s="9" t="s">
        <v>62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3" x14ac:dyDescent="0.4">
      <c r="A60" s="36" t="s">
        <v>63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</row>
    <row r="61" spans="1:13" x14ac:dyDescent="0.4">
      <c r="A61" s="9" t="s">
        <v>64</v>
      </c>
      <c r="B61" s="9"/>
      <c r="C61" s="9"/>
      <c r="D61" s="9"/>
      <c r="E61" s="9"/>
      <c r="F61" s="9"/>
      <c r="G61" s="9"/>
      <c r="H61" s="9"/>
      <c r="I61" s="1"/>
      <c r="J61" s="1"/>
      <c r="K61" s="1"/>
    </row>
  </sheetData>
  <mergeCells count="10">
    <mergeCell ref="A60:K60"/>
    <mergeCell ref="A56:I56"/>
    <mergeCell ref="B3:K3"/>
    <mergeCell ref="G4:K4"/>
    <mergeCell ref="I6:K6"/>
    <mergeCell ref="B4:B6"/>
    <mergeCell ref="A3:A6"/>
    <mergeCell ref="C4:D5"/>
    <mergeCell ref="E4:F5"/>
    <mergeCell ref="G5:H5"/>
  </mergeCells>
  <phoneticPr fontId="2"/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G7" sqref="G7"/>
    </sheetView>
  </sheetViews>
  <sheetFormatPr defaultRowHeight="18.75" x14ac:dyDescent="0.4"/>
  <cols>
    <col min="1" max="1" width="13.625" customWidth="1"/>
    <col min="2" max="2" width="11.375" style="2" bestFit="1" customWidth="1"/>
    <col min="3" max="8" width="11.375" bestFit="1" customWidth="1"/>
    <col min="9" max="9" width="8.75" bestFit="1" customWidth="1"/>
    <col min="10" max="11" width="9" bestFit="1" customWidth="1"/>
    <col min="12" max="12" width="1.75" customWidth="1"/>
    <col min="13" max="13" width="12.625" customWidth="1"/>
    <col min="15" max="15" width="12.25" customWidth="1"/>
    <col min="16" max="16" width="9.25" bestFit="1" customWidth="1"/>
    <col min="17" max="17" width="12.5" bestFit="1" customWidth="1"/>
  </cols>
  <sheetData>
    <row r="1" spans="1:18" x14ac:dyDescent="0.4">
      <c r="A1" s="1" t="s">
        <v>65</v>
      </c>
      <c r="B1" s="8"/>
      <c r="C1" s="9"/>
      <c r="D1" s="9"/>
    </row>
    <row r="2" spans="1:18" x14ac:dyDescent="0.4">
      <c r="B2"/>
      <c r="Q2" s="52" t="s">
        <v>94</v>
      </c>
      <c r="R2" s="52"/>
    </row>
    <row r="3" spans="1:18" ht="37.5" customHeight="1" x14ac:dyDescent="0.4">
      <c r="A3" s="53" t="s">
        <v>1</v>
      </c>
      <c r="B3" s="56" t="s">
        <v>95</v>
      </c>
      <c r="C3" s="56"/>
      <c r="D3" s="56"/>
      <c r="E3" s="56"/>
      <c r="F3" s="56"/>
      <c r="G3" s="56"/>
      <c r="H3" s="56"/>
      <c r="I3" s="56"/>
      <c r="J3" s="56"/>
      <c r="K3" s="56"/>
      <c r="M3" s="56" t="s">
        <v>96</v>
      </c>
      <c r="N3" s="56"/>
      <c r="O3" s="56"/>
      <c r="P3" s="56"/>
      <c r="Q3" s="56"/>
      <c r="R3" s="56"/>
    </row>
    <row r="4" spans="1:18" ht="18.75" customHeight="1" x14ac:dyDescent="0.4">
      <c r="A4" s="54"/>
      <c r="B4" s="57" t="s">
        <v>11</v>
      </c>
      <c r="C4" s="58" t="s">
        <v>66</v>
      </c>
      <c r="D4" s="58"/>
      <c r="E4" s="58"/>
      <c r="F4" s="59" t="s">
        <v>67</v>
      </c>
      <c r="G4" s="60"/>
      <c r="H4" s="61"/>
      <c r="I4" s="59" t="s">
        <v>68</v>
      </c>
      <c r="J4" s="60"/>
      <c r="K4" s="61"/>
      <c r="M4" s="41" t="s">
        <v>69</v>
      </c>
      <c r="N4" s="41"/>
      <c r="O4" s="56" t="s">
        <v>70</v>
      </c>
      <c r="P4" s="56"/>
      <c r="Q4" s="58" t="s">
        <v>68</v>
      </c>
      <c r="R4" s="58"/>
    </row>
    <row r="5" spans="1:18" ht="37.5" x14ac:dyDescent="0.4">
      <c r="A5" s="55"/>
      <c r="B5" s="57"/>
      <c r="C5" s="11" t="s">
        <v>71</v>
      </c>
      <c r="D5" s="11" t="s">
        <v>2</v>
      </c>
      <c r="E5" s="11" t="s">
        <v>3</v>
      </c>
      <c r="F5" s="11" t="s">
        <v>71</v>
      </c>
      <c r="G5" s="11" t="s">
        <v>2</v>
      </c>
      <c r="H5" s="11" t="s">
        <v>3</v>
      </c>
      <c r="I5" s="11" t="s">
        <v>71</v>
      </c>
      <c r="J5" s="11" t="s">
        <v>2</v>
      </c>
      <c r="K5" s="11" t="s">
        <v>3</v>
      </c>
      <c r="M5" s="12" t="s">
        <v>72</v>
      </c>
      <c r="N5" s="12" t="s">
        <v>73</v>
      </c>
      <c r="O5" s="12" t="s">
        <v>74</v>
      </c>
      <c r="P5" s="12" t="s">
        <v>97</v>
      </c>
      <c r="Q5" s="12" t="s">
        <v>74</v>
      </c>
      <c r="R5" s="12" t="s">
        <v>73</v>
      </c>
    </row>
    <row r="6" spans="1:18" x14ac:dyDescent="0.4">
      <c r="A6" s="7" t="s">
        <v>75</v>
      </c>
      <c r="B6" s="13">
        <f>SUM(B7:B53)</f>
        <v>189063518</v>
      </c>
      <c r="C6" s="13">
        <f t="shared" ref="C6" si="0">SUM(C7:C53)</f>
        <v>156897391</v>
      </c>
      <c r="D6" s="13">
        <f>SUM(D7:D53)</f>
        <v>78780966</v>
      </c>
      <c r="E6" s="14">
        <f>SUM(E7:E53)</f>
        <v>78116425</v>
      </c>
      <c r="F6" s="14">
        <f t="shared" ref="F6:Q6" si="1">SUM(F7:F53)</f>
        <v>32049959</v>
      </c>
      <c r="G6" s="14">
        <f>SUM(G7:G53)</f>
        <v>16080702</v>
      </c>
      <c r="H6" s="14">
        <f t="shared" ref="H6:K6" si="2">SUM(H7:H53)</f>
        <v>15969257</v>
      </c>
      <c r="I6" s="14">
        <f>SUM(I7:I53)</f>
        <v>116168</v>
      </c>
      <c r="J6" s="14">
        <f t="shared" si="2"/>
        <v>58275</v>
      </c>
      <c r="K6" s="14">
        <f t="shared" si="2"/>
        <v>57893</v>
      </c>
      <c r="L6" s="15"/>
      <c r="M6" s="14">
        <f>SUM(M7:M53)</f>
        <v>165153300</v>
      </c>
      <c r="N6" s="16">
        <f>C6/M6</f>
        <v>0.95001063254564089</v>
      </c>
      <c r="O6" s="14">
        <f t="shared" si="1"/>
        <v>34252100</v>
      </c>
      <c r="P6" s="17">
        <f>F6/O6</f>
        <v>0.93570785440892679</v>
      </c>
      <c r="Q6" s="14">
        <f t="shared" si="1"/>
        <v>195220</v>
      </c>
      <c r="R6" s="17">
        <f>I6/Q6</f>
        <v>0.59506198135436938</v>
      </c>
    </row>
    <row r="7" spans="1:18" x14ac:dyDescent="0.4">
      <c r="A7" s="4" t="s">
        <v>12</v>
      </c>
      <c r="B7" s="13">
        <v>7755906</v>
      </c>
      <c r="C7" s="13">
        <v>6267195</v>
      </c>
      <c r="D7" s="13">
        <v>3148733</v>
      </c>
      <c r="E7" s="14">
        <v>3118462</v>
      </c>
      <c r="F7" s="18">
        <v>1487887</v>
      </c>
      <c r="G7" s="14">
        <v>745547</v>
      </c>
      <c r="H7" s="14">
        <v>742340</v>
      </c>
      <c r="I7" s="14">
        <v>824</v>
      </c>
      <c r="J7" s="14">
        <v>412</v>
      </c>
      <c r="K7" s="14">
        <v>412</v>
      </c>
      <c r="L7" s="15" t="s">
        <v>76</v>
      </c>
      <c r="M7" s="14">
        <v>6947460</v>
      </c>
      <c r="N7" s="16">
        <v>0.90208435888799599</v>
      </c>
      <c r="O7" s="19">
        <v>1518200</v>
      </c>
      <c r="P7" s="16">
        <v>0.980033592412067</v>
      </c>
      <c r="Q7" s="14">
        <v>900</v>
      </c>
      <c r="R7" s="17">
        <v>0.91555555555555601</v>
      </c>
    </row>
    <row r="8" spans="1:18" x14ac:dyDescent="0.4">
      <c r="A8" s="4" t="s">
        <v>13</v>
      </c>
      <c r="B8" s="13">
        <v>1975665</v>
      </c>
      <c r="C8" s="13">
        <v>1788129</v>
      </c>
      <c r="D8" s="13">
        <v>897270</v>
      </c>
      <c r="E8" s="14">
        <v>890859</v>
      </c>
      <c r="F8" s="18">
        <v>185194</v>
      </c>
      <c r="G8" s="14">
        <v>93090</v>
      </c>
      <c r="H8" s="14">
        <v>92104</v>
      </c>
      <c r="I8" s="14">
        <v>2342</v>
      </c>
      <c r="J8" s="14">
        <v>1169</v>
      </c>
      <c r="K8" s="14">
        <v>1173</v>
      </c>
      <c r="L8" s="15" t="s">
        <v>76</v>
      </c>
      <c r="M8" s="14">
        <v>1807455</v>
      </c>
      <c r="N8" s="16">
        <v>0.98930761761703601</v>
      </c>
      <c r="O8" s="19">
        <v>186500</v>
      </c>
      <c r="P8" s="16">
        <v>0.992997319034852</v>
      </c>
      <c r="Q8" s="14">
        <v>3640</v>
      </c>
      <c r="R8" s="17">
        <v>0.64340659340659401</v>
      </c>
    </row>
    <row r="9" spans="1:18" x14ac:dyDescent="0.4">
      <c r="A9" s="4" t="s">
        <v>14</v>
      </c>
      <c r="B9" s="13">
        <v>1901226</v>
      </c>
      <c r="C9" s="13">
        <v>1659057</v>
      </c>
      <c r="D9" s="13">
        <v>832480</v>
      </c>
      <c r="E9" s="14">
        <v>826577</v>
      </c>
      <c r="F9" s="18">
        <v>242078</v>
      </c>
      <c r="G9" s="14">
        <v>121540</v>
      </c>
      <c r="H9" s="14">
        <v>120538</v>
      </c>
      <c r="I9" s="14">
        <v>91</v>
      </c>
      <c r="J9" s="14">
        <v>48</v>
      </c>
      <c r="K9" s="14">
        <v>43</v>
      </c>
      <c r="L9" s="15" t="s">
        <v>76</v>
      </c>
      <c r="M9" s="14">
        <v>1739985</v>
      </c>
      <c r="N9" s="16">
        <v>0.95348925421770903</v>
      </c>
      <c r="O9" s="19">
        <v>227500</v>
      </c>
      <c r="P9" s="16">
        <v>1.06407912087912</v>
      </c>
      <c r="Q9" s="14">
        <v>120</v>
      </c>
      <c r="R9" s="17">
        <v>0.75833333333333297</v>
      </c>
    </row>
    <row r="10" spans="1:18" x14ac:dyDescent="0.4">
      <c r="A10" s="4" t="s">
        <v>15</v>
      </c>
      <c r="B10" s="13">
        <v>3449660</v>
      </c>
      <c r="C10" s="13">
        <v>2712478</v>
      </c>
      <c r="D10" s="13">
        <v>1361775</v>
      </c>
      <c r="E10" s="14">
        <v>1350703</v>
      </c>
      <c r="F10" s="18">
        <v>737137</v>
      </c>
      <c r="G10" s="14">
        <v>369486</v>
      </c>
      <c r="H10" s="14">
        <v>367651</v>
      </c>
      <c r="I10" s="14">
        <v>45</v>
      </c>
      <c r="J10" s="14">
        <v>24</v>
      </c>
      <c r="K10" s="14">
        <v>21</v>
      </c>
      <c r="L10" s="15" t="s">
        <v>76</v>
      </c>
      <c r="M10" s="14">
        <v>2895165</v>
      </c>
      <c r="N10" s="16">
        <v>0.93689927862487998</v>
      </c>
      <c r="O10" s="19">
        <v>854400</v>
      </c>
      <c r="P10" s="16">
        <v>0.86275397940074905</v>
      </c>
      <c r="Q10" s="14">
        <v>120</v>
      </c>
      <c r="R10" s="17">
        <v>0.375</v>
      </c>
    </row>
    <row r="11" spans="1:18" x14ac:dyDescent="0.4">
      <c r="A11" s="4" t="s">
        <v>16</v>
      </c>
      <c r="B11" s="13">
        <v>1528146</v>
      </c>
      <c r="C11" s="13">
        <v>1436487</v>
      </c>
      <c r="D11" s="13">
        <v>720525</v>
      </c>
      <c r="E11" s="14">
        <v>715962</v>
      </c>
      <c r="F11" s="18">
        <v>91603</v>
      </c>
      <c r="G11" s="14">
        <v>46556</v>
      </c>
      <c r="H11" s="14">
        <v>45047</v>
      </c>
      <c r="I11" s="14">
        <v>56</v>
      </c>
      <c r="J11" s="14">
        <v>28</v>
      </c>
      <c r="K11" s="14">
        <v>28</v>
      </c>
      <c r="L11" s="15" t="s">
        <v>76</v>
      </c>
      <c r="M11" s="14">
        <v>1444755</v>
      </c>
      <c r="N11" s="16">
        <v>0.99427723039546501</v>
      </c>
      <c r="O11" s="19">
        <v>87900</v>
      </c>
      <c r="P11" s="16">
        <v>1.04212741751991</v>
      </c>
      <c r="Q11" s="14">
        <v>140</v>
      </c>
      <c r="R11" s="17">
        <v>0.4</v>
      </c>
    </row>
    <row r="12" spans="1:18" x14ac:dyDescent="0.4">
      <c r="A12" s="4" t="s">
        <v>17</v>
      </c>
      <c r="B12" s="13">
        <v>1671418</v>
      </c>
      <c r="C12" s="13">
        <v>1595536</v>
      </c>
      <c r="D12" s="13">
        <v>800856</v>
      </c>
      <c r="E12" s="14">
        <v>794680</v>
      </c>
      <c r="F12" s="18">
        <v>75721</v>
      </c>
      <c r="G12" s="14">
        <v>37944</v>
      </c>
      <c r="H12" s="14">
        <v>37777</v>
      </c>
      <c r="I12" s="14">
        <v>161</v>
      </c>
      <c r="J12" s="14">
        <v>80</v>
      </c>
      <c r="K12" s="14">
        <v>81</v>
      </c>
      <c r="L12" s="15" t="s">
        <v>76</v>
      </c>
      <c r="M12" s="14">
        <v>1614795</v>
      </c>
      <c r="N12" s="16">
        <v>0.98807340869893701</v>
      </c>
      <c r="O12" s="19">
        <v>61700</v>
      </c>
      <c r="P12" s="16">
        <v>1.22724473257699</v>
      </c>
      <c r="Q12" s="14">
        <v>340</v>
      </c>
      <c r="R12" s="17">
        <v>0.47352941176470598</v>
      </c>
    </row>
    <row r="13" spans="1:18" x14ac:dyDescent="0.4">
      <c r="A13" s="4" t="s">
        <v>18</v>
      </c>
      <c r="B13" s="13">
        <v>2865447</v>
      </c>
      <c r="C13" s="13">
        <v>2660897</v>
      </c>
      <c r="D13" s="13">
        <v>1336167</v>
      </c>
      <c r="E13" s="14">
        <v>1324730</v>
      </c>
      <c r="F13" s="18">
        <v>204303</v>
      </c>
      <c r="G13" s="14">
        <v>102721</v>
      </c>
      <c r="H13" s="14">
        <v>101582</v>
      </c>
      <c r="I13" s="14">
        <v>247</v>
      </c>
      <c r="J13" s="14">
        <v>124</v>
      </c>
      <c r="K13" s="14">
        <v>123</v>
      </c>
      <c r="L13" s="15" t="s">
        <v>76</v>
      </c>
      <c r="M13" s="14">
        <v>2736240</v>
      </c>
      <c r="N13" s="16">
        <v>0.97246476917229496</v>
      </c>
      <c r="O13" s="19">
        <v>178600</v>
      </c>
      <c r="P13" s="16">
        <v>1.14391377379619</v>
      </c>
      <c r="Q13" s="14">
        <v>520</v>
      </c>
      <c r="R13" s="17">
        <v>0.47499999999999998</v>
      </c>
    </row>
    <row r="14" spans="1:18" x14ac:dyDescent="0.4">
      <c r="A14" s="4" t="s">
        <v>19</v>
      </c>
      <c r="B14" s="13">
        <v>4505800</v>
      </c>
      <c r="C14" s="13">
        <v>3640554</v>
      </c>
      <c r="D14" s="13">
        <v>1827323</v>
      </c>
      <c r="E14" s="14">
        <v>1813231</v>
      </c>
      <c r="F14" s="18">
        <v>864894</v>
      </c>
      <c r="G14" s="14">
        <v>433984</v>
      </c>
      <c r="H14" s="14">
        <v>430910</v>
      </c>
      <c r="I14" s="14">
        <v>352</v>
      </c>
      <c r="J14" s="14">
        <v>176</v>
      </c>
      <c r="K14" s="14">
        <v>176</v>
      </c>
      <c r="L14" s="15" t="s">
        <v>76</v>
      </c>
      <c r="M14" s="14">
        <v>3802305</v>
      </c>
      <c r="N14" s="16">
        <v>0.95745975138764505</v>
      </c>
      <c r="O14" s="19">
        <v>892500</v>
      </c>
      <c r="P14" s="16">
        <v>0.96906890756302499</v>
      </c>
      <c r="Q14" s="14">
        <v>800</v>
      </c>
      <c r="R14" s="17">
        <v>0.44</v>
      </c>
    </row>
    <row r="15" spans="1:18" x14ac:dyDescent="0.4">
      <c r="A15" s="6" t="s">
        <v>20</v>
      </c>
      <c r="B15" s="13">
        <v>2992913</v>
      </c>
      <c r="C15" s="13">
        <v>2612473</v>
      </c>
      <c r="D15" s="13">
        <v>1311164</v>
      </c>
      <c r="E15" s="14">
        <v>1301309</v>
      </c>
      <c r="F15" s="18">
        <v>379617</v>
      </c>
      <c r="G15" s="14">
        <v>190888</v>
      </c>
      <c r="H15" s="14">
        <v>188729</v>
      </c>
      <c r="I15" s="14">
        <v>823</v>
      </c>
      <c r="J15" s="14">
        <v>419</v>
      </c>
      <c r="K15" s="14">
        <v>404</v>
      </c>
      <c r="L15" s="15" t="s">
        <v>76</v>
      </c>
      <c r="M15" s="14">
        <v>2653950</v>
      </c>
      <c r="N15" s="16">
        <v>0.98437159705344901</v>
      </c>
      <c r="O15" s="19">
        <v>375900</v>
      </c>
      <c r="P15" s="16">
        <v>1.0098882681564201</v>
      </c>
      <c r="Q15" s="14">
        <v>1080</v>
      </c>
      <c r="R15" s="17">
        <v>0.76203703703703696</v>
      </c>
    </row>
    <row r="16" spans="1:18" x14ac:dyDescent="0.4">
      <c r="A16" s="4" t="s">
        <v>21</v>
      </c>
      <c r="B16" s="13">
        <v>2942735</v>
      </c>
      <c r="C16" s="13">
        <v>2097423</v>
      </c>
      <c r="D16" s="13">
        <v>1053228</v>
      </c>
      <c r="E16" s="14">
        <v>1044195</v>
      </c>
      <c r="F16" s="18">
        <v>845102</v>
      </c>
      <c r="G16" s="14">
        <v>424245</v>
      </c>
      <c r="H16" s="14">
        <v>420857</v>
      </c>
      <c r="I16" s="14">
        <v>210</v>
      </c>
      <c r="J16" s="14">
        <v>94</v>
      </c>
      <c r="K16" s="14">
        <v>116</v>
      </c>
      <c r="L16" s="15" t="s">
        <v>76</v>
      </c>
      <c r="M16" s="14">
        <v>2285595</v>
      </c>
      <c r="N16" s="16">
        <v>0.91767045342678799</v>
      </c>
      <c r="O16" s="19">
        <v>887500</v>
      </c>
      <c r="P16" s="16">
        <v>0.95222760563380304</v>
      </c>
      <c r="Q16" s="14">
        <v>320</v>
      </c>
      <c r="R16" s="17">
        <v>0.65625</v>
      </c>
    </row>
    <row r="17" spans="1:18" x14ac:dyDescent="0.4">
      <c r="A17" s="4" t="s">
        <v>22</v>
      </c>
      <c r="B17" s="13">
        <v>11273265</v>
      </c>
      <c r="C17" s="13">
        <v>9590966</v>
      </c>
      <c r="D17" s="13">
        <v>4820325</v>
      </c>
      <c r="E17" s="14">
        <v>4770641</v>
      </c>
      <c r="F17" s="18">
        <v>1664328</v>
      </c>
      <c r="G17" s="14">
        <v>833386</v>
      </c>
      <c r="H17" s="14">
        <v>830942</v>
      </c>
      <c r="I17" s="14">
        <v>17971</v>
      </c>
      <c r="J17" s="14">
        <v>9032</v>
      </c>
      <c r="K17" s="14">
        <v>8939</v>
      </c>
      <c r="L17" s="15" t="s">
        <v>76</v>
      </c>
      <c r="M17" s="14">
        <v>9975810</v>
      </c>
      <c r="N17" s="16">
        <v>0.96142228049652101</v>
      </c>
      <c r="O17" s="19">
        <v>659400</v>
      </c>
      <c r="P17" s="16">
        <v>2.5240036396724301</v>
      </c>
      <c r="Q17" s="14">
        <v>36860</v>
      </c>
      <c r="R17" s="17">
        <v>0.48754747693977202</v>
      </c>
    </row>
    <row r="18" spans="1:18" x14ac:dyDescent="0.4">
      <c r="A18" s="4" t="s">
        <v>23</v>
      </c>
      <c r="B18" s="13">
        <v>9603419</v>
      </c>
      <c r="C18" s="13">
        <v>7920996</v>
      </c>
      <c r="D18" s="13">
        <v>3978275</v>
      </c>
      <c r="E18" s="14">
        <v>3942721</v>
      </c>
      <c r="F18" s="18">
        <v>1681673</v>
      </c>
      <c r="G18" s="14">
        <v>842584</v>
      </c>
      <c r="H18" s="14">
        <v>839089</v>
      </c>
      <c r="I18" s="14">
        <v>750</v>
      </c>
      <c r="J18" s="14">
        <v>349</v>
      </c>
      <c r="K18" s="14">
        <v>401</v>
      </c>
      <c r="L18" s="15" t="s">
        <v>76</v>
      </c>
      <c r="M18" s="14">
        <v>8203845</v>
      </c>
      <c r="N18" s="16">
        <v>0.96552238614942099</v>
      </c>
      <c r="O18" s="19">
        <v>643300</v>
      </c>
      <c r="P18" s="16">
        <v>2.6141349292709499</v>
      </c>
      <c r="Q18" s="14">
        <v>4260</v>
      </c>
      <c r="R18" s="17">
        <v>0.176056338028169</v>
      </c>
    </row>
    <row r="19" spans="1:18" x14ac:dyDescent="0.4">
      <c r="A19" s="4" t="s">
        <v>24</v>
      </c>
      <c r="B19" s="13">
        <v>20796423</v>
      </c>
      <c r="C19" s="13">
        <v>15464347</v>
      </c>
      <c r="D19" s="13">
        <v>7767679</v>
      </c>
      <c r="E19" s="14">
        <v>7696668</v>
      </c>
      <c r="F19" s="18">
        <v>5318793</v>
      </c>
      <c r="G19" s="14">
        <v>2669238</v>
      </c>
      <c r="H19" s="14">
        <v>2649555</v>
      </c>
      <c r="I19" s="14">
        <v>13283</v>
      </c>
      <c r="J19" s="14">
        <v>6512</v>
      </c>
      <c r="K19" s="14">
        <v>6771</v>
      </c>
      <c r="L19" s="15" t="s">
        <v>76</v>
      </c>
      <c r="M19" s="14">
        <v>16587480</v>
      </c>
      <c r="N19" s="16">
        <v>0.93229031775772997</v>
      </c>
      <c r="O19" s="19">
        <v>10129800</v>
      </c>
      <c r="P19" s="16">
        <v>0.525063969673636</v>
      </c>
      <c r="Q19" s="14">
        <v>42380</v>
      </c>
      <c r="R19" s="17">
        <v>0.31342614440774003</v>
      </c>
    </row>
    <row r="20" spans="1:18" x14ac:dyDescent="0.4">
      <c r="A20" s="4" t="s">
        <v>25</v>
      </c>
      <c r="B20" s="13">
        <v>14047092</v>
      </c>
      <c r="C20" s="13">
        <v>10725908</v>
      </c>
      <c r="D20" s="13">
        <v>5381825</v>
      </c>
      <c r="E20" s="14">
        <v>5344083</v>
      </c>
      <c r="F20" s="18">
        <v>3315182</v>
      </c>
      <c r="G20" s="14">
        <v>1659731</v>
      </c>
      <c r="H20" s="14">
        <v>1655451</v>
      </c>
      <c r="I20" s="14">
        <v>6002</v>
      </c>
      <c r="J20" s="14">
        <v>3053</v>
      </c>
      <c r="K20" s="14">
        <v>2949</v>
      </c>
      <c r="L20" s="15" t="s">
        <v>76</v>
      </c>
      <c r="M20" s="14">
        <v>11191635</v>
      </c>
      <c r="N20" s="16">
        <v>0.95838615179998299</v>
      </c>
      <c r="O20" s="19">
        <v>1939600</v>
      </c>
      <c r="P20" s="16">
        <v>1.7092091152815001</v>
      </c>
      <c r="Q20" s="14">
        <v>11440</v>
      </c>
      <c r="R20" s="17">
        <v>0.52465034965034996</v>
      </c>
    </row>
    <row r="21" spans="1:18" x14ac:dyDescent="0.4">
      <c r="A21" s="4" t="s">
        <v>26</v>
      </c>
      <c r="B21" s="13">
        <v>3453511</v>
      </c>
      <c r="C21" s="13">
        <v>2885918</v>
      </c>
      <c r="D21" s="13">
        <v>1447120</v>
      </c>
      <c r="E21" s="14">
        <v>1438798</v>
      </c>
      <c r="F21" s="18">
        <v>567518</v>
      </c>
      <c r="G21" s="14">
        <v>284726</v>
      </c>
      <c r="H21" s="14">
        <v>282792</v>
      </c>
      <c r="I21" s="14">
        <v>75</v>
      </c>
      <c r="J21" s="14">
        <v>34</v>
      </c>
      <c r="K21" s="14">
        <v>41</v>
      </c>
      <c r="L21" s="15" t="s">
        <v>76</v>
      </c>
      <c r="M21" s="14">
        <v>3030105</v>
      </c>
      <c r="N21" s="16">
        <v>0.95241518033203498</v>
      </c>
      <c r="O21" s="19">
        <v>584800</v>
      </c>
      <c r="P21" s="16">
        <v>0.97044801641586897</v>
      </c>
      <c r="Q21" s="14">
        <v>240</v>
      </c>
      <c r="R21" s="17">
        <v>0.3125</v>
      </c>
    </row>
    <row r="22" spans="1:18" x14ac:dyDescent="0.4">
      <c r="A22" s="4" t="s">
        <v>27</v>
      </c>
      <c r="B22" s="13">
        <v>1638536</v>
      </c>
      <c r="C22" s="13">
        <v>1453244</v>
      </c>
      <c r="D22" s="13">
        <v>728941</v>
      </c>
      <c r="E22" s="14">
        <v>724303</v>
      </c>
      <c r="F22" s="18">
        <v>185081</v>
      </c>
      <c r="G22" s="14">
        <v>92790</v>
      </c>
      <c r="H22" s="14">
        <v>92291</v>
      </c>
      <c r="I22" s="14">
        <v>211</v>
      </c>
      <c r="J22" s="14">
        <v>110</v>
      </c>
      <c r="K22" s="14">
        <v>101</v>
      </c>
      <c r="L22" s="15" t="s">
        <v>76</v>
      </c>
      <c r="M22" s="14">
        <v>1489020</v>
      </c>
      <c r="N22" s="16">
        <v>0.975973459053606</v>
      </c>
      <c r="O22" s="19">
        <v>176600</v>
      </c>
      <c r="P22" s="16">
        <v>1.04802378255946</v>
      </c>
      <c r="Q22" s="14">
        <v>400</v>
      </c>
      <c r="R22" s="17">
        <v>0.52749999999999997</v>
      </c>
    </row>
    <row r="23" spans="1:18" x14ac:dyDescent="0.4">
      <c r="A23" s="4" t="s">
        <v>28</v>
      </c>
      <c r="B23" s="13">
        <v>1689458</v>
      </c>
      <c r="C23" s="13">
        <v>1484514</v>
      </c>
      <c r="D23" s="13">
        <v>745416</v>
      </c>
      <c r="E23" s="14">
        <v>739098</v>
      </c>
      <c r="F23" s="18">
        <v>203954</v>
      </c>
      <c r="G23" s="14">
        <v>102380</v>
      </c>
      <c r="H23" s="14">
        <v>101574</v>
      </c>
      <c r="I23" s="14">
        <v>990</v>
      </c>
      <c r="J23" s="14">
        <v>500</v>
      </c>
      <c r="K23" s="14">
        <v>490</v>
      </c>
      <c r="L23" s="15" t="s">
        <v>76</v>
      </c>
      <c r="M23" s="14">
        <v>1519830</v>
      </c>
      <c r="N23" s="16">
        <v>0.97676319062000405</v>
      </c>
      <c r="O23" s="19">
        <v>220900</v>
      </c>
      <c r="P23" s="16">
        <v>0.92328655500226398</v>
      </c>
      <c r="Q23" s="14">
        <v>1060</v>
      </c>
      <c r="R23" s="17">
        <v>0.93396226415094397</v>
      </c>
    </row>
    <row r="24" spans="1:18" x14ac:dyDescent="0.4">
      <c r="A24" s="4" t="s">
        <v>29</v>
      </c>
      <c r="B24" s="13">
        <v>1163124</v>
      </c>
      <c r="C24" s="13">
        <v>1023258</v>
      </c>
      <c r="D24" s="13">
        <v>513528</v>
      </c>
      <c r="E24" s="14">
        <v>509730</v>
      </c>
      <c r="F24" s="18">
        <v>139791</v>
      </c>
      <c r="G24" s="14">
        <v>70119</v>
      </c>
      <c r="H24" s="14">
        <v>69672</v>
      </c>
      <c r="I24" s="14">
        <v>75</v>
      </c>
      <c r="J24" s="14">
        <v>33</v>
      </c>
      <c r="K24" s="14">
        <v>42</v>
      </c>
      <c r="L24" s="15" t="s">
        <v>76</v>
      </c>
      <c r="M24" s="14">
        <v>1050270</v>
      </c>
      <c r="N24" s="16">
        <v>0.97428089919734895</v>
      </c>
      <c r="O24" s="19">
        <v>145200</v>
      </c>
      <c r="P24" s="16">
        <v>0.96274793388429802</v>
      </c>
      <c r="Q24" s="14">
        <v>120</v>
      </c>
      <c r="R24" s="17">
        <v>0.625</v>
      </c>
    </row>
    <row r="25" spans="1:18" x14ac:dyDescent="0.4">
      <c r="A25" s="4" t="s">
        <v>30</v>
      </c>
      <c r="B25" s="13">
        <v>1243664</v>
      </c>
      <c r="C25" s="13">
        <v>1097492</v>
      </c>
      <c r="D25" s="13">
        <v>550908</v>
      </c>
      <c r="E25" s="14">
        <v>546584</v>
      </c>
      <c r="F25" s="18">
        <v>146146</v>
      </c>
      <c r="G25" s="14">
        <v>73383</v>
      </c>
      <c r="H25" s="14">
        <v>72763</v>
      </c>
      <c r="I25" s="14">
        <v>26</v>
      </c>
      <c r="J25" s="14">
        <v>10</v>
      </c>
      <c r="K25" s="14">
        <v>16</v>
      </c>
      <c r="L25" s="15" t="s">
        <v>76</v>
      </c>
      <c r="M25" s="14">
        <v>1178190</v>
      </c>
      <c r="N25" s="16">
        <v>0.93150680280769604</v>
      </c>
      <c r="O25" s="19">
        <v>139400</v>
      </c>
      <c r="P25" s="16">
        <v>1.0483931133429001</v>
      </c>
      <c r="Q25" s="14">
        <v>220</v>
      </c>
      <c r="R25" s="17">
        <v>0.118181818181818</v>
      </c>
    </row>
    <row r="26" spans="1:18" x14ac:dyDescent="0.4">
      <c r="A26" s="4" t="s">
        <v>31</v>
      </c>
      <c r="B26" s="13">
        <v>3151128</v>
      </c>
      <c r="C26" s="13">
        <v>2867006</v>
      </c>
      <c r="D26" s="13">
        <v>1438965</v>
      </c>
      <c r="E26" s="14">
        <v>1428041</v>
      </c>
      <c r="F26" s="18">
        <v>284020</v>
      </c>
      <c r="G26" s="14">
        <v>143065</v>
      </c>
      <c r="H26" s="14">
        <v>140955</v>
      </c>
      <c r="I26" s="14">
        <v>102</v>
      </c>
      <c r="J26" s="14">
        <v>47</v>
      </c>
      <c r="K26" s="14">
        <v>55</v>
      </c>
      <c r="L26" s="15" t="s">
        <v>76</v>
      </c>
      <c r="M26" s="14">
        <v>2953470</v>
      </c>
      <c r="N26" s="16">
        <v>0.97072460529478899</v>
      </c>
      <c r="O26" s="19">
        <v>268100</v>
      </c>
      <c r="P26" s="16">
        <v>1.0593808280492401</v>
      </c>
      <c r="Q26" s="14">
        <v>140</v>
      </c>
      <c r="R26" s="17">
        <v>0.72857142857142898</v>
      </c>
    </row>
    <row r="27" spans="1:18" x14ac:dyDescent="0.4">
      <c r="A27" s="4" t="s">
        <v>32</v>
      </c>
      <c r="B27" s="13">
        <v>3052364</v>
      </c>
      <c r="C27" s="13">
        <v>2713059</v>
      </c>
      <c r="D27" s="13">
        <v>1359989</v>
      </c>
      <c r="E27" s="14">
        <v>1353070</v>
      </c>
      <c r="F27" s="18">
        <v>337178</v>
      </c>
      <c r="G27" s="14">
        <v>169772</v>
      </c>
      <c r="H27" s="14">
        <v>167406</v>
      </c>
      <c r="I27" s="14">
        <v>2127</v>
      </c>
      <c r="J27" s="14">
        <v>1067</v>
      </c>
      <c r="K27" s="14">
        <v>1060</v>
      </c>
      <c r="L27" s="15" t="s">
        <v>76</v>
      </c>
      <c r="M27" s="14">
        <v>2779725</v>
      </c>
      <c r="N27" s="16">
        <v>0.97601705204651501</v>
      </c>
      <c r="O27" s="19">
        <v>279600</v>
      </c>
      <c r="P27" s="16">
        <v>1.2059298998569401</v>
      </c>
      <c r="Q27" s="14">
        <v>2540</v>
      </c>
      <c r="R27" s="17">
        <v>0.83740157480315003</v>
      </c>
    </row>
    <row r="28" spans="1:18" x14ac:dyDescent="0.4">
      <c r="A28" s="4" t="s">
        <v>33</v>
      </c>
      <c r="B28" s="13">
        <v>5785813</v>
      </c>
      <c r="C28" s="13">
        <v>5012609</v>
      </c>
      <c r="D28" s="13">
        <v>2516083</v>
      </c>
      <c r="E28" s="14">
        <v>2496526</v>
      </c>
      <c r="F28" s="18">
        <v>773041</v>
      </c>
      <c r="G28" s="14">
        <v>388187</v>
      </c>
      <c r="H28" s="14">
        <v>384854</v>
      </c>
      <c r="I28" s="14">
        <v>163</v>
      </c>
      <c r="J28" s="14">
        <v>85</v>
      </c>
      <c r="K28" s="14">
        <v>78</v>
      </c>
      <c r="L28" s="15" t="s">
        <v>76</v>
      </c>
      <c r="M28" s="14">
        <v>5045820</v>
      </c>
      <c r="N28" s="16">
        <v>0.99341811638148003</v>
      </c>
      <c r="O28" s="19">
        <v>752600</v>
      </c>
      <c r="P28" s="16">
        <v>1.0271605102312</v>
      </c>
      <c r="Q28" s="14">
        <v>920</v>
      </c>
      <c r="R28" s="17">
        <v>0.17717391304347799</v>
      </c>
    </row>
    <row r="29" spans="1:18" x14ac:dyDescent="0.4">
      <c r="A29" s="4" t="s">
        <v>34</v>
      </c>
      <c r="B29" s="13">
        <v>11001480</v>
      </c>
      <c r="C29" s="13">
        <v>8580966</v>
      </c>
      <c r="D29" s="13">
        <v>4307271</v>
      </c>
      <c r="E29" s="14">
        <v>4273695</v>
      </c>
      <c r="F29" s="18">
        <v>2419810</v>
      </c>
      <c r="G29" s="14">
        <v>1213980</v>
      </c>
      <c r="H29" s="14">
        <v>1205830</v>
      </c>
      <c r="I29" s="14">
        <v>704</v>
      </c>
      <c r="J29" s="14">
        <v>342</v>
      </c>
      <c r="K29" s="14">
        <v>362</v>
      </c>
      <c r="L29" s="15" t="s">
        <v>76</v>
      </c>
      <c r="M29" s="14">
        <v>9308910</v>
      </c>
      <c r="N29" s="16">
        <v>0.92180137094461101</v>
      </c>
      <c r="O29" s="19">
        <v>2709600</v>
      </c>
      <c r="P29" s="16">
        <v>0.89305063478004099</v>
      </c>
      <c r="Q29" s="14">
        <v>1260</v>
      </c>
      <c r="R29" s="17">
        <v>0.55873015873015897</v>
      </c>
    </row>
    <row r="30" spans="1:18" x14ac:dyDescent="0.4">
      <c r="A30" s="4" t="s">
        <v>35</v>
      </c>
      <c r="B30" s="13">
        <v>2712965</v>
      </c>
      <c r="C30" s="13">
        <v>2444066</v>
      </c>
      <c r="D30" s="13">
        <v>1226083</v>
      </c>
      <c r="E30" s="14">
        <v>1217983</v>
      </c>
      <c r="F30" s="18">
        <v>268445</v>
      </c>
      <c r="G30" s="14">
        <v>134880</v>
      </c>
      <c r="H30" s="14">
        <v>133565</v>
      </c>
      <c r="I30" s="14">
        <v>454</v>
      </c>
      <c r="J30" s="14">
        <v>232</v>
      </c>
      <c r="K30" s="14">
        <v>222</v>
      </c>
      <c r="L30" s="15" t="s">
        <v>76</v>
      </c>
      <c r="M30" s="14">
        <v>2514915</v>
      </c>
      <c r="N30" s="16">
        <v>0.97182847133998596</v>
      </c>
      <c r="O30" s="19">
        <v>239400</v>
      </c>
      <c r="P30" s="16">
        <v>1.1213241436925601</v>
      </c>
      <c r="Q30" s="14">
        <v>760</v>
      </c>
      <c r="R30" s="17">
        <v>0.59736842105263199</v>
      </c>
    </row>
    <row r="31" spans="1:18" x14ac:dyDescent="0.4">
      <c r="A31" s="4" t="s">
        <v>36</v>
      </c>
      <c r="B31" s="13">
        <v>2138127</v>
      </c>
      <c r="C31" s="13">
        <v>1770040</v>
      </c>
      <c r="D31" s="13">
        <v>888934</v>
      </c>
      <c r="E31" s="14">
        <v>881106</v>
      </c>
      <c r="F31" s="18">
        <v>367995</v>
      </c>
      <c r="G31" s="14">
        <v>184394</v>
      </c>
      <c r="H31" s="14">
        <v>183601</v>
      </c>
      <c r="I31" s="14">
        <v>92</v>
      </c>
      <c r="J31" s="14">
        <v>51</v>
      </c>
      <c r="K31" s="14">
        <v>41</v>
      </c>
      <c r="L31" s="15" t="s">
        <v>76</v>
      </c>
      <c r="M31" s="14">
        <v>1802580</v>
      </c>
      <c r="N31" s="16">
        <v>0.98194809661707105</v>
      </c>
      <c r="O31" s="19">
        <v>348300</v>
      </c>
      <c r="P31" s="16">
        <v>1.05654608096469</v>
      </c>
      <c r="Q31" s="14">
        <v>240</v>
      </c>
      <c r="R31" s="17">
        <v>0.38333333333333303</v>
      </c>
    </row>
    <row r="32" spans="1:18" x14ac:dyDescent="0.4">
      <c r="A32" s="4" t="s">
        <v>37</v>
      </c>
      <c r="B32" s="13">
        <v>3696032</v>
      </c>
      <c r="C32" s="13">
        <v>3047383</v>
      </c>
      <c r="D32" s="13">
        <v>1530208</v>
      </c>
      <c r="E32" s="14">
        <v>1517175</v>
      </c>
      <c r="F32" s="18">
        <v>648168</v>
      </c>
      <c r="G32" s="14">
        <v>325469</v>
      </c>
      <c r="H32" s="14">
        <v>322699</v>
      </c>
      <c r="I32" s="14">
        <v>481</v>
      </c>
      <c r="J32" s="14">
        <v>251</v>
      </c>
      <c r="K32" s="14">
        <v>230</v>
      </c>
      <c r="L32" s="15" t="s">
        <v>76</v>
      </c>
      <c r="M32" s="14">
        <v>3213795</v>
      </c>
      <c r="N32" s="16">
        <v>0.94821947261726403</v>
      </c>
      <c r="O32" s="19">
        <v>704200</v>
      </c>
      <c r="P32" s="16">
        <v>0.92043169554103899</v>
      </c>
      <c r="Q32" s="14">
        <v>1040</v>
      </c>
      <c r="R32" s="17">
        <v>0.46250000000000002</v>
      </c>
    </row>
    <row r="33" spans="1:18" x14ac:dyDescent="0.4">
      <c r="A33" s="4" t="s">
        <v>38</v>
      </c>
      <c r="B33" s="13">
        <v>12716082</v>
      </c>
      <c r="C33" s="13">
        <v>9793030</v>
      </c>
      <c r="D33" s="13">
        <v>4918870</v>
      </c>
      <c r="E33" s="14">
        <v>4874160</v>
      </c>
      <c r="F33" s="18">
        <v>2859296</v>
      </c>
      <c r="G33" s="14">
        <v>1433616</v>
      </c>
      <c r="H33" s="14">
        <v>1425680</v>
      </c>
      <c r="I33" s="14">
        <v>63756</v>
      </c>
      <c r="J33" s="14">
        <v>32129</v>
      </c>
      <c r="K33" s="14">
        <v>31627</v>
      </c>
      <c r="L33" s="15" t="s">
        <v>76</v>
      </c>
      <c r="M33" s="14">
        <v>10847265</v>
      </c>
      <c r="N33" s="16">
        <v>0.90281098507319602</v>
      </c>
      <c r="O33" s="19">
        <v>3481300</v>
      </c>
      <c r="P33" s="16">
        <v>0.82132996294487703</v>
      </c>
      <c r="Q33" s="14">
        <v>72500</v>
      </c>
      <c r="R33" s="17">
        <v>0.87939310344827604</v>
      </c>
    </row>
    <row r="34" spans="1:18" x14ac:dyDescent="0.4">
      <c r="A34" s="4" t="s">
        <v>39</v>
      </c>
      <c r="B34" s="13">
        <v>8169857</v>
      </c>
      <c r="C34" s="13">
        <v>6793089</v>
      </c>
      <c r="D34" s="13">
        <v>3409778</v>
      </c>
      <c r="E34" s="14">
        <v>3383311</v>
      </c>
      <c r="F34" s="18">
        <v>1375659</v>
      </c>
      <c r="G34" s="14">
        <v>691423</v>
      </c>
      <c r="H34" s="14">
        <v>684236</v>
      </c>
      <c r="I34" s="14">
        <v>1109</v>
      </c>
      <c r="J34" s="14">
        <v>547</v>
      </c>
      <c r="K34" s="14">
        <v>562</v>
      </c>
      <c r="L34" s="15" t="s">
        <v>76</v>
      </c>
      <c r="M34" s="14">
        <v>7170735</v>
      </c>
      <c r="N34" s="16">
        <v>0.94733510581551295</v>
      </c>
      <c r="O34" s="19">
        <v>1135400</v>
      </c>
      <c r="P34" s="16">
        <v>1.21160736304386</v>
      </c>
      <c r="Q34" s="14">
        <v>2420</v>
      </c>
      <c r="R34" s="17">
        <v>0.45826446280991701</v>
      </c>
    </row>
    <row r="35" spans="1:18" x14ac:dyDescent="0.4">
      <c r="A35" s="4" t="s">
        <v>40</v>
      </c>
      <c r="B35" s="13">
        <v>2007711</v>
      </c>
      <c r="C35" s="13">
        <v>1786389</v>
      </c>
      <c r="D35" s="13">
        <v>896515</v>
      </c>
      <c r="E35" s="14">
        <v>889874</v>
      </c>
      <c r="F35" s="18">
        <v>221141</v>
      </c>
      <c r="G35" s="14">
        <v>110817</v>
      </c>
      <c r="H35" s="14">
        <v>110324</v>
      </c>
      <c r="I35" s="14">
        <v>181</v>
      </c>
      <c r="J35" s="14">
        <v>90</v>
      </c>
      <c r="K35" s="14">
        <v>91</v>
      </c>
      <c r="L35" s="15" t="s">
        <v>76</v>
      </c>
      <c r="M35" s="14">
        <v>1903200</v>
      </c>
      <c r="N35" s="16">
        <v>0.93862389659520795</v>
      </c>
      <c r="O35" s="19">
        <v>127300</v>
      </c>
      <c r="P35" s="16">
        <v>1.7371641791044801</v>
      </c>
      <c r="Q35" s="14">
        <v>660</v>
      </c>
      <c r="R35" s="17">
        <v>0.27424242424242401</v>
      </c>
    </row>
    <row r="36" spans="1:18" x14ac:dyDescent="0.4">
      <c r="A36" s="4" t="s">
        <v>41</v>
      </c>
      <c r="B36" s="13">
        <v>1360477</v>
      </c>
      <c r="C36" s="13">
        <v>1298898</v>
      </c>
      <c r="D36" s="13">
        <v>652976</v>
      </c>
      <c r="E36" s="14">
        <v>645922</v>
      </c>
      <c r="F36" s="18">
        <v>61504</v>
      </c>
      <c r="G36" s="14">
        <v>30839</v>
      </c>
      <c r="H36" s="14">
        <v>30665</v>
      </c>
      <c r="I36" s="14">
        <v>75</v>
      </c>
      <c r="J36" s="14">
        <v>39</v>
      </c>
      <c r="K36" s="14">
        <v>36</v>
      </c>
      <c r="L36" s="15" t="s">
        <v>76</v>
      </c>
      <c r="M36" s="14">
        <v>1343745</v>
      </c>
      <c r="N36" s="16">
        <v>0.96662536418740197</v>
      </c>
      <c r="O36" s="19">
        <v>46100</v>
      </c>
      <c r="P36" s="16">
        <v>1.3341431670282</v>
      </c>
      <c r="Q36" s="14">
        <v>160</v>
      </c>
      <c r="R36" s="17">
        <v>0.46875</v>
      </c>
    </row>
    <row r="37" spans="1:18" x14ac:dyDescent="0.4">
      <c r="A37" s="4" t="s">
        <v>42</v>
      </c>
      <c r="B37" s="13">
        <v>795130</v>
      </c>
      <c r="C37" s="13">
        <v>695867</v>
      </c>
      <c r="D37" s="13">
        <v>349467</v>
      </c>
      <c r="E37" s="14">
        <v>346400</v>
      </c>
      <c r="F37" s="18">
        <v>99205</v>
      </c>
      <c r="G37" s="14">
        <v>49860</v>
      </c>
      <c r="H37" s="14">
        <v>49345</v>
      </c>
      <c r="I37" s="14">
        <v>58</v>
      </c>
      <c r="J37" s="14">
        <v>30</v>
      </c>
      <c r="K37" s="14">
        <v>28</v>
      </c>
      <c r="L37" s="15" t="s">
        <v>76</v>
      </c>
      <c r="M37" s="14">
        <v>758160</v>
      </c>
      <c r="N37" s="16">
        <v>0.91783660441067805</v>
      </c>
      <c r="O37" s="19">
        <v>110800</v>
      </c>
      <c r="P37" s="16">
        <v>0.89535198555956697</v>
      </c>
      <c r="Q37" s="14">
        <v>320</v>
      </c>
      <c r="R37" s="17">
        <v>0.18124999999999999</v>
      </c>
    </row>
    <row r="38" spans="1:18" x14ac:dyDescent="0.4">
      <c r="A38" s="4" t="s">
        <v>43</v>
      </c>
      <c r="B38" s="13">
        <v>1010785</v>
      </c>
      <c r="C38" s="13">
        <v>955703</v>
      </c>
      <c r="D38" s="13">
        <v>479628</v>
      </c>
      <c r="E38" s="14">
        <v>476075</v>
      </c>
      <c r="F38" s="18">
        <v>54974</v>
      </c>
      <c r="G38" s="14">
        <v>27584</v>
      </c>
      <c r="H38" s="14">
        <v>27390</v>
      </c>
      <c r="I38" s="14">
        <v>108</v>
      </c>
      <c r="J38" s="14">
        <v>50</v>
      </c>
      <c r="K38" s="14">
        <v>58</v>
      </c>
      <c r="L38" s="15" t="s">
        <v>76</v>
      </c>
      <c r="M38" s="14">
        <v>994500</v>
      </c>
      <c r="N38" s="16">
        <v>0.96098843640020104</v>
      </c>
      <c r="O38" s="19">
        <v>47400</v>
      </c>
      <c r="P38" s="16">
        <v>1.1597890295358599</v>
      </c>
      <c r="Q38" s="14">
        <v>640</v>
      </c>
      <c r="R38" s="17">
        <v>0.16875000000000001</v>
      </c>
    </row>
    <row r="39" spans="1:18" x14ac:dyDescent="0.4">
      <c r="A39" s="4" t="s">
        <v>44</v>
      </c>
      <c r="B39" s="13">
        <v>2686491</v>
      </c>
      <c r="C39" s="13">
        <v>2355084</v>
      </c>
      <c r="D39" s="13">
        <v>1183057</v>
      </c>
      <c r="E39" s="14">
        <v>1172027</v>
      </c>
      <c r="F39" s="18">
        <v>331106</v>
      </c>
      <c r="G39" s="14">
        <v>166242</v>
      </c>
      <c r="H39" s="14">
        <v>164864</v>
      </c>
      <c r="I39" s="14">
        <v>301</v>
      </c>
      <c r="J39" s="14">
        <v>152</v>
      </c>
      <c r="K39" s="14">
        <v>149</v>
      </c>
      <c r="L39" s="15" t="s">
        <v>76</v>
      </c>
      <c r="M39" s="14">
        <v>2592330</v>
      </c>
      <c r="N39" s="16">
        <v>0.908481559060768</v>
      </c>
      <c r="O39" s="19">
        <v>385900</v>
      </c>
      <c r="P39" s="16">
        <v>0.85800984711064998</v>
      </c>
      <c r="Q39" s="14">
        <v>700</v>
      </c>
      <c r="R39" s="17">
        <v>0.43</v>
      </c>
    </row>
    <row r="40" spans="1:18" x14ac:dyDescent="0.4">
      <c r="A40" s="4" t="s">
        <v>45</v>
      </c>
      <c r="B40" s="13">
        <v>4048464</v>
      </c>
      <c r="C40" s="13">
        <v>3461014</v>
      </c>
      <c r="D40" s="13">
        <v>1738271</v>
      </c>
      <c r="E40" s="14">
        <v>1722743</v>
      </c>
      <c r="F40" s="18">
        <v>587341</v>
      </c>
      <c r="G40" s="14">
        <v>294850</v>
      </c>
      <c r="H40" s="14">
        <v>292491</v>
      </c>
      <c r="I40" s="14">
        <v>109</v>
      </c>
      <c r="J40" s="14">
        <v>56</v>
      </c>
      <c r="K40" s="14">
        <v>53</v>
      </c>
      <c r="L40" s="15" t="s">
        <v>76</v>
      </c>
      <c r="M40" s="14">
        <v>3653130</v>
      </c>
      <c r="N40" s="16">
        <v>0.94741057668355599</v>
      </c>
      <c r="O40" s="19">
        <v>616200</v>
      </c>
      <c r="P40" s="16">
        <v>0.953166179811749</v>
      </c>
      <c r="Q40" s="14">
        <v>1120</v>
      </c>
      <c r="R40" s="17">
        <v>9.73214285714286E-2</v>
      </c>
    </row>
    <row r="41" spans="1:18" x14ac:dyDescent="0.4">
      <c r="A41" s="4" t="s">
        <v>46</v>
      </c>
      <c r="B41" s="13">
        <v>1984871</v>
      </c>
      <c r="C41" s="13">
        <v>1773719</v>
      </c>
      <c r="D41" s="13">
        <v>890112</v>
      </c>
      <c r="E41" s="14">
        <v>883607</v>
      </c>
      <c r="F41" s="18">
        <v>211101</v>
      </c>
      <c r="G41" s="14">
        <v>106003</v>
      </c>
      <c r="H41" s="14">
        <v>105098</v>
      </c>
      <c r="I41" s="14">
        <v>51</v>
      </c>
      <c r="J41" s="14">
        <v>31</v>
      </c>
      <c r="K41" s="14">
        <v>20</v>
      </c>
      <c r="L41" s="15" t="s">
        <v>76</v>
      </c>
      <c r="M41" s="14">
        <v>1888575</v>
      </c>
      <c r="N41" s="16">
        <v>0.93918377612750403</v>
      </c>
      <c r="O41" s="19">
        <v>210200</v>
      </c>
      <c r="P41" s="16">
        <v>1.00428639391056</v>
      </c>
      <c r="Q41" s="14">
        <v>300</v>
      </c>
      <c r="R41" s="17">
        <v>0.17</v>
      </c>
    </row>
    <row r="42" spans="1:18" x14ac:dyDescent="0.4">
      <c r="A42" s="4" t="s">
        <v>47</v>
      </c>
      <c r="B42" s="13">
        <v>1069319</v>
      </c>
      <c r="C42" s="13">
        <v>918302</v>
      </c>
      <c r="D42" s="13">
        <v>460813</v>
      </c>
      <c r="E42" s="14">
        <v>457489</v>
      </c>
      <c r="F42" s="18">
        <v>150854</v>
      </c>
      <c r="G42" s="14">
        <v>75613</v>
      </c>
      <c r="H42" s="14">
        <v>75241</v>
      </c>
      <c r="I42" s="14">
        <v>163</v>
      </c>
      <c r="J42" s="14">
        <v>79</v>
      </c>
      <c r="K42" s="14">
        <v>84</v>
      </c>
      <c r="L42" s="15" t="s">
        <v>76</v>
      </c>
      <c r="M42" s="14">
        <v>951405</v>
      </c>
      <c r="N42" s="16">
        <v>0.96520619504837601</v>
      </c>
      <c r="O42" s="19">
        <v>152900</v>
      </c>
      <c r="P42" s="16">
        <v>0.98661870503597104</v>
      </c>
      <c r="Q42" s="14">
        <v>560</v>
      </c>
      <c r="R42" s="17">
        <v>0.29107142857142898</v>
      </c>
    </row>
    <row r="43" spans="1:18" x14ac:dyDescent="0.4">
      <c r="A43" s="4" t="s">
        <v>48</v>
      </c>
      <c r="B43" s="13">
        <v>1411004</v>
      </c>
      <c r="C43" s="13">
        <v>1299422</v>
      </c>
      <c r="D43" s="13">
        <v>652457</v>
      </c>
      <c r="E43" s="14">
        <v>646965</v>
      </c>
      <c r="F43" s="18">
        <v>111410</v>
      </c>
      <c r="G43" s="14">
        <v>55788</v>
      </c>
      <c r="H43" s="14">
        <v>55622</v>
      </c>
      <c r="I43" s="14">
        <v>172</v>
      </c>
      <c r="J43" s="14">
        <v>85</v>
      </c>
      <c r="K43" s="14">
        <v>87</v>
      </c>
      <c r="L43" s="15" t="s">
        <v>76</v>
      </c>
      <c r="M43" s="14">
        <v>1352910</v>
      </c>
      <c r="N43" s="16">
        <v>0.96046448026845799</v>
      </c>
      <c r="O43" s="19">
        <v>102300</v>
      </c>
      <c r="P43" s="16">
        <v>1.0890518084066501</v>
      </c>
      <c r="Q43" s="14">
        <v>200</v>
      </c>
      <c r="R43" s="17">
        <v>0.86</v>
      </c>
    </row>
    <row r="44" spans="1:18" x14ac:dyDescent="0.4">
      <c r="A44" s="4" t="s">
        <v>49</v>
      </c>
      <c r="B44" s="13">
        <v>2005010</v>
      </c>
      <c r="C44" s="13">
        <v>1874225</v>
      </c>
      <c r="D44" s="13">
        <v>940760</v>
      </c>
      <c r="E44" s="14">
        <v>933465</v>
      </c>
      <c r="F44" s="18">
        <v>130731</v>
      </c>
      <c r="G44" s="14">
        <v>65601</v>
      </c>
      <c r="H44" s="14">
        <v>65130</v>
      </c>
      <c r="I44" s="14">
        <v>54</v>
      </c>
      <c r="J44" s="14">
        <v>27</v>
      </c>
      <c r="K44" s="14">
        <v>27</v>
      </c>
      <c r="L44" s="15" t="s">
        <v>76</v>
      </c>
      <c r="M44" s="14">
        <v>1944150</v>
      </c>
      <c r="N44" s="16">
        <v>0.96403312501607397</v>
      </c>
      <c r="O44" s="19">
        <v>128400</v>
      </c>
      <c r="P44" s="16">
        <v>1.0181542056074799</v>
      </c>
      <c r="Q44" s="14">
        <v>100</v>
      </c>
      <c r="R44" s="17">
        <v>0.54</v>
      </c>
    </row>
    <row r="45" spans="1:18" x14ac:dyDescent="0.4">
      <c r="A45" s="4" t="s">
        <v>50</v>
      </c>
      <c r="B45" s="13">
        <v>1015687</v>
      </c>
      <c r="C45" s="13">
        <v>957570</v>
      </c>
      <c r="D45" s="13">
        <v>481191</v>
      </c>
      <c r="E45" s="14">
        <v>476379</v>
      </c>
      <c r="F45" s="18">
        <v>58046</v>
      </c>
      <c r="G45" s="14">
        <v>29163</v>
      </c>
      <c r="H45" s="14">
        <v>28883</v>
      </c>
      <c r="I45" s="14">
        <v>71</v>
      </c>
      <c r="J45" s="14">
        <v>32</v>
      </c>
      <c r="K45" s="14">
        <v>39</v>
      </c>
      <c r="L45" s="15" t="s">
        <v>76</v>
      </c>
      <c r="M45" s="14">
        <v>1002495</v>
      </c>
      <c r="N45" s="16">
        <v>0.955186808911765</v>
      </c>
      <c r="O45" s="19">
        <v>55600</v>
      </c>
      <c r="P45" s="16">
        <v>1.0439928057554</v>
      </c>
      <c r="Q45" s="14">
        <v>120</v>
      </c>
      <c r="R45" s="17">
        <v>0.59166666666666701</v>
      </c>
    </row>
    <row r="46" spans="1:18" x14ac:dyDescent="0.4">
      <c r="A46" s="4" t="s">
        <v>51</v>
      </c>
      <c r="B46" s="13">
        <v>7497200</v>
      </c>
      <c r="C46" s="13">
        <v>6535068</v>
      </c>
      <c r="D46" s="13">
        <v>3284282</v>
      </c>
      <c r="E46" s="14">
        <v>3250786</v>
      </c>
      <c r="F46" s="18">
        <v>961948</v>
      </c>
      <c r="G46" s="14">
        <v>486050</v>
      </c>
      <c r="H46" s="14">
        <v>475898</v>
      </c>
      <c r="I46" s="14">
        <v>184</v>
      </c>
      <c r="J46" s="14">
        <v>100</v>
      </c>
      <c r="K46" s="14">
        <v>84</v>
      </c>
      <c r="L46" s="15" t="s">
        <v>76</v>
      </c>
      <c r="M46" s="14">
        <v>6570330</v>
      </c>
      <c r="N46" s="16">
        <v>0.99463314628032395</v>
      </c>
      <c r="O46" s="19">
        <v>1044200</v>
      </c>
      <c r="P46" s="16">
        <v>0.92122964949243402</v>
      </c>
      <c r="Q46" s="14">
        <v>700</v>
      </c>
      <c r="R46" s="17">
        <v>0.26285714285714301</v>
      </c>
    </row>
    <row r="47" spans="1:18" x14ac:dyDescent="0.4">
      <c r="A47" s="4" t="s">
        <v>52</v>
      </c>
      <c r="B47" s="13">
        <v>1162380</v>
      </c>
      <c r="C47" s="13">
        <v>1079589</v>
      </c>
      <c r="D47" s="13">
        <v>542162</v>
      </c>
      <c r="E47" s="14">
        <v>537427</v>
      </c>
      <c r="F47" s="18">
        <v>82775</v>
      </c>
      <c r="G47" s="14">
        <v>41703</v>
      </c>
      <c r="H47" s="14">
        <v>41072</v>
      </c>
      <c r="I47" s="14">
        <v>16</v>
      </c>
      <c r="J47" s="14">
        <v>5</v>
      </c>
      <c r="K47" s="14">
        <v>11</v>
      </c>
      <c r="L47" s="15" t="s">
        <v>76</v>
      </c>
      <c r="M47" s="14">
        <v>1146405</v>
      </c>
      <c r="N47" s="16">
        <v>0.94171693249767796</v>
      </c>
      <c r="O47" s="19">
        <v>74400</v>
      </c>
      <c r="P47" s="16">
        <v>1.1125672043010799</v>
      </c>
      <c r="Q47" s="14">
        <v>120</v>
      </c>
      <c r="R47" s="17">
        <v>0.133333333333333</v>
      </c>
    </row>
    <row r="48" spans="1:18" x14ac:dyDescent="0.4">
      <c r="A48" s="4" t="s">
        <v>53</v>
      </c>
      <c r="B48" s="13">
        <v>1983185</v>
      </c>
      <c r="C48" s="13">
        <v>1700565</v>
      </c>
      <c r="D48" s="13">
        <v>854137</v>
      </c>
      <c r="E48" s="14">
        <v>846428</v>
      </c>
      <c r="F48" s="18">
        <v>282591</v>
      </c>
      <c r="G48" s="14">
        <v>141602</v>
      </c>
      <c r="H48" s="14">
        <v>140989</v>
      </c>
      <c r="I48" s="14">
        <v>29</v>
      </c>
      <c r="J48" s="14">
        <v>12</v>
      </c>
      <c r="K48" s="14">
        <v>17</v>
      </c>
      <c r="L48" s="15" t="s">
        <v>76</v>
      </c>
      <c r="M48" s="14">
        <v>1756950</v>
      </c>
      <c r="N48" s="16">
        <v>0.96790745325706495</v>
      </c>
      <c r="O48" s="19">
        <v>288800</v>
      </c>
      <c r="P48" s="16">
        <v>0.97850069252077598</v>
      </c>
      <c r="Q48" s="14">
        <v>160</v>
      </c>
      <c r="R48" s="17">
        <v>0.18124999999999999</v>
      </c>
    </row>
    <row r="49" spans="1:18" x14ac:dyDescent="0.4">
      <c r="A49" s="4" t="s">
        <v>54</v>
      </c>
      <c r="B49" s="13">
        <v>2604866</v>
      </c>
      <c r="C49" s="13">
        <v>2238601</v>
      </c>
      <c r="D49" s="13">
        <v>1123908</v>
      </c>
      <c r="E49" s="14">
        <v>1114693</v>
      </c>
      <c r="F49" s="18">
        <v>366019</v>
      </c>
      <c r="G49" s="14">
        <v>183542</v>
      </c>
      <c r="H49" s="14">
        <v>182477</v>
      </c>
      <c r="I49" s="14">
        <v>246</v>
      </c>
      <c r="J49" s="14">
        <v>123</v>
      </c>
      <c r="K49" s="14">
        <v>123</v>
      </c>
      <c r="L49" s="15" t="s">
        <v>76</v>
      </c>
      <c r="M49" s="14">
        <v>2318355</v>
      </c>
      <c r="N49" s="16">
        <v>0.96559888369123803</v>
      </c>
      <c r="O49" s="19">
        <v>349700</v>
      </c>
      <c r="P49" s="16">
        <v>1.0466657134686901</v>
      </c>
      <c r="Q49" s="14">
        <v>680</v>
      </c>
      <c r="R49" s="17">
        <v>0.36176470588235299</v>
      </c>
    </row>
    <row r="50" spans="1:18" x14ac:dyDescent="0.4">
      <c r="A50" s="4" t="s">
        <v>55</v>
      </c>
      <c r="B50" s="13">
        <v>1654999</v>
      </c>
      <c r="C50" s="13">
        <v>1520013</v>
      </c>
      <c r="D50" s="13">
        <v>763554</v>
      </c>
      <c r="E50" s="14">
        <v>756459</v>
      </c>
      <c r="F50" s="18">
        <v>134895</v>
      </c>
      <c r="G50" s="14">
        <v>67677</v>
      </c>
      <c r="H50" s="14">
        <v>67218</v>
      </c>
      <c r="I50" s="14">
        <v>91</v>
      </c>
      <c r="J50" s="14">
        <v>39</v>
      </c>
      <c r="K50" s="14">
        <v>52</v>
      </c>
      <c r="L50" s="15" t="s">
        <v>76</v>
      </c>
      <c r="M50" s="14">
        <v>1559025</v>
      </c>
      <c r="N50" s="16">
        <v>0.97497666810987604</v>
      </c>
      <c r="O50" s="19">
        <v>125500</v>
      </c>
      <c r="P50" s="16">
        <v>1.0748605577689201</v>
      </c>
      <c r="Q50" s="14">
        <v>300</v>
      </c>
      <c r="R50" s="17">
        <v>0.30333333333333301</v>
      </c>
    </row>
    <row r="51" spans="1:18" x14ac:dyDescent="0.4">
      <c r="A51" s="4" t="s">
        <v>56</v>
      </c>
      <c r="B51" s="13">
        <v>1569136</v>
      </c>
      <c r="C51" s="13">
        <v>1506955</v>
      </c>
      <c r="D51" s="13">
        <v>757016</v>
      </c>
      <c r="E51" s="14">
        <v>749939</v>
      </c>
      <c r="F51" s="18">
        <v>62156</v>
      </c>
      <c r="G51" s="14">
        <v>31185</v>
      </c>
      <c r="H51" s="14">
        <v>30971</v>
      </c>
      <c r="I51" s="14">
        <v>25</v>
      </c>
      <c r="J51" s="14">
        <v>10</v>
      </c>
      <c r="K51" s="14">
        <v>15</v>
      </c>
      <c r="L51" s="15" t="s">
        <v>76</v>
      </c>
      <c r="M51" s="14">
        <v>1567995</v>
      </c>
      <c r="N51" s="16">
        <v>0.96107130443655797</v>
      </c>
      <c r="O51" s="19">
        <v>55600</v>
      </c>
      <c r="P51" s="16">
        <v>1.11791366906475</v>
      </c>
      <c r="Q51" s="14">
        <v>180</v>
      </c>
      <c r="R51" s="17">
        <v>0.13888888888888901</v>
      </c>
    </row>
    <row r="52" spans="1:18" x14ac:dyDescent="0.4">
      <c r="A52" s="4" t="s">
        <v>57</v>
      </c>
      <c r="B52" s="13">
        <v>2348687</v>
      </c>
      <c r="C52" s="13">
        <v>2153281</v>
      </c>
      <c r="D52" s="13">
        <v>1081248</v>
      </c>
      <c r="E52" s="14">
        <v>1072033</v>
      </c>
      <c r="F52" s="18">
        <v>195172</v>
      </c>
      <c r="G52" s="14">
        <v>97968</v>
      </c>
      <c r="H52" s="14">
        <v>97204</v>
      </c>
      <c r="I52" s="14">
        <v>234</v>
      </c>
      <c r="J52" s="14">
        <v>115</v>
      </c>
      <c r="K52" s="14">
        <v>119</v>
      </c>
      <c r="L52" s="15" t="s">
        <v>76</v>
      </c>
      <c r="M52" s="14">
        <v>2222610</v>
      </c>
      <c r="N52" s="16">
        <v>0.96880739310990205</v>
      </c>
      <c r="O52" s="19">
        <v>197100</v>
      </c>
      <c r="P52" s="16">
        <v>0.99021816336884805</v>
      </c>
      <c r="Q52" s="14">
        <v>340</v>
      </c>
      <c r="R52" s="17">
        <v>0.68823529411764695</v>
      </c>
    </row>
    <row r="53" spans="1:18" x14ac:dyDescent="0.4">
      <c r="A53" s="4" t="s">
        <v>58</v>
      </c>
      <c r="B53" s="13">
        <v>1926860</v>
      </c>
      <c r="C53" s="13">
        <v>1649006</v>
      </c>
      <c r="D53" s="13">
        <v>829693</v>
      </c>
      <c r="E53" s="14">
        <v>819313</v>
      </c>
      <c r="F53" s="18">
        <v>277376</v>
      </c>
      <c r="G53" s="14">
        <v>139491</v>
      </c>
      <c r="H53" s="14">
        <v>137885</v>
      </c>
      <c r="I53" s="14">
        <v>478</v>
      </c>
      <c r="J53" s="14">
        <v>242</v>
      </c>
      <c r="K53" s="14">
        <v>236</v>
      </c>
      <c r="L53" s="15" t="s">
        <v>76</v>
      </c>
      <c r="M53" s="14">
        <v>1835925</v>
      </c>
      <c r="N53" s="16">
        <v>0.89818810681264205</v>
      </c>
      <c r="O53" s="19">
        <v>305500</v>
      </c>
      <c r="P53" s="16">
        <v>0.90794108019639896</v>
      </c>
      <c r="Q53" s="14">
        <v>1080</v>
      </c>
      <c r="R53" s="17">
        <v>0.44259259259259298</v>
      </c>
    </row>
    <row r="55" spans="1:18" x14ac:dyDescent="0.4">
      <c r="A55" s="51" t="s">
        <v>77</v>
      </c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18" x14ac:dyDescent="0.4">
      <c r="A56" s="62" t="s">
        <v>78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</row>
    <row r="57" spans="1:18" x14ac:dyDescent="0.4">
      <c r="A57" s="62" t="s">
        <v>79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</row>
    <row r="58" spans="1:18" x14ac:dyDescent="0.4">
      <c r="A58" s="62" t="s">
        <v>80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</row>
    <row r="59" spans="1:18" ht="18" customHeight="1" x14ac:dyDescent="0.4">
      <c r="A59" s="51" t="s">
        <v>81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</row>
    <row r="60" spans="1:18" x14ac:dyDescent="0.4">
      <c r="A60" s="1" t="s">
        <v>82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.75" x14ac:dyDescent="0.4"/>
  <cols>
    <col min="1" max="1" width="12" customWidth="1"/>
    <col min="2" max="2" width="15.125" customWidth="1"/>
    <col min="3" max="5" width="13.875" customWidth="1"/>
    <col min="6" max="6" width="17" customWidth="1"/>
  </cols>
  <sheetData>
    <row r="1" spans="1:6" x14ac:dyDescent="0.4">
      <c r="A1" t="s">
        <v>83</v>
      </c>
    </row>
    <row r="2" spans="1:6" x14ac:dyDescent="0.4">
      <c r="D2" s="3" t="s">
        <v>84</v>
      </c>
    </row>
    <row r="3" spans="1:6" ht="37.5" x14ac:dyDescent="0.4">
      <c r="A3" s="4" t="s">
        <v>1</v>
      </c>
      <c r="B3" s="12" t="s">
        <v>85</v>
      </c>
      <c r="C3" s="5" t="s">
        <v>2</v>
      </c>
      <c r="D3" s="5" t="s">
        <v>3</v>
      </c>
      <c r="E3" s="9"/>
    </row>
    <row r="4" spans="1:6" x14ac:dyDescent="0.4">
      <c r="A4" s="7" t="s">
        <v>11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">
      <c r="A5" s="4" t="s">
        <v>12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">
      <c r="A6" s="4" t="s">
        <v>13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">
      <c r="A7" s="4" t="s">
        <v>14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">
      <c r="A8" s="4" t="s">
        <v>15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">
      <c r="A9" s="4" t="s">
        <v>16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">
      <c r="A10" s="4" t="s">
        <v>17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">
      <c r="A11" s="4" t="s">
        <v>18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">
      <c r="A12" s="4" t="s">
        <v>19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">
      <c r="A13" s="6" t="s">
        <v>20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">
      <c r="A14" s="4" t="s">
        <v>21</v>
      </c>
      <c r="B14" s="10">
        <f t="shared" si="1"/>
        <v>193603</v>
      </c>
      <c r="C14" s="10">
        <v>104105</v>
      </c>
      <c r="D14" s="10">
        <v>89498</v>
      </c>
    </row>
    <row r="15" spans="1:6" x14ac:dyDescent="0.4">
      <c r="A15" s="4" t="s">
        <v>22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">
      <c r="A16" s="4" t="s">
        <v>23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">
      <c r="A17" s="4" t="s">
        <v>24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">
      <c r="A18" s="4" t="s">
        <v>25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">
      <c r="A19" s="4" t="s">
        <v>26</v>
      </c>
      <c r="B19" s="10">
        <f t="shared" si="1"/>
        <v>219377</v>
      </c>
      <c r="C19" s="10">
        <v>120665</v>
      </c>
      <c r="D19" s="10">
        <v>98712</v>
      </c>
    </row>
    <row r="20" spans="1:4" x14ac:dyDescent="0.4">
      <c r="A20" s="4" t="s">
        <v>27</v>
      </c>
      <c r="B20" s="10">
        <f t="shared" si="1"/>
        <v>108367</v>
      </c>
      <c r="C20" s="10">
        <v>56053</v>
      </c>
      <c r="D20" s="10">
        <v>52314</v>
      </c>
    </row>
    <row r="21" spans="1:4" x14ac:dyDescent="0.4">
      <c r="A21" s="4" t="s">
        <v>28</v>
      </c>
      <c r="B21" s="10">
        <f t="shared" si="1"/>
        <v>127843</v>
      </c>
      <c r="C21" s="10">
        <v>66996</v>
      </c>
      <c r="D21" s="10">
        <v>60847</v>
      </c>
    </row>
    <row r="22" spans="1:4" x14ac:dyDescent="0.4">
      <c r="A22" s="4" t="s">
        <v>29</v>
      </c>
      <c r="B22" s="10">
        <f t="shared" si="1"/>
        <v>94396</v>
      </c>
      <c r="C22" s="10">
        <v>48565</v>
      </c>
      <c r="D22" s="10">
        <v>45831</v>
      </c>
    </row>
    <row r="23" spans="1:4" x14ac:dyDescent="0.4">
      <c r="A23" s="4" t="s">
        <v>30</v>
      </c>
      <c r="B23" s="10">
        <f t="shared" si="1"/>
        <v>80670</v>
      </c>
      <c r="C23" s="10">
        <v>42589</v>
      </c>
      <c r="D23" s="10">
        <v>38081</v>
      </c>
    </row>
    <row r="24" spans="1:4" x14ac:dyDescent="0.4">
      <c r="A24" s="4" t="s">
        <v>31</v>
      </c>
      <c r="B24" s="10">
        <f t="shared" si="1"/>
        <v>196409</v>
      </c>
      <c r="C24" s="10">
        <v>104803</v>
      </c>
      <c r="D24" s="10">
        <v>91606</v>
      </c>
    </row>
    <row r="25" spans="1:4" x14ac:dyDescent="0.4">
      <c r="A25" s="4" t="s">
        <v>32</v>
      </c>
      <c r="B25" s="10">
        <f t="shared" si="1"/>
        <v>202127</v>
      </c>
      <c r="C25" s="10">
        <v>104076</v>
      </c>
      <c r="D25" s="10">
        <v>98051</v>
      </c>
    </row>
    <row r="26" spans="1:4" x14ac:dyDescent="0.4">
      <c r="A26" s="4" t="s">
        <v>33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">
      <c r="A27" s="4" t="s">
        <v>34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">
      <c r="A28" s="4" t="s">
        <v>35</v>
      </c>
      <c r="B28" s="10">
        <f t="shared" si="1"/>
        <v>170728</v>
      </c>
      <c r="C28" s="10">
        <v>89383</v>
      </c>
      <c r="D28" s="10">
        <v>81345</v>
      </c>
    </row>
    <row r="29" spans="1:4" x14ac:dyDescent="0.4">
      <c r="A29" s="4" t="s">
        <v>36</v>
      </c>
      <c r="B29" s="10">
        <f t="shared" si="1"/>
        <v>121154</v>
      </c>
      <c r="C29" s="10">
        <v>63126</v>
      </c>
      <c r="D29" s="10">
        <v>58028</v>
      </c>
    </row>
    <row r="30" spans="1:4" x14ac:dyDescent="0.4">
      <c r="A30" s="4" t="s">
        <v>37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">
      <c r="A31" s="4" t="s">
        <v>38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">
      <c r="A32" s="4" t="s">
        <v>39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">
      <c r="A33" s="4" t="s">
        <v>40</v>
      </c>
      <c r="B33" s="10">
        <f t="shared" si="1"/>
        <v>138127</v>
      </c>
      <c r="C33" s="10">
        <v>71939</v>
      </c>
      <c r="D33" s="10">
        <v>66188</v>
      </c>
    </row>
    <row r="34" spans="1:4" x14ac:dyDescent="0.4">
      <c r="A34" s="4" t="s">
        <v>41</v>
      </c>
      <c r="B34" s="10">
        <f t="shared" si="1"/>
        <v>101989</v>
      </c>
      <c r="C34" s="10">
        <v>53764</v>
      </c>
      <c r="D34" s="10">
        <v>48225</v>
      </c>
    </row>
    <row r="35" spans="1:4" x14ac:dyDescent="0.4">
      <c r="A35" s="4" t="s">
        <v>42</v>
      </c>
      <c r="B35" s="10">
        <f t="shared" si="1"/>
        <v>64807</v>
      </c>
      <c r="C35" s="10">
        <v>33734</v>
      </c>
      <c r="D35" s="10">
        <v>31073</v>
      </c>
    </row>
    <row r="36" spans="1:4" x14ac:dyDescent="0.4">
      <c r="A36" s="4" t="s">
        <v>43</v>
      </c>
      <c r="B36" s="10">
        <f t="shared" si="1"/>
        <v>75967</v>
      </c>
      <c r="C36" s="10">
        <v>40916</v>
      </c>
      <c r="D36" s="10">
        <v>35051</v>
      </c>
    </row>
    <row r="37" spans="1:4" x14ac:dyDescent="0.4">
      <c r="A37" s="4" t="s">
        <v>44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">
      <c r="A38" s="4" t="s">
        <v>45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">
      <c r="A39" s="4" t="s">
        <v>46</v>
      </c>
      <c r="B39" s="10">
        <f t="shared" si="1"/>
        <v>185631</v>
      </c>
      <c r="C39" s="10">
        <v>101685</v>
      </c>
      <c r="D39" s="10">
        <v>83946</v>
      </c>
    </row>
    <row r="40" spans="1:4" x14ac:dyDescent="0.4">
      <c r="A40" s="4" t="s">
        <v>47</v>
      </c>
      <c r="B40" s="10">
        <f t="shared" si="1"/>
        <v>98243</v>
      </c>
      <c r="C40" s="10">
        <v>51317</v>
      </c>
      <c r="D40" s="10">
        <v>46926</v>
      </c>
    </row>
    <row r="41" spans="1:4" x14ac:dyDescent="0.4">
      <c r="A41" s="4" t="s">
        <v>48</v>
      </c>
      <c r="B41" s="10">
        <f t="shared" si="1"/>
        <v>104837</v>
      </c>
      <c r="C41" s="10">
        <v>54695</v>
      </c>
      <c r="D41" s="10">
        <v>50142</v>
      </c>
    </row>
    <row r="42" spans="1:4" x14ac:dyDescent="0.4">
      <c r="A42" s="4" t="s">
        <v>49</v>
      </c>
      <c r="B42" s="10">
        <f t="shared" si="1"/>
        <v>158805</v>
      </c>
      <c r="C42" s="10">
        <v>81880</v>
      </c>
      <c r="D42" s="10">
        <v>76925</v>
      </c>
    </row>
    <row r="43" spans="1:4" x14ac:dyDescent="0.4">
      <c r="A43" s="4" t="s">
        <v>50</v>
      </c>
      <c r="B43" s="10">
        <f t="shared" si="1"/>
        <v>86080</v>
      </c>
      <c r="C43" s="10">
        <v>44293</v>
      </c>
      <c r="D43" s="10">
        <v>41787</v>
      </c>
    </row>
    <row r="44" spans="1:4" x14ac:dyDescent="0.4">
      <c r="A44" s="4" t="s">
        <v>51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">
      <c r="A45" s="4" t="s">
        <v>52</v>
      </c>
      <c r="B45" s="10">
        <f t="shared" si="1"/>
        <v>116046</v>
      </c>
      <c r="C45" s="10">
        <v>60085</v>
      </c>
      <c r="D45" s="10">
        <v>55961</v>
      </c>
    </row>
    <row r="46" spans="1:4" x14ac:dyDescent="0.4">
      <c r="A46" s="4" t="s">
        <v>53</v>
      </c>
      <c r="B46" s="10">
        <f t="shared" si="1"/>
        <v>151179</v>
      </c>
      <c r="C46" s="10">
        <v>80004</v>
      </c>
      <c r="D46" s="10">
        <v>71175</v>
      </c>
    </row>
    <row r="47" spans="1:4" x14ac:dyDescent="0.4">
      <c r="A47" s="4" t="s">
        <v>54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">
      <c r="A48" s="4" t="s">
        <v>55</v>
      </c>
      <c r="B48" s="10">
        <f t="shared" si="1"/>
        <v>139125</v>
      </c>
      <c r="C48" s="10">
        <v>73914</v>
      </c>
      <c r="D48" s="10">
        <v>65211</v>
      </c>
    </row>
    <row r="49" spans="1:4" x14ac:dyDescent="0.4">
      <c r="A49" s="4" t="s">
        <v>56</v>
      </c>
      <c r="B49" s="10">
        <f t="shared" si="1"/>
        <v>117802</v>
      </c>
      <c r="C49" s="10">
        <v>61886</v>
      </c>
      <c r="D49" s="10">
        <v>55916</v>
      </c>
    </row>
    <row r="50" spans="1:4" x14ac:dyDescent="0.4">
      <c r="A50" s="4" t="s">
        <v>57</v>
      </c>
      <c r="B50" s="10">
        <f t="shared" si="1"/>
        <v>204871</v>
      </c>
      <c r="C50" s="10">
        <v>109133</v>
      </c>
      <c r="D50" s="10">
        <v>95738</v>
      </c>
    </row>
    <row r="51" spans="1:4" x14ac:dyDescent="0.4">
      <c r="A51" s="4" t="s">
        <v>58</v>
      </c>
      <c r="B51" s="10">
        <f t="shared" si="1"/>
        <v>133653</v>
      </c>
      <c r="C51" s="10">
        <v>71873</v>
      </c>
      <c r="D51" s="10">
        <v>61780</v>
      </c>
    </row>
    <row r="53" spans="1:4" x14ac:dyDescent="0.4">
      <c r="A53" s="9" t="s">
        <v>86</v>
      </c>
    </row>
    <row r="54" spans="1:4" x14ac:dyDescent="0.4">
      <c r="A54" t="s">
        <v>87</v>
      </c>
    </row>
    <row r="55" spans="1:4" x14ac:dyDescent="0.4">
      <c r="A55" t="s">
        <v>88</v>
      </c>
    </row>
    <row r="56" spans="1:4" x14ac:dyDescent="0.4">
      <c r="A56" t="s">
        <v>89</v>
      </c>
    </row>
    <row r="57" spans="1:4" x14ac:dyDescent="0.4">
      <c r="A57" s="1" t="s">
        <v>90</v>
      </c>
    </row>
    <row r="58" spans="1:4" x14ac:dyDescent="0.4">
      <c r="A58" t="s">
        <v>91</v>
      </c>
    </row>
    <row r="59" spans="1:4" x14ac:dyDescent="0.4">
      <c r="A59" t="s">
        <v>92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DIGI-808455956-3411088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https://digitalgojp.sharepoint.com/sites/digi_portal/_layouts/15/DocIdRedir.aspx?ID=DIGI-808455956-3411088</Url>
      <Description>DIGI-808455956-3411088</Description>
    </_dlc_DocIdUrl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総接種回数</vt:lpstr>
      <vt:lpstr>一般接種</vt:lpstr>
      <vt:lpstr>医療従事者等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2022-02-14T05:10:47Z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80047e12-8012-4628-8505-375ae4936010</vt:lpwstr>
  </property>
</Properties>
</file>