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<sst xmlns="http://schemas.openxmlformats.org/spreadsheetml/2006/main" count="334" uniqueCount="142">
  <si>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</si>
  <si>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（3月11日公表時点）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</si>
  <si>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</si>
  <si>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</si>
  <si>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</si>
  <si>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</si>
  <si>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</si>
  <si>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</si>
  <si>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</si>
  <si>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</si>
  <si>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</si>
  <si>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</si>
  <si>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</si>
  <si>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</si>
  <si>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</si>
  <si>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</si>
  <si>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</si>
  <si>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</si>
  <si>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</si>
  <si>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</si>
  <si>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</si>
  <si>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</si>
  <si>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</si>
  <si>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</si>
  <si>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</si>
  <si>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</si>
  <si>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</si>
  <si>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</si>
  <si>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</si>
  <si>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</si>
  <si>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</si>
  <si>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</si>
  <si>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</si>
  <si>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</si>
  <si>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</si>
  <si>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</si>
  <si>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</si>
  <si>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</si>
  <si>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</si>
  <si>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</si>
  <si>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</si>
  <si>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</si>
  <si>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</si>
  <si>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</si>
  <si>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</si>
  <si>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</si>
  <si>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</si>
  <si>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</si>
  <si>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</si>
  <si>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</si>
  <si>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</si>
  <si>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</si>
  <si>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</si>
  <si>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</si>
  <si>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</si>
  <si>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</si>
  <si>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</si>
  <si>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</si>
  <si>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</si>
  <si>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</si>
  <si>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</si>
  <si>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</si>
  <si>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</si>
  <si>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</si>
  <si>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</si>
  <si>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</si>
  <si>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</si>
  <si>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</si>
  <si>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</si>
  <si>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</si>
  <si>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</si>
  <si>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</si>
  <si>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</si>
  <si>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</si>
  <si>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</si>
  <si>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</si>
  <si>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</si>
  <si>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</si>
  <si>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</si>
  <si>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</si>
  <si>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</si>
  <si>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</si>
  <si>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</si>
  <si>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</si>
  <si>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</si>
  <si>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</si>
  <si>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</si>
  <si>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</si>
  <si>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</si>
  <si>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</si>
  <si>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</si>
  <si>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</si>
  <si>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</si>
  <si>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</si>
  <si>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</si>
  <si>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接種回数（3月10日まで）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</si>
  <si>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</si>
  <si>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</si>
  <si>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</si>
  <si>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</si>
  <si>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</si>
  <si>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</si>
  <si>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</si>
  <si>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</si>
  <si>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</si>
  <si>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</si>
  <si>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</si>
  <si>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</si>
  <si>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</si>
  <si>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</si>
  <si>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</si>
  <si>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</si>
  <si>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（3月10日まで）</t>
  </si>
  <si>
    <t>ワクチン供給量
（3月10日まで）※4</t>
  </si>
  <si>
    <t>ファイザー社※6</t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</si>
  <si>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</si>
  <si>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</si>
  <si>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ファイザー社※5※6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</si>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</sst>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44630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35744319</v>
      </c>
      <c r="D10" s="11">
        <f>C10/$B10</f>
        <v>0.28224021433135643</v>
      </c>
      <c r="E10" s="21">
        <f>SUM(E11:E57)</f>
        <v>6726021</v>
      </c>
      <c r="F10" s="11">
        <f>E10/$B10</f>
        <v>5.3109239782612845E-2</v>
      </c>
      <c r="G10" s="21">
        <f>SUM(G11:G57)</f>
        <v>942719</v>
      </c>
      <c r="H10" s="11">
        <f>G10/$B10</f>
        <v>7.4437902317915751E-3</v>
      </c>
    </row>
    <row r="11" spans="1:8" x14ac:dyDescent="0.45">
      <c r="A11" s="12" t="s">
        <v>14</v>
      </c>
      <c r="B11" s="20">
        <v>5226603</v>
      </c>
      <c r="C11" s="21">
        <v>1389987</v>
      </c>
      <c r="D11" s="11">
        <f t="shared" ref="D11:D57" si="0">C11/$B11</f>
        <v>0.26594462981022282</v>
      </c>
      <c r="E11" s="21">
        <v>271665</v>
      </c>
      <c r="F11" s="11">
        <f t="shared" ref="F11:F57" si="1">E11/$B11</f>
        <v>5.1977355081302329E-2</v>
      </c>
      <c r="G11" s="21">
        <v>50662</v>
      </c>
      <c r="H11" s="11">
        <f t="shared" ref="H11:H57" si="2">G11/$B11</f>
        <v>9.6931027667492634E-3</v>
      </c>
    </row>
    <row r="12" spans="1:8" x14ac:dyDescent="0.45">
      <c r="A12" s="12" t="s">
        <v>15</v>
      </c>
      <c r="B12" s="20">
        <v>1259615</v>
      </c>
      <c r="C12" s="21">
        <v>335962</v>
      </c>
      <c r="D12" s="11">
        <f t="shared" si="0"/>
        <v>0.26671800510473437</v>
      </c>
      <c r="E12" s="21">
        <v>67443</v>
      </c>
      <c r="F12" s="11">
        <f t="shared" si="1"/>
        <v>5.3542550700015484E-2</v>
      </c>
      <c r="G12" s="21">
        <v>9736</v>
      </c>
      <c r="H12" s="11">
        <f t="shared" si="2"/>
        <v>7.7293458715559909E-3</v>
      </c>
    </row>
    <row r="13" spans="1:8" x14ac:dyDescent="0.45">
      <c r="A13" s="12" t="s">
        <v>16</v>
      </c>
      <c r="B13" s="20">
        <v>1220823</v>
      </c>
      <c r="C13" s="21">
        <v>341167</v>
      </c>
      <c r="D13" s="11">
        <f t="shared" si="0"/>
        <v>0.27945656331835161</v>
      </c>
      <c r="E13" s="21">
        <v>68521</v>
      </c>
      <c r="F13" s="11">
        <f t="shared" si="1"/>
        <v>5.6126891449456637E-2</v>
      </c>
      <c r="G13" s="21">
        <v>10706</v>
      </c>
      <c r="H13" s="11">
        <f t="shared" si="2"/>
        <v>8.7694940216558829E-3</v>
      </c>
    </row>
    <row r="14" spans="1:8" x14ac:dyDescent="0.45">
      <c r="A14" s="12" t="s">
        <v>17</v>
      </c>
      <c r="B14" s="20">
        <v>2281989</v>
      </c>
      <c r="C14" s="21">
        <v>679488</v>
      </c>
      <c r="D14" s="11">
        <f t="shared" si="0"/>
        <v>0.29776129508073879</v>
      </c>
      <c r="E14" s="21">
        <v>108655</v>
      </c>
      <c r="F14" s="11">
        <f t="shared" si="1"/>
        <v>4.7614164660741136E-2</v>
      </c>
      <c r="G14" s="21">
        <v>17903</v>
      </c>
      <c r="H14" s="11">
        <f t="shared" si="2"/>
        <v>7.8453489477819573E-3</v>
      </c>
    </row>
    <row r="15" spans="1:8" x14ac:dyDescent="0.45">
      <c r="A15" s="12" t="s">
        <v>18</v>
      </c>
      <c r="B15" s="20">
        <v>971288</v>
      </c>
      <c r="C15" s="21">
        <v>226482</v>
      </c>
      <c r="D15" s="11">
        <f t="shared" si="0"/>
        <v>0.23317697737437298</v>
      </c>
      <c r="E15" s="21">
        <v>58798</v>
      </c>
      <c r="F15" s="11">
        <f t="shared" si="1"/>
        <v>6.053611287280395E-2</v>
      </c>
      <c r="G15" s="21">
        <v>7684</v>
      </c>
      <c r="H15" s="11">
        <f t="shared" si="2"/>
        <v>7.9111447891871411E-3</v>
      </c>
    </row>
    <row r="16" spans="1:8" x14ac:dyDescent="0.45">
      <c r="A16" s="12" t="s">
        <v>19</v>
      </c>
      <c r="B16" s="20">
        <v>1069562</v>
      </c>
      <c r="C16" s="21">
        <v>320728</v>
      </c>
      <c r="D16" s="11">
        <f t="shared" si="0"/>
        <v>0.29986854432001137</v>
      </c>
      <c r="E16" s="21">
        <v>75301</v>
      </c>
      <c r="F16" s="11">
        <f t="shared" si="1"/>
        <v>7.0403585766884019E-2</v>
      </c>
      <c r="G16" s="21">
        <v>11769</v>
      </c>
      <c r="H16" s="11">
        <f t="shared" si="2"/>
        <v>1.1003569685534826E-2</v>
      </c>
    </row>
    <row r="17" spans="1:8" x14ac:dyDescent="0.45">
      <c r="A17" s="12" t="s">
        <v>20</v>
      </c>
      <c r="B17" s="20">
        <v>1862059.0000000002</v>
      </c>
      <c r="C17" s="21">
        <v>552310</v>
      </c>
      <c r="D17" s="11">
        <f t="shared" si="0"/>
        <v>0.29661251335215477</v>
      </c>
      <c r="E17" s="21">
        <v>105672</v>
      </c>
      <c r="F17" s="11">
        <f t="shared" si="1"/>
        <v>5.6750081495806515E-2</v>
      </c>
      <c r="G17" s="21">
        <v>16568</v>
      </c>
      <c r="H17" s="11">
        <f t="shared" si="2"/>
        <v>8.8976772486800883E-3</v>
      </c>
    </row>
    <row r="18" spans="1:8" x14ac:dyDescent="0.45">
      <c r="A18" s="12" t="s">
        <v>21</v>
      </c>
      <c r="B18" s="20">
        <v>2907675</v>
      </c>
      <c r="C18" s="21">
        <v>899052</v>
      </c>
      <c r="D18" s="11">
        <f t="shared" si="0"/>
        <v>0.30919961825169595</v>
      </c>
      <c r="E18" s="21">
        <v>159927</v>
      </c>
      <c r="F18" s="11">
        <f t="shared" si="1"/>
        <v>5.5001676597281335E-2</v>
      </c>
      <c r="G18" s="21">
        <v>20542</v>
      </c>
      <c r="H18" s="11">
        <f t="shared" si="2"/>
        <v>7.0647510467985591E-3</v>
      </c>
    </row>
    <row r="19" spans="1:8" x14ac:dyDescent="0.45">
      <c r="A19" s="12" t="s">
        <v>22</v>
      </c>
      <c r="B19" s="20">
        <v>1955401</v>
      </c>
      <c r="C19" s="21">
        <v>547898</v>
      </c>
      <c r="D19" s="11">
        <f t="shared" si="0"/>
        <v>0.28019725877198592</v>
      </c>
      <c r="E19" s="21">
        <v>88122</v>
      </c>
      <c r="F19" s="11">
        <f t="shared" si="1"/>
        <v>4.5065948109876186E-2</v>
      </c>
      <c r="G19" s="21">
        <v>11786</v>
      </c>
      <c r="H19" s="11">
        <f t="shared" si="2"/>
        <v>6.0274081889085665E-3</v>
      </c>
    </row>
    <row r="20" spans="1:8" x14ac:dyDescent="0.45">
      <c r="A20" s="12" t="s">
        <v>23</v>
      </c>
      <c r="B20" s="20">
        <v>1958101</v>
      </c>
      <c r="C20" s="21">
        <v>637449</v>
      </c>
      <c r="D20" s="11">
        <f t="shared" si="0"/>
        <v>0.32554449438512112</v>
      </c>
      <c r="E20" s="21">
        <v>110989</v>
      </c>
      <c r="F20" s="11">
        <f t="shared" si="1"/>
        <v>5.6681958693652675E-2</v>
      </c>
      <c r="G20" s="21">
        <v>13987</v>
      </c>
      <c r="H20" s="11">
        <f t="shared" si="2"/>
        <v>7.1431453229429944E-3</v>
      </c>
    </row>
    <row r="21" spans="1:8" x14ac:dyDescent="0.45">
      <c r="A21" s="12" t="s">
        <v>24</v>
      </c>
      <c r="B21" s="20">
        <v>7393799</v>
      </c>
      <c r="C21" s="21">
        <v>1968158</v>
      </c>
      <c r="D21" s="11">
        <f t="shared" si="0"/>
        <v>0.26619035762265109</v>
      </c>
      <c r="E21" s="21">
        <v>346425</v>
      </c>
      <c r="F21" s="11">
        <f t="shared" si="1"/>
        <v>4.6853451114913999E-2</v>
      </c>
      <c r="G21" s="21">
        <v>52148</v>
      </c>
      <c r="H21" s="11">
        <f t="shared" si="2"/>
        <v>7.0529371977788415E-3</v>
      </c>
    </row>
    <row r="22" spans="1:8" x14ac:dyDescent="0.45">
      <c r="A22" s="12" t="s">
        <v>25</v>
      </c>
      <c r="B22" s="20">
        <v>6322892.0000000009</v>
      </c>
      <c r="C22" s="21">
        <v>1703094</v>
      </c>
      <c r="D22" s="11">
        <f t="shared" si="0"/>
        <v>0.26935364387055794</v>
      </c>
      <c r="E22" s="21">
        <v>342052</v>
      </c>
      <c r="F22" s="11">
        <f t="shared" si="1"/>
        <v>5.4097397203684637E-2</v>
      </c>
      <c r="G22" s="21">
        <v>44033</v>
      </c>
      <c r="H22" s="11">
        <f t="shared" si="2"/>
        <v>6.9640601167946558E-3</v>
      </c>
    </row>
    <row r="23" spans="1:8" x14ac:dyDescent="0.45">
      <c r="A23" s="12" t="s">
        <v>26</v>
      </c>
      <c r="B23" s="20">
        <v>13843329.000000002</v>
      </c>
      <c r="C23" s="21">
        <v>4010908</v>
      </c>
      <c r="D23" s="11">
        <f t="shared" si="0"/>
        <v>0.28973579982098235</v>
      </c>
      <c r="E23" s="21">
        <v>757950</v>
      </c>
      <c r="F23" s="11">
        <f t="shared" si="1"/>
        <v>5.4752003654612261E-2</v>
      </c>
      <c r="G23" s="21">
        <v>108995</v>
      </c>
      <c r="H23" s="11">
        <f t="shared" si="2"/>
        <v>7.8734674296912239E-3</v>
      </c>
    </row>
    <row r="24" spans="1:8" x14ac:dyDescent="0.45">
      <c r="A24" s="12" t="s">
        <v>27</v>
      </c>
      <c r="B24" s="20">
        <v>9220206</v>
      </c>
      <c r="C24" s="21">
        <v>2298440</v>
      </c>
      <c r="D24" s="11">
        <f t="shared" si="0"/>
        <v>0.24928293359172235</v>
      </c>
      <c r="E24" s="21">
        <v>512183</v>
      </c>
      <c r="F24" s="11">
        <f t="shared" si="1"/>
        <v>5.5550060378260532E-2</v>
      </c>
      <c r="G24" s="21">
        <v>65771</v>
      </c>
      <c r="H24" s="11">
        <f t="shared" si="2"/>
        <v>7.1333547211418049E-3</v>
      </c>
    </row>
    <row r="25" spans="1:8" x14ac:dyDescent="0.45">
      <c r="A25" s="12" t="s">
        <v>28</v>
      </c>
      <c r="B25" s="20">
        <v>2213174</v>
      </c>
      <c r="C25" s="21">
        <v>565382</v>
      </c>
      <c r="D25" s="11">
        <f t="shared" si="0"/>
        <v>0.25546206488961104</v>
      </c>
      <c r="E25" s="21">
        <v>132329</v>
      </c>
      <c r="F25" s="11">
        <f t="shared" si="1"/>
        <v>5.9791503063021709E-2</v>
      </c>
      <c r="G25" s="21">
        <v>18624</v>
      </c>
      <c r="H25" s="11">
        <f t="shared" si="2"/>
        <v>8.415063614519238E-3</v>
      </c>
    </row>
    <row r="26" spans="1:8" x14ac:dyDescent="0.45">
      <c r="A26" s="12" t="s">
        <v>29</v>
      </c>
      <c r="B26" s="20">
        <v>1047674</v>
      </c>
      <c r="C26" s="21">
        <v>320394</v>
      </c>
      <c r="D26" s="11">
        <f t="shared" si="0"/>
        <v>0.30581459499806235</v>
      </c>
      <c r="E26" s="21">
        <v>57307</v>
      </c>
      <c r="F26" s="11">
        <f t="shared" si="1"/>
        <v>5.469926713844192E-2</v>
      </c>
      <c r="G26" s="21">
        <v>7903</v>
      </c>
      <c r="H26" s="11">
        <f t="shared" si="2"/>
        <v>7.5433770428587517E-3</v>
      </c>
    </row>
    <row r="27" spans="1:8" x14ac:dyDescent="0.45">
      <c r="A27" s="12" t="s">
        <v>30</v>
      </c>
      <c r="B27" s="20">
        <v>1132656</v>
      </c>
      <c r="C27" s="21">
        <v>326895</v>
      </c>
      <c r="D27" s="11">
        <f t="shared" si="0"/>
        <v>0.28860925117599695</v>
      </c>
      <c r="E27" s="21">
        <v>53219</v>
      </c>
      <c r="F27" s="11">
        <f t="shared" si="1"/>
        <v>4.6986022234464832E-2</v>
      </c>
      <c r="G27" s="21">
        <v>6359</v>
      </c>
      <c r="H27" s="11">
        <f t="shared" si="2"/>
        <v>5.6142376855815006E-3</v>
      </c>
    </row>
    <row r="28" spans="1:8" x14ac:dyDescent="0.45">
      <c r="A28" s="12" t="s">
        <v>31</v>
      </c>
      <c r="B28" s="20">
        <v>774582.99999999988</v>
      </c>
      <c r="C28" s="21">
        <v>229194</v>
      </c>
      <c r="D28" s="11">
        <f t="shared" si="0"/>
        <v>0.29589340328925373</v>
      </c>
      <c r="E28" s="21">
        <v>44135</v>
      </c>
      <c r="F28" s="11">
        <f t="shared" si="1"/>
        <v>5.6979045499320286E-2</v>
      </c>
      <c r="G28" s="21">
        <v>7040</v>
      </c>
      <c r="H28" s="11">
        <f t="shared" si="2"/>
        <v>9.0887613076971758E-3</v>
      </c>
    </row>
    <row r="29" spans="1:8" x14ac:dyDescent="0.45">
      <c r="A29" s="12" t="s">
        <v>32</v>
      </c>
      <c r="B29" s="20">
        <v>820997</v>
      </c>
      <c r="C29" s="21">
        <v>253624</v>
      </c>
      <c r="D29" s="11">
        <f t="shared" si="0"/>
        <v>0.30892195708388703</v>
      </c>
      <c r="E29" s="21">
        <v>42999</v>
      </c>
      <c r="F29" s="11">
        <f t="shared" si="1"/>
        <v>5.2374125605818292E-2</v>
      </c>
      <c r="G29" s="21">
        <v>7226</v>
      </c>
      <c r="H29" s="11">
        <f t="shared" si="2"/>
        <v>8.8014937935217783E-3</v>
      </c>
    </row>
    <row r="30" spans="1:8" x14ac:dyDescent="0.45">
      <c r="A30" s="12" t="s">
        <v>33</v>
      </c>
      <c r="B30" s="20">
        <v>2071737</v>
      </c>
      <c r="C30" s="21">
        <v>661273</v>
      </c>
      <c r="D30" s="11">
        <f t="shared" si="0"/>
        <v>0.31918771542913021</v>
      </c>
      <c r="E30" s="21">
        <v>135825</v>
      </c>
      <c r="F30" s="11">
        <f t="shared" si="1"/>
        <v>6.5560927859086363E-2</v>
      </c>
      <c r="G30" s="21">
        <v>16242</v>
      </c>
      <c r="H30" s="11">
        <f t="shared" si="2"/>
        <v>7.8397981983234361E-3</v>
      </c>
    </row>
    <row r="31" spans="1:8" x14ac:dyDescent="0.45">
      <c r="A31" s="12" t="s">
        <v>34</v>
      </c>
      <c r="B31" s="20">
        <v>2016791</v>
      </c>
      <c r="C31" s="21">
        <v>696386</v>
      </c>
      <c r="D31" s="11">
        <f t="shared" si="0"/>
        <v>0.34529408352179281</v>
      </c>
      <c r="E31" s="21">
        <v>108258</v>
      </c>
      <c r="F31" s="11">
        <f t="shared" si="1"/>
        <v>5.367834346741928E-2</v>
      </c>
      <c r="G31" s="21">
        <v>10345</v>
      </c>
      <c r="H31" s="11">
        <f t="shared" si="2"/>
        <v>5.1294358215600924E-3</v>
      </c>
    </row>
    <row r="32" spans="1:8" x14ac:dyDescent="0.45">
      <c r="A32" s="12" t="s">
        <v>35</v>
      </c>
      <c r="B32" s="20">
        <v>3686259.9999999995</v>
      </c>
      <c r="C32" s="21">
        <v>984250</v>
      </c>
      <c r="D32" s="11">
        <f t="shared" si="0"/>
        <v>0.26700504033898859</v>
      </c>
      <c r="E32" s="21">
        <v>185689</v>
      </c>
      <c r="F32" s="11">
        <f t="shared" si="1"/>
        <v>5.037327806503069E-2</v>
      </c>
      <c r="G32" s="21">
        <v>25562</v>
      </c>
      <c r="H32" s="11">
        <f t="shared" si="2"/>
        <v>6.9343996354028214E-3</v>
      </c>
    </row>
    <row r="33" spans="1:8" x14ac:dyDescent="0.45">
      <c r="A33" s="12" t="s">
        <v>36</v>
      </c>
      <c r="B33" s="20">
        <v>7558801.9999999991</v>
      </c>
      <c r="C33" s="21">
        <v>2142107</v>
      </c>
      <c r="D33" s="11">
        <f t="shared" si="0"/>
        <v>0.28339239472075078</v>
      </c>
      <c r="E33" s="21">
        <v>347478</v>
      </c>
      <c r="F33" s="11">
        <f t="shared" si="1"/>
        <v>4.59699830740374E-2</v>
      </c>
      <c r="G33" s="21">
        <v>41660</v>
      </c>
      <c r="H33" s="11">
        <f t="shared" si="2"/>
        <v>5.5114553867133976E-3</v>
      </c>
    </row>
    <row r="34" spans="1:8" x14ac:dyDescent="0.45">
      <c r="A34" s="12" t="s">
        <v>37</v>
      </c>
      <c r="B34" s="20">
        <v>1800557</v>
      </c>
      <c r="C34" s="21">
        <v>498613</v>
      </c>
      <c r="D34" s="11">
        <f t="shared" si="0"/>
        <v>0.27692153039309503</v>
      </c>
      <c r="E34" s="21">
        <v>100248</v>
      </c>
      <c r="F34" s="11">
        <f t="shared" si="1"/>
        <v>5.5676104672054257E-2</v>
      </c>
      <c r="G34" s="21">
        <v>16055</v>
      </c>
      <c r="H34" s="11">
        <f t="shared" si="2"/>
        <v>8.9166852257384806E-3</v>
      </c>
    </row>
    <row r="35" spans="1:8" x14ac:dyDescent="0.45">
      <c r="A35" s="12" t="s">
        <v>38</v>
      </c>
      <c r="B35" s="20">
        <v>1418843</v>
      </c>
      <c r="C35" s="21">
        <v>385040</v>
      </c>
      <c r="D35" s="11">
        <f t="shared" si="0"/>
        <v>0.27137604372012969</v>
      </c>
      <c r="E35" s="21">
        <v>86039</v>
      </c>
      <c r="F35" s="11">
        <f t="shared" si="1"/>
        <v>6.0640254066165175E-2</v>
      </c>
      <c r="G35" s="21">
        <v>9590</v>
      </c>
      <c r="H35" s="11">
        <f t="shared" si="2"/>
        <v>6.7590283068669332E-3</v>
      </c>
    </row>
    <row r="36" spans="1:8" x14ac:dyDescent="0.45">
      <c r="A36" s="12" t="s">
        <v>39</v>
      </c>
      <c r="B36" s="20">
        <v>2530542</v>
      </c>
      <c r="C36" s="21">
        <v>663012</v>
      </c>
      <c r="D36" s="11">
        <f t="shared" si="0"/>
        <v>0.26200395014190636</v>
      </c>
      <c r="E36" s="21">
        <v>140426</v>
      </c>
      <c r="F36" s="11">
        <f t="shared" si="1"/>
        <v>5.5492459718115721E-2</v>
      </c>
      <c r="G36" s="21">
        <v>17681</v>
      </c>
      <c r="H36" s="11">
        <f t="shared" si="2"/>
        <v>6.9870407209206564E-3</v>
      </c>
    </row>
    <row r="37" spans="1:8" x14ac:dyDescent="0.45">
      <c r="A37" s="12" t="s">
        <v>40</v>
      </c>
      <c r="B37" s="20">
        <v>8839511</v>
      </c>
      <c r="C37" s="21">
        <v>2202817</v>
      </c>
      <c r="D37" s="11">
        <f t="shared" si="0"/>
        <v>0.24920122843899398</v>
      </c>
      <c r="E37" s="21">
        <v>445650</v>
      </c>
      <c r="F37" s="11">
        <f t="shared" si="1"/>
        <v>5.0415684759032485E-2</v>
      </c>
      <c r="G37" s="21">
        <v>56324</v>
      </c>
      <c r="H37" s="11">
        <f t="shared" si="2"/>
        <v>6.3718456824138799E-3</v>
      </c>
    </row>
    <row r="38" spans="1:8" x14ac:dyDescent="0.45">
      <c r="A38" s="12" t="s">
        <v>41</v>
      </c>
      <c r="B38" s="20">
        <v>5523625</v>
      </c>
      <c r="C38" s="21">
        <v>1547423</v>
      </c>
      <c r="D38" s="11">
        <f t="shared" si="0"/>
        <v>0.28014628074860259</v>
      </c>
      <c r="E38" s="21">
        <v>303242</v>
      </c>
      <c r="F38" s="11">
        <f t="shared" si="1"/>
        <v>5.4899092534341123E-2</v>
      </c>
      <c r="G38" s="21">
        <v>36541</v>
      </c>
      <c r="H38" s="11">
        <f t="shared" si="2"/>
        <v>6.6154020231279278E-3</v>
      </c>
    </row>
    <row r="39" spans="1:8" x14ac:dyDescent="0.45">
      <c r="A39" s="12" t="s">
        <v>42</v>
      </c>
      <c r="B39" s="20">
        <v>1344738.9999999998</v>
      </c>
      <c r="C39" s="21">
        <v>415096</v>
      </c>
      <c r="D39" s="11">
        <f t="shared" si="0"/>
        <v>0.30868146160704796</v>
      </c>
      <c r="E39" s="21">
        <v>69076</v>
      </c>
      <c r="F39" s="11">
        <f t="shared" si="1"/>
        <v>5.1367588803477859E-2</v>
      </c>
      <c r="G39" s="21">
        <v>9357</v>
      </c>
      <c r="H39" s="11">
        <f t="shared" si="2"/>
        <v>6.9582275817091652E-3</v>
      </c>
    </row>
    <row r="40" spans="1:8" x14ac:dyDescent="0.45">
      <c r="A40" s="12" t="s">
        <v>43</v>
      </c>
      <c r="B40" s="20">
        <v>944432</v>
      </c>
      <c r="C40" s="21">
        <v>319869</v>
      </c>
      <c r="D40" s="11">
        <f t="shared" si="0"/>
        <v>0.33868928625883071</v>
      </c>
      <c r="E40" s="21">
        <v>58646</v>
      </c>
      <c r="F40" s="11">
        <f t="shared" si="1"/>
        <v>6.2096582919680822E-2</v>
      </c>
      <c r="G40" s="21">
        <v>7293</v>
      </c>
      <c r="H40" s="11">
        <f t="shared" si="2"/>
        <v>7.7221017500465885E-3</v>
      </c>
    </row>
    <row r="41" spans="1:8" x14ac:dyDescent="0.45">
      <c r="A41" s="12" t="s">
        <v>44</v>
      </c>
      <c r="B41" s="20">
        <v>556788</v>
      </c>
      <c r="C41" s="21">
        <v>172453</v>
      </c>
      <c r="D41" s="11">
        <f t="shared" si="0"/>
        <v>0.30972829874207058</v>
      </c>
      <c r="E41" s="21">
        <v>29896</v>
      </c>
      <c r="F41" s="11">
        <f t="shared" si="1"/>
        <v>5.3693685927139231E-2</v>
      </c>
      <c r="G41" s="21">
        <v>3415</v>
      </c>
      <c r="H41" s="11">
        <f t="shared" si="2"/>
        <v>6.1333936794614827E-3</v>
      </c>
    </row>
    <row r="42" spans="1:8" x14ac:dyDescent="0.45">
      <c r="A42" s="12" t="s">
        <v>45</v>
      </c>
      <c r="B42" s="20">
        <v>672814.99999999988</v>
      </c>
      <c r="C42" s="21">
        <v>188841</v>
      </c>
      <c r="D42" s="11">
        <f t="shared" si="0"/>
        <v>0.28067299331911449</v>
      </c>
      <c r="E42" s="21">
        <v>35711</v>
      </c>
      <c r="F42" s="11">
        <f t="shared" si="1"/>
        <v>5.3076997391556378E-2</v>
      </c>
      <c r="G42" s="21">
        <v>5452</v>
      </c>
      <c r="H42" s="11">
        <f t="shared" si="2"/>
        <v>8.1032676144259588E-3</v>
      </c>
    </row>
    <row r="43" spans="1:8" x14ac:dyDescent="0.45">
      <c r="A43" s="12" t="s">
        <v>46</v>
      </c>
      <c r="B43" s="20">
        <v>1893791</v>
      </c>
      <c r="C43" s="21">
        <v>603738</v>
      </c>
      <c r="D43" s="11">
        <f t="shared" si="0"/>
        <v>0.31879864251123802</v>
      </c>
      <c r="E43" s="21">
        <v>87517</v>
      </c>
      <c r="F43" s="11">
        <f t="shared" si="1"/>
        <v>4.6212596849388346E-2</v>
      </c>
      <c r="G43" s="21">
        <v>11586</v>
      </c>
      <c r="H43" s="11">
        <f t="shared" si="2"/>
        <v>6.1178873487095463E-3</v>
      </c>
    </row>
    <row r="44" spans="1:8" x14ac:dyDescent="0.45">
      <c r="A44" s="12" t="s">
        <v>47</v>
      </c>
      <c r="B44" s="20">
        <v>2812432.9999999995</v>
      </c>
      <c r="C44" s="21">
        <v>856181</v>
      </c>
      <c r="D44" s="11">
        <f t="shared" si="0"/>
        <v>0.30442716324264441</v>
      </c>
      <c r="E44" s="21">
        <v>141256</v>
      </c>
      <c r="F44" s="11">
        <f t="shared" si="1"/>
        <v>5.0225552039817489E-2</v>
      </c>
      <c r="G44" s="21">
        <v>20232</v>
      </c>
      <c r="H44" s="11">
        <f t="shared" si="2"/>
        <v>7.1937713716202318E-3</v>
      </c>
    </row>
    <row r="45" spans="1:8" x14ac:dyDescent="0.45">
      <c r="A45" s="12" t="s">
        <v>48</v>
      </c>
      <c r="B45" s="20">
        <v>1356110</v>
      </c>
      <c r="C45" s="21">
        <v>478143</v>
      </c>
      <c r="D45" s="11">
        <f t="shared" si="0"/>
        <v>0.35258422989285532</v>
      </c>
      <c r="E45" s="21">
        <v>82852</v>
      </c>
      <c r="F45" s="11">
        <f t="shared" si="1"/>
        <v>6.1095338873690189E-2</v>
      </c>
      <c r="G45" s="21">
        <v>9894</v>
      </c>
      <c r="H45" s="11">
        <f t="shared" si="2"/>
        <v>7.2958683292653247E-3</v>
      </c>
    </row>
    <row r="46" spans="1:8" x14ac:dyDescent="0.45">
      <c r="A46" s="12" t="s">
        <v>49</v>
      </c>
      <c r="B46" s="20">
        <v>734949</v>
      </c>
      <c r="C46" s="21">
        <v>233296</v>
      </c>
      <c r="D46" s="11">
        <f t="shared" si="0"/>
        <v>0.31743154967215415</v>
      </c>
      <c r="E46" s="21">
        <v>42380</v>
      </c>
      <c r="F46" s="11">
        <f t="shared" si="1"/>
        <v>5.7663865111728843E-2</v>
      </c>
      <c r="G46" s="21">
        <v>4873</v>
      </c>
      <c r="H46" s="11">
        <f t="shared" si="2"/>
        <v>6.630392040808274E-3</v>
      </c>
    </row>
    <row r="47" spans="1:8" x14ac:dyDescent="0.45">
      <c r="A47" s="12" t="s">
        <v>50</v>
      </c>
      <c r="B47" s="20">
        <v>973896</v>
      </c>
      <c r="C47" s="21">
        <v>264000</v>
      </c>
      <c r="D47" s="11">
        <f t="shared" si="0"/>
        <v>0.27107617240444565</v>
      </c>
      <c r="E47" s="21">
        <v>46523</v>
      </c>
      <c r="F47" s="11">
        <f t="shared" si="1"/>
        <v>4.7769987760500093E-2</v>
      </c>
      <c r="G47" s="21">
        <v>23443</v>
      </c>
      <c r="H47" s="11">
        <f t="shared" si="2"/>
        <v>2.4071358748778103E-2</v>
      </c>
    </row>
    <row r="48" spans="1:8" x14ac:dyDescent="0.45">
      <c r="A48" s="12" t="s">
        <v>51</v>
      </c>
      <c r="B48" s="20">
        <v>1356219</v>
      </c>
      <c r="C48" s="21">
        <v>414921</v>
      </c>
      <c r="D48" s="11">
        <f t="shared" si="0"/>
        <v>0.30593952746569691</v>
      </c>
      <c r="E48" s="21">
        <v>78875</v>
      </c>
      <c r="F48" s="11">
        <f t="shared" si="1"/>
        <v>5.8158011353623563E-2</v>
      </c>
      <c r="G48" s="21">
        <v>12561</v>
      </c>
      <c r="H48" s="11">
        <f t="shared" si="2"/>
        <v>9.2617785180711971E-3</v>
      </c>
    </row>
    <row r="49" spans="1:8" x14ac:dyDescent="0.45">
      <c r="A49" s="12" t="s">
        <v>52</v>
      </c>
      <c r="B49" s="20">
        <v>701167</v>
      </c>
      <c r="C49" s="21">
        <v>219779</v>
      </c>
      <c r="D49" s="11">
        <f t="shared" si="0"/>
        <v>0.31344743834207828</v>
      </c>
      <c r="E49" s="21">
        <v>35175</v>
      </c>
      <c r="F49" s="11">
        <f t="shared" si="1"/>
        <v>5.0166365502084385E-2</v>
      </c>
      <c r="G49" s="21">
        <v>4055</v>
      </c>
      <c r="H49" s="11">
        <f t="shared" si="2"/>
        <v>5.783215696118043E-3</v>
      </c>
    </row>
    <row r="50" spans="1:8" x14ac:dyDescent="0.45">
      <c r="A50" s="12" t="s">
        <v>53</v>
      </c>
      <c r="B50" s="20">
        <v>5124170</v>
      </c>
      <c r="C50" s="21">
        <v>1457241</v>
      </c>
      <c r="D50" s="11">
        <f t="shared" si="0"/>
        <v>0.28438576393835491</v>
      </c>
      <c r="E50" s="21">
        <v>278488</v>
      </c>
      <c r="F50" s="11">
        <f t="shared" si="1"/>
        <v>5.434792366373481E-2</v>
      </c>
      <c r="G50" s="21">
        <v>39848</v>
      </c>
      <c r="H50" s="11">
        <f t="shared" si="2"/>
        <v>7.7764789224401224E-3</v>
      </c>
    </row>
    <row r="51" spans="1:8" x14ac:dyDescent="0.45">
      <c r="A51" s="12" t="s">
        <v>54</v>
      </c>
      <c r="B51" s="20">
        <v>818222</v>
      </c>
      <c r="C51" s="21">
        <v>282514</v>
      </c>
      <c r="D51" s="11">
        <f t="shared" si="0"/>
        <v>0.34527793190601086</v>
      </c>
      <c r="E51" s="21">
        <v>42595</v>
      </c>
      <c r="F51" s="11">
        <f t="shared" si="1"/>
        <v>5.205799892938591E-2</v>
      </c>
      <c r="G51" s="21">
        <v>5371</v>
      </c>
      <c r="H51" s="11">
        <f t="shared" si="2"/>
        <v>6.564233178770554E-3</v>
      </c>
    </row>
    <row r="52" spans="1:8" x14ac:dyDescent="0.45">
      <c r="A52" s="12" t="s">
        <v>55</v>
      </c>
      <c r="B52" s="20">
        <v>1335937.9999999998</v>
      </c>
      <c r="C52" s="21">
        <v>422444</v>
      </c>
      <c r="D52" s="11">
        <f t="shared" si="0"/>
        <v>0.31621527346328954</v>
      </c>
      <c r="E52" s="21">
        <v>83863</v>
      </c>
      <c r="F52" s="11">
        <f t="shared" si="1"/>
        <v>6.2774619780259278E-2</v>
      </c>
      <c r="G52" s="21">
        <v>9144</v>
      </c>
      <c r="H52" s="11">
        <f t="shared" si="2"/>
        <v>6.8446290172148715E-3</v>
      </c>
    </row>
    <row r="53" spans="1:8" x14ac:dyDescent="0.45">
      <c r="A53" s="12" t="s">
        <v>56</v>
      </c>
      <c r="B53" s="20">
        <v>1758645</v>
      </c>
      <c r="C53" s="21">
        <v>544815</v>
      </c>
      <c r="D53" s="11">
        <f t="shared" si="0"/>
        <v>0.30979248228039202</v>
      </c>
      <c r="E53" s="21">
        <v>109612</v>
      </c>
      <c r="F53" s="11">
        <f t="shared" si="1"/>
        <v>6.2327530570410745E-2</v>
      </c>
      <c r="G53" s="21">
        <v>14357</v>
      </c>
      <c r="H53" s="11">
        <f t="shared" si="2"/>
        <v>8.1636714629729143E-3</v>
      </c>
    </row>
    <row r="54" spans="1:8" x14ac:dyDescent="0.45">
      <c r="A54" s="12" t="s">
        <v>57</v>
      </c>
      <c r="B54" s="20">
        <v>1141741</v>
      </c>
      <c r="C54" s="21">
        <v>337748</v>
      </c>
      <c r="D54" s="11">
        <f t="shared" si="0"/>
        <v>0.29581840364846318</v>
      </c>
      <c r="E54" s="21">
        <v>64301</v>
      </c>
      <c r="F54" s="11">
        <f t="shared" si="1"/>
        <v>5.6318376934874022E-2</v>
      </c>
      <c r="G54" s="21">
        <v>9337</v>
      </c>
      <c r="H54" s="11">
        <f t="shared" si="2"/>
        <v>8.177861704186851E-3</v>
      </c>
    </row>
    <row r="55" spans="1:8" x14ac:dyDescent="0.45">
      <c r="A55" s="12" t="s">
        <v>58</v>
      </c>
      <c r="B55" s="20">
        <v>1087241</v>
      </c>
      <c r="C55" s="21">
        <v>313581</v>
      </c>
      <c r="D55" s="11">
        <f t="shared" si="0"/>
        <v>0.28841903497016763</v>
      </c>
      <c r="E55" s="21">
        <v>52820</v>
      </c>
      <c r="F55" s="11">
        <f t="shared" si="1"/>
        <v>4.8581685201349104E-2</v>
      </c>
      <c r="G55" s="21">
        <v>8633</v>
      </c>
      <c r="H55" s="11">
        <f t="shared" si="2"/>
        <v>7.9402818694291333E-3</v>
      </c>
    </row>
    <row r="56" spans="1:8" x14ac:dyDescent="0.45">
      <c r="A56" s="12" t="s">
        <v>59</v>
      </c>
      <c r="B56" s="20">
        <v>1617517</v>
      </c>
      <c r="C56" s="21">
        <v>498887</v>
      </c>
      <c r="D56" s="11">
        <f t="shared" si="0"/>
        <v>0.30842767031196583</v>
      </c>
      <c r="E56" s="21">
        <v>82469</v>
      </c>
      <c r="F56" s="11">
        <f t="shared" si="1"/>
        <v>5.0984935552454778E-2</v>
      </c>
      <c r="G56" s="21">
        <v>16992</v>
      </c>
      <c r="H56" s="11">
        <f t="shared" si="2"/>
        <v>1.0504990055745936E-2</v>
      </c>
    </row>
    <row r="57" spans="1:8" x14ac:dyDescent="0.45">
      <c r="A57" s="12" t="s">
        <v>60</v>
      </c>
      <c r="B57" s="20">
        <v>1485118</v>
      </c>
      <c r="C57" s="21">
        <v>333239</v>
      </c>
      <c r="D57" s="11">
        <f t="shared" si="0"/>
        <v>0.22438553704150108</v>
      </c>
      <c r="E57" s="21">
        <v>47419</v>
      </c>
      <c r="F57" s="11">
        <f t="shared" si="1"/>
        <v>3.1929449377086534E-2</v>
      </c>
      <c r="G57" s="21">
        <v>7434</v>
      </c>
      <c r="H57" s="11">
        <f t="shared" si="2"/>
        <v>5.0056628496860179E-3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I25" sqref="I25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（3月11日公表時点）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44630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6988845</v>
      </c>
      <c r="D10" s="11">
        <f>C10/$B10</f>
        <v>0.25368749798541018</v>
      </c>
      <c r="E10" s="21">
        <f>SUM(E11:E30)</f>
        <v>1388818</v>
      </c>
      <c r="F10" s="11">
        <f>E10/$B10</f>
        <v>5.0412587999462202E-2</v>
      </c>
      <c r="G10" s="21">
        <f>SUM(G11:G30)</f>
        <v>191254</v>
      </c>
      <c r="H10" s="11">
        <f>G10/$B10</f>
        <v>6.9423128914293626E-3</v>
      </c>
    </row>
    <row r="11" spans="1:8" x14ac:dyDescent="0.45">
      <c r="A11" s="12" t="s">
        <v>70</v>
      </c>
      <c r="B11" s="20">
        <v>1961575</v>
      </c>
      <c r="C11" s="21">
        <v>417040</v>
      </c>
      <c r="D11" s="11">
        <f t="shared" ref="D11:D30" si="0">C11/$B11</f>
        <v>0.21260466716796453</v>
      </c>
      <c r="E11" s="21">
        <v>86611</v>
      </c>
      <c r="F11" s="11">
        <f t="shared" ref="F11:F30" si="1">E11/$B11</f>
        <v>4.4153804978142565E-2</v>
      </c>
      <c r="G11" s="21">
        <v>20075</v>
      </c>
      <c r="H11" s="11">
        <f t="shared" ref="H11:H30" si="2">G11/$B11</f>
        <v>1.0234123089864012E-2</v>
      </c>
    </row>
    <row r="12" spans="1:8" x14ac:dyDescent="0.45">
      <c r="A12" s="12" t="s">
        <v>71</v>
      </c>
      <c r="B12" s="20">
        <v>1065932</v>
      </c>
      <c r="C12" s="21">
        <v>334996</v>
      </c>
      <c r="D12" s="11">
        <f t="shared" si="0"/>
        <v>0.31427520704885492</v>
      </c>
      <c r="E12" s="21">
        <v>40757</v>
      </c>
      <c r="F12" s="11">
        <f t="shared" si="1"/>
        <v>3.8236022560538568E-2</v>
      </c>
      <c r="G12" s="21">
        <v>6685</v>
      </c>
      <c r="H12" s="11">
        <f t="shared" si="2"/>
        <v>6.2715070004465577E-3</v>
      </c>
    </row>
    <row r="13" spans="1:8" x14ac:dyDescent="0.45">
      <c r="A13" s="12" t="s">
        <v>72</v>
      </c>
      <c r="B13" s="20">
        <v>1324589</v>
      </c>
      <c r="C13" s="21">
        <v>346432</v>
      </c>
      <c r="D13" s="11">
        <f t="shared" si="0"/>
        <v>0.26153923971888637</v>
      </c>
      <c r="E13" s="21">
        <v>58279</v>
      </c>
      <c r="F13" s="11">
        <f t="shared" si="1"/>
        <v>4.3997798562422002E-2</v>
      </c>
      <c r="G13" s="21">
        <v>6686</v>
      </c>
      <c r="H13" s="11">
        <f t="shared" si="2"/>
        <v>5.0476034452951067E-3</v>
      </c>
    </row>
    <row r="14" spans="1:8" x14ac:dyDescent="0.45">
      <c r="A14" s="12" t="s">
        <v>73</v>
      </c>
      <c r="B14" s="20">
        <v>974726</v>
      </c>
      <c r="C14" s="21">
        <v>300160</v>
      </c>
      <c r="D14" s="11">
        <f t="shared" si="0"/>
        <v>0.30794295012136746</v>
      </c>
      <c r="E14" s="21">
        <v>46314</v>
      </c>
      <c r="F14" s="11">
        <f t="shared" si="1"/>
        <v>4.7514891364342386E-2</v>
      </c>
      <c r="G14" s="21">
        <v>5574</v>
      </c>
      <c r="H14" s="11">
        <f t="shared" si="2"/>
        <v>5.7185301305187307E-3</v>
      </c>
    </row>
    <row r="15" spans="1:8" x14ac:dyDescent="0.45">
      <c r="A15" s="12" t="s">
        <v>74</v>
      </c>
      <c r="B15" s="20">
        <v>3759920</v>
      </c>
      <c r="C15" s="21">
        <v>759662</v>
      </c>
      <c r="D15" s="11">
        <f t="shared" si="0"/>
        <v>0.20204206472478137</v>
      </c>
      <c r="E15" s="21">
        <v>228528</v>
      </c>
      <c r="F15" s="11">
        <f t="shared" si="1"/>
        <v>6.0780016596097788E-2</v>
      </c>
      <c r="G15" s="21">
        <v>31697</v>
      </c>
      <c r="H15" s="11">
        <f t="shared" si="2"/>
        <v>8.4302325581395356E-3</v>
      </c>
    </row>
    <row r="16" spans="1:8" x14ac:dyDescent="0.45">
      <c r="A16" s="12" t="s">
        <v>75</v>
      </c>
      <c r="B16" s="20">
        <v>1521562.0000000002</v>
      </c>
      <c r="C16" s="21">
        <v>378190</v>
      </c>
      <c r="D16" s="11">
        <f t="shared" si="0"/>
        <v>0.24855378880387388</v>
      </c>
      <c r="E16" s="21">
        <v>76406</v>
      </c>
      <c r="F16" s="11">
        <f t="shared" si="1"/>
        <v>5.0215502227316397E-2</v>
      </c>
      <c r="G16" s="21">
        <v>10761</v>
      </c>
      <c r="H16" s="11">
        <f t="shared" si="2"/>
        <v>7.0723375057999598E-3</v>
      </c>
    </row>
    <row r="17" spans="1:8" x14ac:dyDescent="0.45">
      <c r="A17" s="12" t="s">
        <v>76</v>
      </c>
      <c r="B17" s="20">
        <v>718601</v>
      </c>
      <c r="C17" s="21">
        <v>225242</v>
      </c>
      <c r="D17" s="11">
        <f t="shared" si="0"/>
        <v>0.31344515245595261</v>
      </c>
      <c r="E17" s="21">
        <v>44678</v>
      </c>
      <c r="F17" s="11">
        <f t="shared" si="1"/>
        <v>6.2173584506562053E-2</v>
      </c>
      <c r="G17" s="21">
        <v>4206</v>
      </c>
      <c r="H17" s="11">
        <f t="shared" si="2"/>
        <v>5.853039447481982E-3</v>
      </c>
    </row>
    <row r="18" spans="1:8" x14ac:dyDescent="0.45">
      <c r="A18" s="12" t="s">
        <v>77</v>
      </c>
      <c r="B18" s="20">
        <v>784774</v>
      </c>
      <c r="C18" s="21">
        <v>214170</v>
      </c>
      <c r="D18" s="11">
        <f t="shared" si="0"/>
        <v>0.27290659476486223</v>
      </c>
      <c r="E18" s="21">
        <v>41211</v>
      </c>
      <c r="F18" s="11">
        <f t="shared" si="1"/>
        <v>5.2513207624105794E-2</v>
      </c>
      <c r="G18" s="21">
        <v>4450</v>
      </c>
      <c r="H18" s="11">
        <f t="shared" si="2"/>
        <v>5.6704223126658121E-3</v>
      </c>
    </row>
    <row r="19" spans="1:8" x14ac:dyDescent="0.45">
      <c r="A19" s="12" t="s">
        <v>78</v>
      </c>
      <c r="B19" s="20">
        <v>694295.99999999988</v>
      </c>
      <c r="C19" s="21">
        <v>144216</v>
      </c>
      <c r="D19" s="11">
        <f t="shared" si="0"/>
        <v>0.2077154412527222</v>
      </c>
      <c r="E19" s="21">
        <v>32869</v>
      </c>
      <c r="F19" s="11">
        <f t="shared" si="1"/>
        <v>4.7341479714703823E-2</v>
      </c>
      <c r="G19" s="21">
        <v>4285</v>
      </c>
      <c r="H19" s="11">
        <f t="shared" si="2"/>
        <v>6.1717192667104532E-3</v>
      </c>
    </row>
    <row r="20" spans="1:8" x14ac:dyDescent="0.45">
      <c r="A20" s="12" t="s">
        <v>79</v>
      </c>
      <c r="B20" s="20">
        <v>799966</v>
      </c>
      <c r="C20" s="21">
        <v>247184</v>
      </c>
      <c r="D20" s="11">
        <f t="shared" si="0"/>
        <v>0.30899313220811886</v>
      </c>
      <c r="E20" s="21">
        <v>37384</v>
      </c>
      <c r="F20" s="11">
        <f t="shared" si="1"/>
        <v>4.6731986109409651E-2</v>
      </c>
      <c r="G20" s="21">
        <v>5739</v>
      </c>
      <c r="H20" s="11">
        <f t="shared" si="2"/>
        <v>7.1740548973331366E-3</v>
      </c>
    </row>
    <row r="21" spans="1:8" x14ac:dyDescent="0.45">
      <c r="A21" s="12" t="s">
        <v>80</v>
      </c>
      <c r="B21" s="20">
        <v>2300944</v>
      </c>
      <c r="C21" s="21">
        <v>581739</v>
      </c>
      <c r="D21" s="11">
        <f t="shared" si="0"/>
        <v>0.25282623132071008</v>
      </c>
      <c r="E21" s="21">
        <v>100125</v>
      </c>
      <c r="F21" s="11">
        <f t="shared" si="1"/>
        <v>4.3514748729217227E-2</v>
      </c>
      <c r="G21" s="21">
        <v>12785</v>
      </c>
      <c r="H21" s="11">
        <f t="shared" si="2"/>
        <v>5.5564151061477376E-3</v>
      </c>
    </row>
    <row r="22" spans="1:8" x14ac:dyDescent="0.45">
      <c r="A22" s="12" t="s">
        <v>81</v>
      </c>
      <c r="B22" s="20">
        <v>1400720</v>
      </c>
      <c r="C22" s="21">
        <v>375106</v>
      </c>
      <c r="D22" s="11">
        <f t="shared" si="0"/>
        <v>0.26779513393112114</v>
      </c>
      <c r="E22" s="21">
        <v>76832</v>
      </c>
      <c r="F22" s="11">
        <f t="shared" si="1"/>
        <v>5.4851790507738876E-2</v>
      </c>
      <c r="G22" s="21">
        <v>8900</v>
      </c>
      <c r="H22" s="11">
        <f t="shared" si="2"/>
        <v>6.3538751499228972E-3</v>
      </c>
    </row>
    <row r="23" spans="1:8" x14ac:dyDescent="0.45">
      <c r="A23" s="12" t="s">
        <v>82</v>
      </c>
      <c r="B23" s="20">
        <v>2739963</v>
      </c>
      <c r="C23" s="21">
        <v>552148</v>
      </c>
      <c r="D23" s="11">
        <f t="shared" si="0"/>
        <v>0.20151658982256329</v>
      </c>
      <c r="E23" s="21">
        <v>139478</v>
      </c>
      <c r="F23" s="11">
        <f t="shared" si="1"/>
        <v>5.0905066966232752E-2</v>
      </c>
      <c r="G23" s="21">
        <v>19325</v>
      </c>
      <c r="H23" s="11">
        <f t="shared" si="2"/>
        <v>7.0530149494719453E-3</v>
      </c>
    </row>
    <row r="24" spans="1:8" x14ac:dyDescent="0.45">
      <c r="A24" s="12" t="s">
        <v>83</v>
      </c>
      <c r="B24" s="20">
        <v>831479.00000000012</v>
      </c>
      <c r="C24" s="21">
        <v>240796</v>
      </c>
      <c r="D24" s="11">
        <f t="shared" si="0"/>
        <v>0.28959961706789944</v>
      </c>
      <c r="E24" s="21">
        <v>43874</v>
      </c>
      <c r="F24" s="11">
        <f t="shared" si="1"/>
        <v>5.2766215382469062E-2</v>
      </c>
      <c r="G24" s="21">
        <v>8024</v>
      </c>
      <c r="H24" s="11">
        <f t="shared" si="2"/>
        <v>9.6502737892358061E-3</v>
      </c>
    </row>
    <row r="25" spans="1:8" x14ac:dyDescent="0.45">
      <c r="A25" s="12" t="s">
        <v>84</v>
      </c>
      <c r="B25" s="20">
        <v>1526835</v>
      </c>
      <c r="C25" s="21">
        <v>434109</v>
      </c>
      <c r="D25" s="11">
        <f t="shared" si="0"/>
        <v>0.28431952372063779</v>
      </c>
      <c r="E25" s="21">
        <v>77852</v>
      </c>
      <c r="F25" s="11">
        <f t="shared" si="1"/>
        <v>5.0989137660585458E-2</v>
      </c>
      <c r="G25" s="21">
        <v>8246</v>
      </c>
      <c r="H25" s="11">
        <f t="shared" si="2"/>
        <v>5.4007145500332386E-3</v>
      </c>
    </row>
    <row r="26" spans="1:8" x14ac:dyDescent="0.45">
      <c r="A26" s="12" t="s">
        <v>85</v>
      </c>
      <c r="B26" s="20">
        <v>708155</v>
      </c>
      <c r="C26" s="21">
        <v>233780</v>
      </c>
      <c r="D26" s="11">
        <f t="shared" si="0"/>
        <v>0.33012546688225036</v>
      </c>
      <c r="E26" s="21">
        <v>27986</v>
      </c>
      <c r="F26" s="11">
        <f t="shared" si="1"/>
        <v>3.951959669846291E-2</v>
      </c>
      <c r="G26" s="21">
        <v>2373</v>
      </c>
      <c r="H26" s="11">
        <f t="shared" si="2"/>
        <v>3.3509613008451539E-3</v>
      </c>
    </row>
    <row r="27" spans="1:8" x14ac:dyDescent="0.45">
      <c r="A27" s="12" t="s">
        <v>86</v>
      </c>
      <c r="B27" s="20">
        <v>1194817</v>
      </c>
      <c r="C27" s="21">
        <v>323217</v>
      </c>
      <c r="D27" s="11">
        <f t="shared" si="0"/>
        <v>0.27051590327221658</v>
      </c>
      <c r="E27" s="21">
        <v>48660</v>
      </c>
      <c r="F27" s="11">
        <f t="shared" si="1"/>
        <v>4.0725901958207827E-2</v>
      </c>
      <c r="G27" s="21">
        <v>6253</v>
      </c>
      <c r="H27" s="11">
        <f t="shared" si="2"/>
        <v>5.2334374217976477E-3</v>
      </c>
    </row>
    <row r="28" spans="1:8" x14ac:dyDescent="0.45">
      <c r="A28" s="12" t="s">
        <v>87</v>
      </c>
      <c r="B28" s="20">
        <v>944709</v>
      </c>
      <c r="C28" s="21">
        <v>252811</v>
      </c>
      <c r="D28" s="11">
        <f t="shared" si="0"/>
        <v>0.2676072737742522</v>
      </c>
      <c r="E28" s="21">
        <v>64329</v>
      </c>
      <c r="F28" s="11">
        <f t="shared" si="1"/>
        <v>6.8093984496813309E-2</v>
      </c>
      <c r="G28" s="21">
        <v>10667</v>
      </c>
      <c r="H28" s="11">
        <f t="shared" si="2"/>
        <v>1.129130769369192E-2</v>
      </c>
    </row>
    <row r="29" spans="1:8" x14ac:dyDescent="0.45">
      <c r="A29" s="12" t="s">
        <v>88</v>
      </c>
      <c r="B29" s="20">
        <v>1562767</v>
      </c>
      <c r="C29" s="21">
        <v>425821</v>
      </c>
      <c r="D29" s="11">
        <f t="shared" si="0"/>
        <v>0.27247887880918908</v>
      </c>
      <c r="E29" s="21">
        <v>70426</v>
      </c>
      <c r="F29" s="11">
        <f t="shared" si="1"/>
        <v>4.5064939303171875E-2</v>
      </c>
      <c r="G29" s="21">
        <v>9524</v>
      </c>
      <c r="H29" s="11">
        <f t="shared" si="2"/>
        <v>6.094318602837147E-3</v>
      </c>
    </row>
    <row r="30" spans="1:8" x14ac:dyDescent="0.45">
      <c r="A30" s="12" t="s">
        <v>89</v>
      </c>
      <c r="B30" s="20">
        <v>732702</v>
      </c>
      <c r="C30" s="21">
        <v>202026</v>
      </c>
      <c r="D30" s="11">
        <f t="shared" si="0"/>
        <v>0.27572737620478721</v>
      </c>
      <c r="E30" s="21">
        <v>46219</v>
      </c>
      <c r="F30" s="11">
        <f t="shared" si="1"/>
        <v>6.3080215421822239E-2</v>
      </c>
      <c r="G30" s="21">
        <v>4999</v>
      </c>
      <c r="H30" s="11">
        <f t="shared" si="2"/>
        <v>6.8226918992987601E-3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44630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2716932</v>
      </c>
      <c r="D39" s="11">
        <f>C39/$B39</f>
        <v>0.28381899771257263</v>
      </c>
      <c r="E39" s="21">
        <v>514730</v>
      </c>
      <c r="F39" s="11">
        <f>E39/$B39</f>
        <v>5.3770264656087273E-2</v>
      </c>
      <c r="G39" s="21">
        <v>69127</v>
      </c>
      <c r="H39" s="11">
        <f>G39/$B39</f>
        <v>7.2212171135961475E-3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J18" sqref="J18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（3月11日公表時点）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237868409</v>
      </c>
      <c r="C7" s="32">
        <f t="shared" ref="C7:J7" si="0">SUM(C8:C54)</f>
        <v>101822932</v>
      </c>
      <c r="D7" s="33">
        <f t="shared" ref="D7:D54" si="1">C7/N7</f>
        <v>0.8040026207109201</v>
      </c>
      <c r="E7" s="32">
        <f t="shared" si="0"/>
        <v>100301158</v>
      </c>
      <c r="F7" s="34">
        <f t="shared" ref="F7:F54" si="2">E7/N7</f>
        <v>0.79198656244096444</v>
      </c>
      <c r="G7" s="35">
        <f t="shared" si="0"/>
        <v>35744319</v>
      </c>
      <c r="H7" s="34">
        <f t="shared" ref="H7:H54" si="3">G7/N7</f>
        <v>0.28224021433135649</v>
      </c>
      <c r="I7" s="35">
        <f t="shared" si="0"/>
        <v>967917</v>
      </c>
      <c r="J7" s="35">
        <f t="shared" si="0"/>
        <v>4905436</v>
      </c>
      <c r="K7" s="35">
        <f>SUM(K8:K54)</f>
        <v>22220896</v>
      </c>
      <c r="L7" s="35">
        <f>SUM(L8:L54)</f>
        <v>7650070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9799407</v>
      </c>
      <c r="C8" s="37">
        <f>SUM(一般接種!D7+一般接種!G7+一般接種!J7+医療従事者等!C5)</f>
        <v>4238274</v>
      </c>
      <c r="D8" s="33">
        <f t="shared" si="1"/>
        <v>0.81090413792668015</v>
      </c>
      <c r="E8" s="37">
        <f>SUM(一般接種!E7+一般接種!H7+一般接種!K7+医療従事者等!D5)</f>
        <v>4171146</v>
      </c>
      <c r="F8" s="34">
        <f t="shared" si="2"/>
        <v>0.79806061413120533</v>
      </c>
      <c r="G8" s="32">
        <f>SUM(I8:L8)</f>
        <v>1389987</v>
      </c>
      <c r="H8" s="34">
        <f t="shared" si="3"/>
        <v>0.26594462981022282</v>
      </c>
      <c r="I8" s="38">
        <v>40735</v>
      </c>
      <c r="J8" s="38">
        <v>214781</v>
      </c>
      <c r="K8" s="38">
        <v>878806</v>
      </c>
      <c r="L8" s="38">
        <v>255665</v>
      </c>
      <c r="N8" s="1">
        <v>5226603</v>
      </c>
    </row>
    <row r="9" spans="1:14" x14ac:dyDescent="0.45">
      <c r="A9" s="36" t="s">
        <v>15</v>
      </c>
      <c r="B9" s="32">
        <f t="shared" si="4"/>
        <v>2447573</v>
      </c>
      <c r="C9" s="37">
        <f>SUM(一般接種!D8+一般接種!G8+一般接種!J8+医療従事者等!C6)</f>
        <v>1063228</v>
      </c>
      <c r="D9" s="33">
        <f t="shared" si="1"/>
        <v>0.84408966231745419</v>
      </c>
      <c r="E9" s="37">
        <f>SUM(一般接種!E8+一般接種!H8+一般接種!K8+医療従事者等!D6)</f>
        <v>1048383</v>
      </c>
      <c r="F9" s="34">
        <f t="shared" si="2"/>
        <v>0.83230431520742454</v>
      </c>
      <c r="G9" s="32">
        <f t="shared" ref="G9:G54" si="5">SUM(I9:L9)</f>
        <v>335962</v>
      </c>
      <c r="H9" s="34">
        <f t="shared" si="3"/>
        <v>0.26671800510473437</v>
      </c>
      <c r="I9" s="38">
        <v>10519</v>
      </c>
      <c r="J9" s="38">
        <v>41317</v>
      </c>
      <c r="K9" s="38">
        <v>217403</v>
      </c>
      <c r="L9" s="38">
        <v>66723</v>
      </c>
      <c r="N9" s="1">
        <v>1259615</v>
      </c>
    </row>
    <row r="10" spans="1:14" x14ac:dyDescent="0.45">
      <c r="A10" s="36" t="s">
        <v>16</v>
      </c>
      <c r="B10" s="32">
        <f t="shared" si="4"/>
        <v>2384360</v>
      </c>
      <c r="C10" s="37">
        <f>SUM(一般接種!D9+一般接種!G9+一般接種!J9+医療従事者等!C7)</f>
        <v>1029273</v>
      </c>
      <c r="D10" s="33">
        <f t="shared" si="1"/>
        <v>0.84309764806200405</v>
      </c>
      <c r="E10" s="37">
        <f>SUM(一般接種!E9+一般接種!H9+一般接種!K9+医療従事者等!D7)</f>
        <v>1013920</v>
      </c>
      <c r="F10" s="34">
        <f t="shared" si="2"/>
        <v>0.83052170543969106</v>
      </c>
      <c r="G10" s="32">
        <f t="shared" si="5"/>
        <v>341167</v>
      </c>
      <c r="H10" s="34">
        <f t="shared" si="3"/>
        <v>0.27945656331835161</v>
      </c>
      <c r="I10" s="38">
        <v>9725</v>
      </c>
      <c r="J10" s="38">
        <v>45274</v>
      </c>
      <c r="K10" s="38">
        <v>212346</v>
      </c>
      <c r="L10" s="38">
        <v>73822</v>
      </c>
      <c r="N10" s="1">
        <v>1220823</v>
      </c>
    </row>
    <row r="11" spans="1:14" x14ac:dyDescent="0.45">
      <c r="A11" s="36" t="s">
        <v>17</v>
      </c>
      <c r="B11" s="32">
        <f t="shared" si="4"/>
        <v>4421316</v>
      </c>
      <c r="C11" s="37">
        <f>SUM(一般接種!D10+一般接種!G10+一般接種!J10+医療従事者等!C8)</f>
        <v>1888493</v>
      </c>
      <c r="D11" s="33">
        <f t="shared" si="1"/>
        <v>0.82756446240538406</v>
      </c>
      <c r="E11" s="37">
        <f>SUM(一般接種!E10+一般接種!H10+一般接種!K10+医療従事者等!D8)</f>
        <v>1853335</v>
      </c>
      <c r="F11" s="34">
        <f t="shared" si="2"/>
        <v>0.81215772731595115</v>
      </c>
      <c r="G11" s="32">
        <f t="shared" si="5"/>
        <v>679488</v>
      </c>
      <c r="H11" s="34">
        <f t="shared" si="3"/>
        <v>0.29776129508073879</v>
      </c>
      <c r="I11" s="38">
        <v>17503</v>
      </c>
      <c r="J11" s="38">
        <v>113287</v>
      </c>
      <c r="K11" s="38">
        <v>442294</v>
      </c>
      <c r="L11" s="38">
        <v>106404</v>
      </c>
      <c r="N11" s="1">
        <v>2281989</v>
      </c>
    </row>
    <row r="12" spans="1:14" x14ac:dyDescent="0.45">
      <c r="A12" s="36" t="s">
        <v>18</v>
      </c>
      <c r="B12" s="32">
        <f t="shared" si="4"/>
        <v>1873474</v>
      </c>
      <c r="C12" s="37">
        <f>SUM(一般接種!D11+一般接種!G11+一般接種!J11+医療従事者等!C9)</f>
        <v>829356</v>
      </c>
      <c r="D12" s="33">
        <f t="shared" si="1"/>
        <v>0.85387238388613884</v>
      </c>
      <c r="E12" s="37">
        <f>SUM(一般接種!E11+一般接種!H11+一般接種!K11+医療従事者等!D9)</f>
        <v>817636</v>
      </c>
      <c r="F12" s="34">
        <f t="shared" si="2"/>
        <v>0.84180593191720687</v>
      </c>
      <c r="G12" s="32">
        <f t="shared" si="5"/>
        <v>226482</v>
      </c>
      <c r="H12" s="34">
        <f t="shared" si="3"/>
        <v>0.23317697737437298</v>
      </c>
      <c r="I12" s="38">
        <v>4854</v>
      </c>
      <c r="J12" s="38">
        <v>29076</v>
      </c>
      <c r="K12" s="38">
        <v>123854</v>
      </c>
      <c r="L12" s="38">
        <v>68698</v>
      </c>
      <c r="N12" s="1">
        <v>971288</v>
      </c>
    </row>
    <row r="13" spans="1:14" x14ac:dyDescent="0.45">
      <c r="A13" s="36" t="s">
        <v>19</v>
      </c>
      <c r="B13" s="32">
        <f t="shared" si="4"/>
        <v>2112941</v>
      </c>
      <c r="C13" s="37">
        <f>SUM(一般接種!D12+一般接種!G12+一般接種!J12+医療従事者等!C10)</f>
        <v>901250</v>
      </c>
      <c r="D13" s="33">
        <f t="shared" si="1"/>
        <v>0.84263464857577219</v>
      </c>
      <c r="E13" s="37">
        <f>SUM(一般接種!E12+一般接種!H12+一般接種!K12+医療従事者等!D10)</f>
        <v>890963</v>
      </c>
      <c r="F13" s="34">
        <f t="shared" si="2"/>
        <v>0.83301669281444179</v>
      </c>
      <c r="G13" s="32">
        <f t="shared" si="5"/>
        <v>320728</v>
      </c>
      <c r="H13" s="34">
        <f t="shared" si="3"/>
        <v>0.29986854432001137</v>
      </c>
      <c r="I13" s="38">
        <v>9221</v>
      </c>
      <c r="J13" s="38">
        <v>33693</v>
      </c>
      <c r="K13" s="38">
        <v>187845</v>
      </c>
      <c r="L13" s="38">
        <v>89969</v>
      </c>
      <c r="N13" s="1">
        <v>1069562</v>
      </c>
    </row>
    <row r="14" spans="1:14" x14ac:dyDescent="0.45">
      <c r="A14" s="36" t="s">
        <v>20</v>
      </c>
      <c r="B14" s="32">
        <f t="shared" si="4"/>
        <v>3631142</v>
      </c>
      <c r="C14" s="37">
        <f>SUM(一般接種!D13+一般接種!G13+一般接種!J13+医療従事者等!C11)</f>
        <v>1549314</v>
      </c>
      <c r="D14" s="33">
        <f t="shared" si="1"/>
        <v>0.83204345297329463</v>
      </c>
      <c r="E14" s="37">
        <f>SUM(一般接種!E13+一般接種!H13+一般接種!K13+医療従事者等!D11)</f>
        <v>1529518</v>
      </c>
      <c r="F14" s="34">
        <f t="shared" si="2"/>
        <v>0.82141221089127681</v>
      </c>
      <c r="G14" s="32">
        <f t="shared" si="5"/>
        <v>552310</v>
      </c>
      <c r="H14" s="34">
        <f t="shared" si="3"/>
        <v>0.29661251335215477</v>
      </c>
      <c r="I14" s="38">
        <v>18591</v>
      </c>
      <c r="J14" s="38">
        <v>70985</v>
      </c>
      <c r="K14" s="38">
        <v>335026</v>
      </c>
      <c r="L14" s="38">
        <v>127708</v>
      </c>
      <c r="N14" s="1">
        <v>1862059</v>
      </c>
    </row>
    <row r="15" spans="1:14" x14ac:dyDescent="0.45">
      <c r="A15" s="36" t="s">
        <v>21</v>
      </c>
      <c r="B15" s="32">
        <f t="shared" si="4"/>
        <v>5695236</v>
      </c>
      <c r="C15" s="37">
        <f>SUM(一般接種!D14+一般接種!G14+一般接種!J14+医療従事者等!C12)</f>
        <v>2415655</v>
      </c>
      <c r="D15" s="33">
        <f t="shared" si="1"/>
        <v>0.83078576525918479</v>
      </c>
      <c r="E15" s="37">
        <f>SUM(一般接種!E14+一般接種!H14+一般接種!K14+医療従事者等!D12)</f>
        <v>2380529</v>
      </c>
      <c r="F15" s="34">
        <f t="shared" si="2"/>
        <v>0.81870532298141985</v>
      </c>
      <c r="G15" s="32">
        <f t="shared" si="5"/>
        <v>899052</v>
      </c>
      <c r="H15" s="34">
        <f t="shared" si="3"/>
        <v>0.30919961825169595</v>
      </c>
      <c r="I15" s="38">
        <v>20739</v>
      </c>
      <c r="J15" s="38">
        <v>133713</v>
      </c>
      <c r="K15" s="38">
        <v>543335</v>
      </c>
      <c r="L15" s="38">
        <v>201265</v>
      </c>
      <c r="N15" s="1">
        <v>2907675</v>
      </c>
    </row>
    <row r="16" spans="1:14" x14ac:dyDescent="0.45">
      <c r="A16" s="39" t="s">
        <v>22</v>
      </c>
      <c r="B16" s="32">
        <f t="shared" si="4"/>
        <v>3711218</v>
      </c>
      <c r="C16" s="37">
        <f>SUM(一般接種!D15+一般接種!G15+一般接種!J15+医療従事者等!C13)</f>
        <v>1592334</v>
      </c>
      <c r="D16" s="33">
        <f t="shared" si="1"/>
        <v>0.81432606406563157</v>
      </c>
      <c r="E16" s="37">
        <f>SUM(一般接種!E15+一般接種!H15+一般接種!K15+医療従事者等!D13)</f>
        <v>1570986</v>
      </c>
      <c r="F16" s="34">
        <f t="shared" si="2"/>
        <v>0.8034086103055077</v>
      </c>
      <c r="G16" s="32">
        <f t="shared" si="5"/>
        <v>547898</v>
      </c>
      <c r="H16" s="34">
        <f t="shared" si="3"/>
        <v>0.28019725877198592</v>
      </c>
      <c r="I16" s="38">
        <v>14553</v>
      </c>
      <c r="J16" s="38">
        <v>68040</v>
      </c>
      <c r="K16" s="38">
        <v>355130</v>
      </c>
      <c r="L16" s="38">
        <v>110175</v>
      </c>
      <c r="N16" s="1">
        <v>1955401</v>
      </c>
    </row>
    <row r="17" spans="1:14" x14ac:dyDescent="0.45">
      <c r="A17" s="36" t="s">
        <v>23</v>
      </c>
      <c r="B17" s="32">
        <f t="shared" si="4"/>
        <v>3781821</v>
      </c>
      <c r="C17" s="37">
        <f>SUM(一般接種!D16+一般接種!G16+一般接種!J16+医療従事者等!C14)</f>
        <v>1585375</v>
      </c>
      <c r="D17" s="33">
        <f t="shared" si="1"/>
        <v>0.80964924689788731</v>
      </c>
      <c r="E17" s="37">
        <f>SUM(一般接種!E16+一般接種!H16+一般接種!K16+医療従事者等!D14)</f>
        <v>1558997</v>
      </c>
      <c r="F17" s="34">
        <f t="shared" si="2"/>
        <v>0.79617803167456636</v>
      </c>
      <c r="G17" s="32">
        <f t="shared" si="5"/>
        <v>637449</v>
      </c>
      <c r="H17" s="34">
        <f t="shared" si="3"/>
        <v>0.32554449438512112</v>
      </c>
      <c r="I17" s="38">
        <v>15771</v>
      </c>
      <c r="J17" s="38">
        <v>68781</v>
      </c>
      <c r="K17" s="38">
        <v>397499</v>
      </c>
      <c r="L17" s="38">
        <v>155398</v>
      </c>
      <c r="N17" s="1">
        <v>1958101</v>
      </c>
    </row>
    <row r="18" spans="1:14" x14ac:dyDescent="0.45">
      <c r="A18" s="36" t="s">
        <v>24</v>
      </c>
      <c r="B18" s="32">
        <f t="shared" si="4"/>
        <v>13889023</v>
      </c>
      <c r="C18" s="37">
        <f>SUM(一般接種!D17+一般接種!G17+一般接種!J17+医療従事者等!C15)</f>
        <v>6006229</v>
      </c>
      <c r="D18" s="33">
        <f t="shared" si="1"/>
        <v>0.81233328090200996</v>
      </c>
      <c r="E18" s="37">
        <f>SUM(一般接種!E17+一般接種!H17+一般接種!K17+医療従事者等!D15)</f>
        <v>5914636</v>
      </c>
      <c r="F18" s="34">
        <f t="shared" si="2"/>
        <v>0.79994546781701803</v>
      </c>
      <c r="G18" s="32">
        <f t="shared" si="5"/>
        <v>1968158</v>
      </c>
      <c r="H18" s="34">
        <f t="shared" si="3"/>
        <v>0.26619035762265109</v>
      </c>
      <c r="I18" s="38">
        <v>46499</v>
      </c>
      <c r="J18" s="38">
        <v>250891</v>
      </c>
      <c r="K18" s="38">
        <v>1260747</v>
      </c>
      <c r="L18" s="38">
        <v>410021</v>
      </c>
      <c r="N18" s="1">
        <v>7393799</v>
      </c>
    </row>
    <row r="19" spans="1:14" x14ac:dyDescent="0.45">
      <c r="A19" s="36" t="s">
        <v>25</v>
      </c>
      <c r="B19" s="32">
        <f t="shared" si="4"/>
        <v>11858235</v>
      </c>
      <c r="C19" s="37">
        <f>SUM(一般接種!D18+一般接種!G18+一般接種!J18+医療従事者等!C16)</f>
        <v>5112674</v>
      </c>
      <c r="D19" s="33">
        <f t="shared" si="1"/>
        <v>0.808597394989508</v>
      </c>
      <c r="E19" s="37">
        <f>SUM(一般接種!E18+一般接種!H18+一般接種!K18+医療従事者等!D16)</f>
        <v>5042467</v>
      </c>
      <c r="F19" s="34">
        <f t="shared" si="2"/>
        <v>0.79749377341887229</v>
      </c>
      <c r="G19" s="32">
        <f t="shared" si="5"/>
        <v>1703094</v>
      </c>
      <c r="H19" s="34">
        <f t="shared" si="3"/>
        <v>0.26935364387055799</v>
      </c>
      <c r="I19" s="38">
        <v>40845</v>
      </c>
      <c r="J19" s="38">
        <v>199209</v>
      </c>
      <c r="K19" s="38">
        <v>1050453</v>
      </c>
      <c r="L19" s="38">
        <v>412587</v>
      </c>
      <c r="N19" s="1">
        <v>6322892</v>
      </c>
    </row>
    <row r="20" spans="1:14" x14ac:dyDescent="0.45">
      <c r="A20" s="36" t="s">
        <v>26</v>
      </c>
      <c r="B20" s="32">
        <f t="shared" si="4"/>
        <v>26056544</v>
      </c>
      <c r="C20" s="37">
        <f>SUM(一般接種!D19+一般接種!G19+一般接種!J19+医療従事者等!C17)</f>
        <v>11100616</v>
      </c>
      <c r="D20" s="33">
        <f t="shared" si="1"/>
        <v>0.80187475136941411</v>
      </c>
      <c r="E20" s="37">
        <f>SUM(一般接種!E19+一般接種!H19+一般接種!K19+医療従事者等!D17)</f>
        <v>10945020</v>
      </c>
      <c r="F20" s="34">
        <f t="shared" si="2"/>
        <v>0.79063496937766919</v>
      </c>
      <c r="G20" s="32">
        <f t="shared" si="5"/>
        <v>4010908</v>
      </c>
      <c r="H20" s="34">
        <f t="shared" si="3"/>
        <v>0.28973579982098235</v>
      </c>
      <c r="I20" s="38">
        <v>89332</v>
      </c>
      <c r="J20" s="38">
        <v>551042</v>
      </c>
      <c r="K20" s="38">
        <v>2455163</v>
      </c>
      <c r="L20" s="38">
        <v>915371</v>
      </c>
      <c r="N20" s="1">
        <v>13843329</v>
      </c>
    </row>
    <row r="21" spans="1:14" x14ac:dyDescent="0.45">
      <c r="A21" s="36" t="s">
        <v>27</v>
      </c>
      <c r="B21" s="32">
        <f t="shared" si="4"/>
        <v>17160854</v>
      </c>
      <c r="C21" s="37">
        <f>SUM(一般接種!D20+一般接種!G20+一般接種!J20+医療従事者等!C18)</f>
        <v>7478528</v>
      </c>
      <c r="D21" s="33">
        <f t="shared" si="1"/>
        <v>0.81110205129907076</v>
      </c>
      <c r="E21" s="37">
        <f>SUM(一般接種!E20+一般接種!H20+一般接種!K20+医療従事者等!D18)</f>
        <v>7383886</v>
      </c>
      <c r="F21" s="34">
        <f t="shared" si="2"/>
        <v>0.8008374216367834</v>
      </c>
      <c r="G21" s="32">
        <f t="shared" si="5"/>
        <v>2298440</v>
      </c>
      <c r="H21" s="34">
        <f t="shared" si="3"/>
        <v>0.24928293359172235</v>
      </c>
      <c r="I21" s="38">
        <v>46508</v>
      </c>
      <c r="J21" s="38">
        <v>267521</v>
      </c>
      <c r="K21" s="38">
        <v>1354239</v>
      </c>
      <c r="L21" s="38">
        <v>630172</v>
      </c>
      <c r="N21" s="1">
        <v>9220206</v>
      </c>
    </row>
    <row r="22" spans="1:14" x14ac:dyDescent="0.45">
      <c r="A22" s="36" t="s">
        <v>28</v>
      </c>
      <c r="B22" s="32">
        <f t="shared" si="4"/>
        <v>4248383</v>
      </c>
      <c r="C22" s="37">
        <f>SUM(一般接種!D21+一般接種!G21+一般接種!J21+医療従事者等!C19)</f>
        <v>1858207</v>
      </c>
      <c r="D22" s="33">
        <f t="shared" si="1"/>
        <v>0.83961179735529157</v>
      </c>
      <c r="E22" s="37">
        <f>SUM(一般接種!E21+一般接種!H21+一般接種!K21+医療従事者等!D19)</f>
        <v>1824794</v>
      </c>
      <c r="F22" s="34">
        <f t="shared" si="2"/>
        <v>0.82451447559026092</v>
      </c>
      <c r="G22" s="32">
        <f t="shared" si="5"/>
        <v>565382</v>
      </c>
      <c r="H22" s="34">
        <f t="shared" si="3"/>
        <v>0.25546206488961104</v>
      </c>
      <c r="I22" s="38">
        <v>16046</v>
      </c>
      <c r="J22" s="38">
        <v>62099</v>
      </c>
      <c r="K22" s="38">
        <v>333217</v>
      </c>
      <c r="L22" s="38">
        <v>154020</v>
      </c>
      <c r="N22" s="1">
        <v>2213174</v>
      </c>
    </row>
    <row r="23" spans="1:14" x14ac:dyDescent="0.45">
      <c r="A23" s="36" t="s">
        <v>29</v>
      </c>
      <c r="B23" s="32">
        <f t="shared" si="4"/>
        <v>2072098</v>
      </c>
      <c r="C23" s="37">
        <f>SUM(一般接種!D22+一般接種!G22+一般接種!J22+医療従事者等!C20)</f>
        <v>880189</v>
      </c>
      <c r="D23" s="33">
        <f t="shared" si="1"/>
        <v>0.84013634012106819</v>
      </c>
      <c r="E23" s="37">
        <f>SUM(一般接種!E22+一般接種!H22+一般接種!K22+医療従事者等!D20)</f>
        <v>871515</v>
      </c>
      <c r="F23" s="34">
        <f t="shared" si="2"/>
        <v>0.83185704713489117</v>
      </c>
      <c r="G23" s="32">
        <f t="shared" si="5"/>
        <v>320394</v>
      </c>
      <c r="H23" s="34">
        <f t="shared" si="3"/>
        <v>0.30581459499806235</v>
      </c>
      <c r="I23" s="38">
        <v>9893</v>
      </c>
      <c r="J23" s="38">
        <v>36993</v>
      </c>
      <c r="K23" s="38">
        <v>205215</v>
      </c>
      <c r="L23" s="38">
        <v>68293</v>
      </c>
      <c r="N23" s="1">
        <v>1047674</v>
      </c>
    </row>
    <row r="24" spans="1:14" x14ac:dyDescent="0.45">
      <c r="A24" s="36" t="s">
        <v>30</v>
      </c>
      <c r="B24" s="32">
        <f t="shared" si="4"/>
        <v>2151986</v>
      </c>
      <c r="C24" s="37">
        <f>SUM(一般接種!D23+一般接種!G23+一般接種!J23+医療従事者等!C21)</f>
        <v>918836</v>
      </c>
      <c r="D24" s="33">
        <f t="shared" si="1"/>
        <v>0.81122247178313622</v>
      </c>
      <c r="E24" s="37">
        <f>SUM(一般接種!E23+一般接種!H23+一般接種!K23+医療従事者等!D21)</f>
        <v>906255</v>
      </c>
      <c r="F24" s="34">
        <f t="shared" si="2"/>
        <v>0.80011495105309993</v>
      </c>
      <c r="G24" s="32">
        <f t="shared" si="5"/>
        <v>326895</v>
      </c>
      <c r="H24" s="34">
        <f t="shared" si="3"/>
        <v>0.28860925117599695</v>
      </c>
      <c r="I24" s="38">
        <v>7948</v>
      </c>
      <c r="J24" s="38">
        <v>53199</v>
      </c>
      <c r="K24" s="38">
        <v>199365</v>
      </c>
      <c r="L24" s="38">
        <v>66383</v>
      </c>
      <c r="N24" s="1">
        <v>1132656</v>
      </c>
    </row>
    <row r="25" spans="1:14" x14ac:dyDescent="0.45">
      <c r="A25" s="36" t="s">
        <v>31</v>
      </c>
      <c r="B25" s="32">
        <f t="shared" si="4"/>
        <v>1490834</v>
      </c>
      <c r="C25" s="37">
        <f>SUM(一般接種!D24+一般接種!G24+一般接種!J24+医療従事者等!C22)</f>
        <v>634746</v>
      </c>
      <c r="D25" s="33">
        <f t="shared" si="1"/>
        <v>0.81946802343970881</v>
      </c>
      <c r="E25" s="37">
        <f>SUM(一般接種!E24+一般接種!H24+一般接種!K24+医療従事者等!D22)</f>
        <v>626894</v>
      </c>
      <c r="F25" s="34">
        <f t="shared" si="2"/>
        <v>0.80933095614027162</v>
      </c>
      <c r="G25" s="32">
        <f t="shared" si="5"/>
        <v>229194</v>
      </c>
      <c r="H25" s="34">
        <f t="shared" si="3"/>
        <v>0.29589340328925368</v>
      </c>
      <c r="I25" s="38">
        <v>7480</v>
      </c>
      <c r="J25" s="38">
        <v>31388</v>
      </c>
      <c r="K25" s="38">
        <v>142221</v>
      </c>
      <c r="L25" s="38">
        <v>48105</v>
      </c>
      <c r="N25" s="1">
        <v>774583</v>
      </c>
    </row>
    <row r="26" spans="1:14" x14ac:dyDescent="0.45">
      <c r="A26" s="36" t="s">
        <v>32</v>
      </c>
      <c r="B26" s="32">
        <f t="shared" si="4"/>
        <v>1584711</v>
      </c>
      <c r="C26" s="37">
        <f>SUM(一般接種!D25+一般接種!G25+一般接種!J25+医療従事者等!C23)</f>
        <v>670327</v>
      </c>
      <c r="D26" s="33">
        <f t="shared" si="1"/>
        <v>0.8164792319582167</v>
      </c>
      <c r="E26" s="37">
        <f>SUM(一般接種!E25+一般接種!H25+一般接種!K25+医療従事者等!D23)</f>
        <v>660760</v>
      </c>
      <c r="F26" s="34">
        <f t="shared" si="2"/>
        <v>0.80482632701459322</v>
      </c>
      <c r="G26" s="32">
        <f t="shared" si="5"/>
        <v>253624</v>
      </c>
      <c r="H26" s="34">
        <f t="shared" si="3"/>
        <v>0.30892195708388703</v>
      </c>
      <c r="I26" s="38">
        <v>6169</v>
      </c>
      <c r="J26" s="38">
        <v>36283</v>
      </c>
      <c r="K26" s="38">
        <v>165273</v>
      </c>
      <c r="L26" s="38">
        <v>45899</v>
      </c>
      <c r="N26" s="1">
        <v>820997</v>
      </c>
    </row>
    <row r="27" spans="1:14" x14ac:dyDescent="0.45">
      <c r="A27" s="36" t="s">
        <v>33</v>
      </c>
      <c r="B27" s="32">
        <f t="shared" si="4"/>
        <v>4024273</v>
      </c>
      <c r="C27" s="37">
        <f>SUM(一般接種!D26+一般接種!G26+一般接種!J26+医療従事者等!C24)</f>
        <v>1694109</v>
      </c>
      <c r="D27" s="33">
        <f t="shared" si="1"/>
        <v>0.81772396785885471</v>
      </c>
      <c r="E27" s="37">
        <f>SUM(一般接種!E26+一般接種!H26+一般接種!K26+医療従事者等!D24)</f>
        <v>1668891</v>
      </c>
      <c r="F27" s="34">
        <f t="shared" si="2"/>
        <v>0.80555157338986561</v>
      </c>
      <c r="G27" s="32">
        <f t="shared" si="5"/>
        <v>661273</v>
      </c>
      <c r="H27" s="34">
        <f t="shared" si="3"/>
        <v>0.31918771542913021</v>
      </c>
      <c r="I27" s="38">
        <v>13879</v>
      </c>
      <c r="J27" s="38">
        <v>66047</v>
      </c>
      <c r="K27" s="38">
        <v>443675</v>
      </c>
      <c r="L27" s="38">
        <v>137672</v>
      </c>
      <c r="N27" s="1">
        <v>2071737</v>
      </c>
    </row>
    <row r="28" spans="1:14" x14ac:dyDescent="0.45">
      <c r="A28" s="36" t="s">
        <v>34</v>
      </c>
      <c r="B28" s="32">
        <f t="shared" si="4"/>
        <v>3959580</v>
      </c>
      <c r="C28" s="37">
        <f>SUM(一般接種!D27+一般接種!G27+一般接種!J27+医療従事者等!C25)</f>
        <v>1640020</v>
      </c>
      <c r="D28" s="33">
        <f t="shared" si="1"/>
        <v>0.81318292277186877</v>
      </c>
      <c r="E28" s="37">
        <f>SUM(一般接種!E27+一般接種!H27+一般接種!K27+医療従事者等!D25)</f>
        <v>1623174</v>
      </c>
      <c r="F28" s="34">
        <f t="shared" si="2"/>
        <v>0.80483004932092617</v>
      </c>
      <c r="G28" s="32">
        <f t="shared" si="5"/>
        <v>696386</v>
      </c>
      <c r="H28" s="34">
        <f t="shared" si="3"/>
        <v>0.34529408352179281</v>
      </c>
      <c r="I28" s="38">
        <v>15307</v>
      </c>
      <c r="J28" s="38">
        <v>83838</v>
      </c>
      <c r="K28" s="38">
        <v>461001</v>
      </c>
      <c r="L28" s="38">
        <v>136240</v>
      </c>
      <c r="N28" s="1">
        <v>2016791</v>
      </c>
    </row>
    <row r="29" spans="1:14" x14ac:dyDescent="0.45">
      <c r="A29" s="36" t="s">
        <v>35</v>
      </c>
      <c r="B29" s="32">
        <f t="shared" si="4"/>
        <v>7098372</v>
      </c>
      <c r="C29" s="37">
        <f>SUM(一般接種!D28+一般接種!G28+一般接種!J28+医療従事者等!C26)</f>
        <v>3075431</v>
      </c>
      <c r="D29" s="33">
        <f t="shared" si="1"/>
        <v>0.83429573605768448</v>
      </c>
      <c r="E29" s="37">
        <f>SUM(一般接種!E28+一般接種!H28+一般接種!K28+医療従事者等!D26)</f>
        <v>3038691</v>
      </c>
      <c r="F29" s="34">
        <f t="shared" si="2"/>
        <v>0.82432899469923449</v>
      </c>
      <c r="G29" s="32">
        <f t="shared" si="5"/>
        <v>984250</v>
      </c>
      <c r="H29" s="34">
        <f t="shared" si="3"/>
        <v>0.26700504033898859</v>
      </c>
      <c r="I29" s="38">
        <v>21465</v>
      </c>
      <c r="J29" s="38">
        <v>107599</v>
      </c>
      <c r="K29" s="38">
        <v>628469</v>
      </c>
      <c r="L29" s="38">
        <v>226717</v>
      </c>
      <c r="N29" s="1">
        <v>3686260</v>
      </c>
    </row>
    <row r="30" spans="1:14" x14ac:dyDescent="0.45">
      <c r="A30" s="36" t="s">
        <v>36</v>
      </c>
      <c r="B30" s="32">
        <f t="shared" si="4"/>
        <v>13865513</v>
      </c>
      <c r="C30" s="37">
        <f>SUM(一般接種!D29+一般接種!G29+一般接種!J29+医療従事者等!C27)</f>
        <v>5918157</v>
      </c>
      <c r="D30" s="33">
        <f t="shared" si="1"/>
        <v>0.78294907050085449</v>
      </c>
      <c r="E30" s="37">
        <f>SUM(一般接種!E29+一般接種!H29+一般接種!K29+医療従事者等!D27)</f>
        <v>5805249</v>
      </c>
      <c r="F30" s="34">
        <f t="shared" si="2"/>
        <v>0.76801178281955262</v>
      </c>
      <c r="G30" s="32">
        <f t="shared" si="5"/>
        <v>2142107</v>
      </c>
      <c r="H30" s="34">
        <f t="shared" si="3"/>
        <v>0.28339239472075073</v>
      </c>
      <c r="I30" s="38">
        <v>42296</v>
      </c>
      <c r="J30" s="38">
        <v>357616</v>
      </c>
      <c r="K30" s="38">
        <v>1313929</v>
      </c>
      <c r="L30" s="38">
        <v>428266</v>
      </c>
      <c r="N30" s="1">
        <v>7558802</v>
      </c>
    </row>
    <row r="31" spans="1:14" x14ac:dyDescent="0.45">
      <c r="A31" s="36" t="s">
        <v>37</v>
      </c>
      <c r="B31" s="32">
        <f t="shared" si="4"/>
        <v>3391007</v>
      </c>
      <c r="C31" s="37">
        <f>SUM(一般接種!D30+一般接種!G30+一般接種!J30+医療従事者等!C28)</f>
        <v>1454964</v>
      </c>
      <c r="D31" s="33">
        <f t="shared" si="1"/>
        <v>0.8080632826397609</v>
      </c>
      <c r="E31" s="37">
        <f>SUM(一般接種!E30+一般接種!H30+一般接種!K30+医療従事者等!D28)</f>
        <v>1437430</v>
      </c>
      <c r="F31" s="34">
        <f t="shared" si="2"/>
        <v>0.79832518492888593</v>
      </c>
      <c r="G31" s="32">
        <f t="shared" si="5"/>
        <v>498613</v>
      </c>
      <c r="H31" s="34">
        <f t="shared" si="3"/>
        <v>0.27692153039309503</v>
      </c>
      <c r="I31" s="38">
        <v>15360</v>
      </c>
      <c r="J31" s="38">
        <v>63549</v>
      </c>
      <c r="K31" s="38">
        <v>337284</v>
      </c>
      <c r="L31" s="38">
        <v>82420</v>
      </c>
      <c r="N31" s="1">
        <v>1800557</v>
      </c>
    </row>
    <row r="32" spans="1:14" x14ac:dyDescent="0.45">
      <c r="A32" s="36" t="s">
        <v>38</v>
      </c>
      <c r="B32" s="32">
        <f t="shared" si="4"/>
        <v>2651154</v>
      </c>
      <c r="C32" s="37">
        <f>SUM(一般接種!D31+一般接種!G31+一般接種!J31+医療従事者等!C29)</f>
        <v>1139580</v>
      </c>
      <c r="D32" s="33">
        <f t="shared" si="1"/>
        <v>0.8031755451448821</v>
      </c>
      <c r="E32" s="37">
        <f>SUM(一般接種!E31+一般接種!H31+一般接種!K31+医療従事者等!D29)</f>
        <v>1126534</v>
      </c>
      <c r="F32" s="34">
        <f t="shared" si="2"/>
        <v>0.79398072936892949</v>
      </c>
      <c r="G32" s="32">
        <f t="shared" si="5"/>
        <v>385040</v>
      </c>
      <c r="H32" s="34">
        <f t="shared" si="3"/>
        <v>0.27137604372012969</v>
      </c>
      <c r="I32" s="38">
        <v>8535</v>
      </c>
      <c r="J32" s="38">
        <v>50724</v>
      </c>
      <c r="K32" s="38">
        <v>232159</v>
      </c>
      <c r="L32" s="38">
        <v>93622</v>
      </c>
      <c r="N32" s="1">
        <v>1418843</v>
      </c>
    </row>
    <row r="33" spans="1:14" x14ac:dyDescent="0.45">
      <c r="A33" s="36" t="s">
        <v>39</v>
      </c>
      <c r="B33" s="32">
        <f t="shared" si="4"/>
        <v>4635745</v>
      </c>
      <c r="C33" s="37">
        <f>SUM(一般接種!D32+一般接種!G32+一般接種!J32+医療従事者等!C30)</f>
        <v>2003346</v>
      </c>
      <c r="D33" s="33">
        <f t="shared" si="1"/>
        <v>0.79166676545973158</v>
      </c>
      <c r="E33" s="37">
        <f>SUM(一般接種!E32+一般接種!H32+一般接種!K32+医療従事者等!D30)</f>
        <v>1969387</v>
      </c>
      <c r="F33" s="34">
        <f t="shared" si="2"/>
        <v>0.77824711069802432</v>
      </c>
      <c r="G33" s="32">
        <f t="shared" si="5"/>
        <v>663012</v>
      </c>
      <c r="H33" s="34">
        <f t="shared" si="3"/>
        <v>0.26200395014190636</v>
      </c>
      <c r="I33" s="38">
        <v>23940</v>
      </c>
      <c r="J33" s="38">
        <v>82203</v>
      </c>
      <c r="K33" s="38">
        <v>413885</v>
      </c>
      <c r="L33" s="38">
        <v>142984</v>
      </c>
      <c r="N33" s="1">
        <v>2530542</v>
      </c>
    </row>
    <row r="34" spans="1:14" x14ac:dyDescent="0.45">
      <c r="A34" s="36" t="s">
        <v>40</v>
      </c>
      <c r="B34" s="32">
        <f t="shared" si="4"/>
        <v>15759201</v>
      </c>
      <c r="C34" s="37">
        <f>SUM(一般接種!D33+一般接種!G33+一般接種!J33+医療従事者等!C31)</f>
        <v>6827572</v>
      </c>
      <c r="D34" s="33">
        <f t="shared" si="1"/>
        <v>0.77239249999236381</v>
      </c>
      <c r="E34" s="37">
        <f>SUM(一般接種!E33+一般接種!H33+一般接種!K33+医療従事者等!D31)</f>
        <v>6728812</v>
      </c>
      <c r="F34" s="34">
        <f t="shared" si="2"/>
        <v>0.76121993626118001</v>
      </c>
      <c r="G34" s="32">
        <f t="shared" si="5"/>
        <v>2202817</v>
      </c>
      <c r="H34" s="34">
        <f t="shared" si="3"/>
        <v>0.24920122843899398</v>
      </c>
      <c r="I34" s="38">
        <v>56283</v>
      </c>
      <c r="J34" s="38">
        <v>331867</v>
      </c>
      <c r="K34" s="38">
        <v>1392437</v>
      </c>
      <c r="L34" s="38">
        <v>422230</v>
      </c>
      <c r="N34" s="1">
        <v>8839511</v>
      </c>
    </row>
    <row r="35" spans="1:14" x14ac:dyDescent="0.45">
      <c r="A35" s="36" t="s">
        <v>41</v>
      </c>
      <c r="B35" s="32">
        <f t="shared" si="4"/>
        <v>10248377</v>
      </c>
      <c r="C35" s="37">
        <f>SUM(一般接種!D34+一般接種!G34+一般接種!J34+医療従事者等!C32)</f>
        <v>4380126</v>
      </c>
      <c r="D35" s="33">
        <f t="shared" si="1"/>
        <v>0.79298033447238003</v>
      </c>
      <c r="E35" s="37">
        <f>SUM(一般接種!E34+一般接種!H34+一般接種!K34+医療従事者等!D32)</f>
        <v>4320828</v>
      </c>
      <c r="F35" s="34">
        <f t="shared" si="2"/>
        <v>0.7822449930978298</v>
      </c>
      <c r="G35" s="32">
        <f t="shared" si="5"/>
        <v>1547423</v>
      </c>
      <c r="H35" s="34">
        <f t="shared" si="3"/>
        <v>0.28014628074860259</v>
      </c>
      <c r="I35" s="38">
        <v>41690</v>
      </c>
      <c r="J35" s="38">
        <v>223773</v>
      </c>
      <c r="K35" s="38">
        <v>964851</v>
      </c>
      <c r="L35" s="38">
        <v>317109</v>
      </c>
      <c r="N35" s="1">
        <v>5523625</v>
      </c>
    </row>
    <row r="36" spans="1:14" x14ac:dyDescent="0.45">
      <c r="A36" s="36" t="s">
        <v>42</v>
      </c>
      <c r="B36" s="32">
        <f t="shared" si="4"/>
        <v>2566442</v>
      </c>
      <c r="C36" s="37">
        <f>SUM(一般接種!D35+一般接種!G35+一般接種!J35+医療従事者等!C33)</f>
        <v>1081931</v>
      </c>
      <c r="D36" s="33">
        <f t="shared" si="1"/>
        <v>0.80456579306467646</v>
      </c>
      <c r="E36" s="37">
        <f>SUM(一般接種!E35+一般接種!H35+一般接種!K35+医療従事者等!D33)</f>
        <v>1069415</v>
      </c>
      <c r="F36" s="34">
        <f t="shared" si="2"/>
        <v>0.79525841073992798</v>
      </c>
      <c r="G36" s="32">
        <f t="shared" si="5"/>
        <v>415096</v>
      </c>
      <c r="H36" s="34">
        <f t="shared" si="3"/>
        <v>0.3086814616070479</v>
      </c>
      <c r="I36" s="38">
        <v>6470</v>
      </c>
      <c r="J36" s="38">
        <v>49132</v>
      </c>
      <c r="K36" s="38">
        <v>294332</v>
      </c>
      <c r="L36" s="38">
        <v>65162</v>
      </c>
      <c r="N36" s="1">
        <v>1344739</v>
      </c>
    </row>
    <row r="37" spans="1:14" x14ac:dyDescent="0.45">
      <c r="A37" s="36" t="s">
        <v>43</v>
      </c>
      <c r="B37" s="32">
        <f t="shared" si="4"/>
        <v>1790798</v>
      </c>
      <c r="C37" s="37">
        <f>SUM(一般接種!D36+一般接種!G36+一般接種!J36+医療従事者等!C34)</f>
        <v>740987</v>
      </c>
      <c r="D37" s="33">
        <f t="shared" si="1"/>
        <v>0.7845848086468904</v>
      </c>
      <c r="E37" s="37">
        <f>SUM(一般接種!E36+一般接種!H36+一般接種!K36+医療従事者等!D34)</f>
        <v>729942</v>
      </c>
      <c r="F37" s="34">
        <f t="shared" si="2"/>
        <v>0.77288994866755889</v>
      </c>
      <c r="G37" s="32">
        <f t="shared" si="5"/>
        <v>319869</v>
      </c>
      <c r="H37" s="34">
        <f t="shared" si="3"/>
        <v>0.33868928625883071</v>
      </c>
      <c r="I37" s="38">
        <v>7494</v>
      </c>
      <c r="J37" s="38">
        <v>42848</v>
      </c>
      <c r="K37" s="38">
        <v>208405</v>
      </c>
      <c r="L37" s="38">
        <v>61122</v>
      </c>
      <c r="N37" s="1">
        <v>944432</v>
      </c>
    </row>
    <row r="38" spans="1:14" x14ac:dyDescent="0.45">
      <c r="A38" s="36" t="s">
        <v>44</v>
      </c>
      <c r="B38" s="32">
        <f t="shared" si="4"/>
        <v>1035526</v>
      </c>
      <c r="C38" s="37">
        <f>SUM(一般接種!D37+一般接種!G37+一般接種!J37+医療従事者等!C35)</f>
        <v>434461</v>
      </c>
      <c r="D38" s="33">
        <f t="shared" si="1"/>
        <v>0.78029878517496787</v>
      </c>
      <c r="E38" s="37">
        <f>SUM(一般接種!E37+一般接種!H37+一般接種!K37+医療従事者等!D35)</f>
        <v>428612</v>
      </c>
      <c r="F38" s="34">
        <f t="shared" si="2"/>
        <v>0.76979388923611858</v>
      </c>
      <c r="G38" s="32">
        <f t="shared" si="5"/>
        <v>172453</v>
      </c>
      <c r="H38" s="34">
        <f t="shared" si="3"/>
        <v>0.30972829874207058</v>
      </c>
      <c r="I38" s="38">
        <v>4866</v>
      </c>
      <c r="J38" s="38">
        <v>22615</v>
      </c>
      <c r="K38" s="38">
        <v>107332</v>
      </c>
      <c r="L38" s="38">
        <v>37640</v>
      </c>
      <c r="N38" s="1">
        <v>556788</v>
      </c>
    </row>
    <row r="39" spans="1:14" x14ac:dyDescent="0.45">
      <c r="A39" s="36" t="s">
        <v>45</v>
      </c>
      <c r="B39" s="32">
        <f t="shared" si="4"/>
        <v>1280392</v>
      </c>
      <c r="C39" s="37">
        <f>SUM(一般接種!D38+一般接種!G38+一般接種!J38+医療従事者等!C36)</f>
        <v>550825</v>
      </c>
      <c r="D39" s="33">
        <f t="shared" si="1"/>
        <v>0.81868715768822042</v>
      </c>
      <c r="E39" s="37">
        <f>SUM(一般接種!E38+一般接種!H38+一般接種!K38+医療従事者等!D36)</f>
        <v>540726</v>
      </c>
      <c r="F39" s="34">
        <f t="shared" si="2"/>
        <v>0.80367708805540894</v>
      </c>
      <c r="G39" s="32">
        <f t="shared" si="5"/>
        <v>188841</v>
      </c>
      <c r="H39" s="34">
        <f t="shared" si="3"/>
        <v>0.28067299331911449</v>
      </c>
      <c r="I39" s="38">
        <v>4818</v>
      </c>
      <c r="J39" s="38">
        <v>29771</v>
      </c>
      <c r="K39" s="38">
        <v>109357</v>
      </c>
      <c r="L39" s="38">
        <v>44895</v>
      </c>
      <c r="N39" s="1">
        <v>672815</v>
      </c>
    </row>
    <row r="40" spans="1:14" x14ac:dyDescent="0.45">
      <c r="A40" s="36" t="s">
        <v>46</v>
      </c>
      <c r="B40" s="32">
        <f t="shared" si="4"/>
        <v>3548433</v>
      </c>
      <c r="C40" s="37">
        <f>SUM(一般接種!D39+一般接種!G39+一般接種!J39+医療従事者等!C37)</f>
        <v>1487695</v>
      </c>
      <c r="D40" s="33">
        <f t="shared" si="1"/>
        <v>0.78556451055053067</v>
      </c>
      <c r="E40" s="37">
        <f>SUM(一般接種!E39+一般接種!H39+一般接種!K39+医療従事者等!D37)</f>
        <v>1457000</v>
      </c>
      <c r="F40" s="34">
        <f t="shared" si="2"/>
        <v>0.76935628060329786</v>
      </c>
      <c r="G40" s="32">
        <f t="shared" si="5"/>
        <v>603738</v>
      </c>
      <c r="H40" s="34">
        <f t="shared" si="3"/>
        <v>0.31879864251123802</v>
      </c>
      <c r="I40" s="38">
        <v>21785</v>
      </c>
      <c r="J40" s="38">
        <v>134395</v>
      </c>
      <c r="K40" s="38">
        <v>354004</v>
      </c>
      <c r="L40" s="38">
        <v>93554</v>
      </c>
      <c r="N40" s="1">
        <v>1893791</v>
      </c>
    </row>
    <row r="41" spans="1:14" x14ac:dyDescent="0.45">
      <c r="A41" s="36" t="s">
        <v>47</v>
      </c>
      <c r="B41" s="32">
        <f t="shared" si="4"/>
        <v>5239098</v>
      </c>
      <c r="C41" s="37">
        <f>SUM(一般接種!D40+一般接種!G40+一般接種!J40+医療従事者等!C38)</f>
        <v>2206857</v>
      </c>
      <c r="D41" s="33">
        <f t="shared" si="1"/>
        <v>0.78467895946321209</v>
      </c>
      <c r="E41" s="37">
        <f>SUM(一般接種!E40+一般接種!H40+一般接種!K40+医療従事者等!D38)</f>
        <v>2176060</v>
      </c>
      <c r="F41" s="34">
        <f t="shared" si="2"/>
        <v>0.77372865415816128</v>
      </c>
      <c r="G41" s="32">
        <f t="shared" si="5"/>
        <v>856181</v>
      </c>
      <c r="H41" s="34">
        <f t="shared" si="3"/>
        <v>0.30442716324264435</v>
      </c>
      <c r="I41" s="38">
        <v>22228</v>
      </c>
      <c r="J41" s="38">
        <v>117886</v>
      </c>
      <c r="K41" s="38">
        <v>536356</v>
      </c>
      <c r="L41" s="38">
        <v>179711</v>
      </c>
      <c r="N41" s="1">
        <v>2812433</v>
      </c>
    </row>
    <row r="42" spans="1:14" x14ac:dyDescent="0.45">
      <c r="A42" s="36" t="s">
        <v>48</v>
      </c>
      <c r="B42" s="32">
        <f t="shared" si="4"/>
        <v>2656985</v>
      </c>
      <c r="C42" s="37">
        <f>SUM(一般接種!D41+一般接種!G41+一般接種!J41+医療従事者等!C39)</f>
        <v>1102074</v>
      </c>
      <c r="D42" s="33">
        <f t="shared" si="1"/>
        <v>0.8126730132511375</v>
      </c>
      <c r="E42" s="37">
        <f>SUM(一般接種!E41+一般接種!H41+一般接種!K41+医療従事者等!D39)</f>
        <v>1076768</v>
      </c>
      <c r="F42" s="34">
        <f t="shared" si="2"/>
        <v>0.79401228513911115</v>
      </c>
      <c r="G42" s="32">
        <f t="shared" si="5"/>
        <v>478143</v>
      </c>
      <c r="H42" s="34">
        <f t="shared" si="3"/>
        <v>0.35258422989285532</v>
      </c>
      <c r="I42" s="38">
        <v>44327</v>
      </c>
      <c r="J42" s="38">
        <v>45283</v>
      </c>
      <c r="K42" s="38">
        <v>282125</v>
      </c>
      <c r="L42" s="38">
        <v>106408</v>
      </c>
      <c r="N42" s="1">
        <v>1356110</v>
      </c>
    </row>
    <row r="43" spans="1:14" x14ac:dyDescent="0.45">
      <c r="A43" s="36" t="s">
        <v>49</v>
      </c>
      <c r="B43" s="32">
        <f t="shared" si="4"/>
        <v>1404249</v>
      </c>
      <c r="C43" s="37">
        <f>SUM(一般接種!D42+一般接種!G42+一般接種!J42+医療従事者等!C40)</f>
        <v>589644</v>
      </c>
      <c r="D43" s="33">
        <f t="shared" si="1"/>
        <v>0.80229240396272394</v>
      </c>
      <c r="E43" s="37">
        <f>SUM(一般接種!E42+一般接種!H42+一般接種!K42+医療従事者等!D40)</f>
        <v>581309</v>
      </c>
      <c r="F43" s="34">
        <f t="shared" si="2"/>
        <v>0.7909514809871161</v>
      </c>
      <c r="G43" s="32">
        <f t="shared" si="5"/>
        <v>233296</v>
      </c>
      <c r="H43" s="34">
        <f t="shared" si="3"/>
        <v>0.31743154967215415</v>
      </c>
      <c r="I43" s="38">
        <v>7680</v>
      </c>
      <c r="J43" s="38">
        <v>37661</v>
      </c>
      <c r="K43" s="38">
        <v>144888</v>
      </c>
      <c r="L43" s="38">
        <v>43067</v>
      </c>
      <c r="N43" s="1">
        <v>734949</v>
      </c>
    </row>
    <row r="44" spans="1:14" x14ac:dyDescent="0.45">
      <c r="A44" s="36" t="s">
        <v>50</v>
      </c>
      <c r="B44" s="32">
        <f t="shared" si="4"/>
        <v>1786036</v>
      </c>
      <c r="C44" s="37">
        <f>SUM(一般接種!D43+一般接種!G43+一般接種!J43+医療従事者等!C41)</f>
        <v>765841</v>
      </c>
      <c r="D44" s="33">
        <f t="shared" si="1"/>
        <v>0.78636835966057983</v>
      </c>
      <c r="E44" s="37">
        <f>SUM(一般接種!E43+一般接種!H43+一般接種!K43+医療従事者等!D41)</f>
        <v>756195</v>
      </c>
      <c r="F44" s="34">
        <f t="shared" si="2"/>
        <v>0.77646381133098397</v>
      </c>
      <c r="G44" s="32">
        <f t="shared" si="5"/>
        <v>264000</v>
      </c>
      <c r="H44" s="34">
        <f t="shared" si="3"/>
        <v>0.27107617240444565</v>
      </c>
      <c r="I44" s="38">
        <v>9218</v>
      </c>
      <c r="J44" s="38">
        <v>44891</v>
      </c>
      <c r="K44" s="38">
        <v>166004</v>
      </c>
      <c r="L44" s="38">
        <v>43887</v>
      </c>
      <c r="N44" s="1">
        <v>973896</v>
      </c>
    </row>
    <row r="45" spans="1:14" x14ac:dyDescent="0.45">
      <c r="A45" s="36" t="s">
        <v>51</v>
      </c>
      <c r="B45" s="32">
        <f t="shared" si="4"/>
        <v>2586028</v>
      </c>
      <c r="C45" s="37">
        <f>SUM(一般接種!D44+一般接種!G44+一般接種!J44+医療従事者等!C42)</f>
        <v>1091997</v>
      </c>
      <c r="D45" s="33">
        <f t="shared" si="1"/>
        <v>0.80517748239775433</v>
      </c>
      <c r="E45" s="37">
        <f>SUM(一般接種!E44+一般接種!H44+一般接種!K44+医療従事者等!D42)</f>
        <v>1079110</v>
      </c>
      <c r="F45" s="34">
        <f t="shared" si="2"/>
        <v>0.7956753297218222</v>
      </c>
      <c r="G45" s="32">
        <f t="shared" si="5"/>
        <v>414921</v>
      </c>
      <c r="H45" s="34">
        <f t="shared" si="3"/>
        <v>0.30593952746569691</v>
      </c>
      <c r="I45" s="38">
        <v>11815</v>
      </c>
      <c r="J45" s="38">
        <v>53150</v>
      </c>
      <c r="K45" s="38">
        <v>264631</v>
      </c>
      <c r="L45" s="38">
        <v>85325</v>
      </c>
      <c r="N45" s="1">
        <v>1356219</v>
      </c>
    </row>
    <row r="46" spans="1:14" x14ac:dyDescent="0.45">
      <c r="A46" s="36" t="s">
        <v>52</v>
      </c>
      <c r="B46" s="32">
        <f t="shared" si="4"/>
        <v>1324879</v>
      </c>
      <c r="C46" s="37">
        <f>SUM(一般接種!D45+一般接種!G45+一般接種!J45+医療従事者等!C43)</f>
        <v>556254</v>
      </c>
      <c r="D46" s="33">
        <f t="shared" si="1"/>
        <v>0.79332598368149099</v>
      </c>
      <c r="E46" s="37">
        <f>SUM(一般接種!E45+一般接種!H45+一般接種!K45+医療従事者等!D43)</f>
        <v>548846</v>
      </c>
      <c r="F46" s="34">
        <f t="shared" si="2"/>
        <v>0.78276074030865683</v>
      </c>
      <c r="G46" s="32">
        <f t="shared" si="5"/>
        <v>219779</v>
      </c>
      <c r="H46" s="34">
        <f t="shared" si="3"/>
        <v>0.31344743834207828</v>
      </c>
      <c r="I46" s="38">
        <v>10361</v>
      </c>
      <c r="J46" s="38">
        <v>32900</v>
      </c>
      <c r="K46" s="38">
        <v>138623</v>
      </c>
      <c r="L46" s="38">
        <v>37895</v>
      </c>
      <c r="N46" s="1">
        <v>701167</v>
      </c>
    </row>
    <row r="47" spans="1:14" x14ac:dyDescent="0.45">
      <c r="A47" s="36" t="s">
        <v>53</v>
      </c>
      <c r="B47" s="32">
        <f t="shared" si="4"/>
        <v>9512677</v>
      </c>
      <c r="C47" s="37">
        <f>SUM(一般接種!D46+一般接種!G46+一般接種!J46+医療従事者等!C44)</f>
        <v>4070371</v>
      </c>
      <c r="D47" s="33">
        <f t="shared" si="1"/>
        <v>0.79434737723377635</v>
      </c>
      <c r="E47" s="37">
        <f>SUM(一般接種!E46+一般接種!H46+一般接種!K46+医療従事者等!D44)</f>
        <v>3985065</v>
      </c>
      <c r="F47" s="34">
        <f t="shared" si="2"/>
        <v>0.77769960793650483</v>
      </c>
      <c r="G47" s="32">
        <f t="shared" si="5"/>
        <v>1457241</v>
      </c>
      <c r="H47" s="34">
        <f t="shared" si="3"/>
        <v>0.28438576393835491</v>
      </c>
      <c r="I47" s="38">
        <v>39677</v>
      </c>
      <c r="J47" s="38">
        <v>210239</v>
      </c>
      <c r="K47" s="38">
        <v>880276</v>
      </c>
      <c r="L47" s="38">
        <v>327049</v>
      </c>
      <c r="N47" s="1">
        <v>5124170</v>
      </c>
    </row>
    <row r="48" spans="1:14" x14ac:dyDescent="0.45">
      <c r="A48" s="36" t="s">
        <v>54</v>
      </c>
      <c r="B48" s="32">
        <f t="shared" si="4"/>
        <v>1566798</v>
      </c>
      <c r="C48" s="37">
        <f>SUM(一般接種!D47+一般接種!G47+一般接種!J47+医療従事者等!C45)</f>
        <v>646836</v>
      </c>
      <c r="D48" s="33">
        <f t="shared" si="1"/>
        <v>0.79053850910877488</v>
      </c>
      <c r="E48" s="37">
        <f>SUM(一般接種!E47+一般接種!H47+一般接種!K47+医療従事者等!D45)</f>
        <v>637448</v>
      </c>
      <c r="F48" s="34">
        <f t="shared" si="2"/>
        <v>0.77906485037068185</v>
      </c>
      <c r="G48" s="32">
        <f t="shared" si="5"/>
        <v>282514</v>
      </c>
      <c r="H48" s="34">
        <f t="shared" si="3"/>
        <v>0.34527793190601086</v>
      </c>
      <c r="I48" s="38">
        <v>8316</v>
      </c>
      <c r="J48" s="38">
        <v>55435</v>
      </c>
      <c r="K48" s="38">
        <v>163388</v>
      </c>
      <c r="L48" s="38">
        <v>55375</v>
      </c>
      <c r="N48" s="1">
        <v>818222</v>
      </c>
    </row>
    <row r="49" spans="1:14" x14ac:dyDescent="0.45">
      <c r="A49" s="36" t="s">
        <v>55</v>
      </c>
      <c r="B49" s="32">
        <f t="shared" si="4"/>
        <v>2564800</v>
      </c>
      <c r="C49" s="37">
        <f>SUM(一般接種!D48+一般接種!G48+一般接種!J48+医療従事者等!C46)</f>
        <v>1079447</v>
      </c>
      <c r="D49" s="33">
        <f t="shared" si="1"/>
        <v>0.80800680869920605</v>
      </c>
      <c r="E49" s="37">
        <f>SUM(一般接種!E48+一般接種!H48+一般接種!K48+医療従事者等!D46)</f>
        <v>1062909</v>
      </c>
      <c r="F49" s="34">
        <f t="shared" si="2"/>
        <v>0.79562749169497382</v>
      </c>
      <c r="G49" s="32">
        <f t="shared" si="5"/>
        <v>422444</v>
      </c>
      <c r="H49" s="34">
        <f t="shared" si="3"/>
        <v>0.31621527346328948</v>
      </c>
      <c r="I49" s="38">
        <v>14100</v>
      </c>
      <c r="J49" s="38">
        <v>60595</v>
      </c>
      <c r="K49" s="38">
        <v>261242</v>
      </c>
      <c r="L49" s="38">
        <v>86507</v>
      </c>
      <c r="N49" s="1">
        <v>1335938</v>
      </c>
    </row>
    <row r="50" spans="1:14" x14ac:dyDescent="0.45">
      <c r="A50" s="36" t="s">
        <v>56</v>
      </c>
      <c r="B50" s="32">
        <f t="shared" si="4"/>
        <v>3392778</v>
      </c>
      <c r="C50" s="37">
        <f>SUM(一般接種!D49+一般接種!G49+一般接種!J49+医療従事者等!C47)</f>
        <v>1432532</v>
      </c>
      <c r="D50" s="33">
        <f t="shared" si="1"/>
        <v>0.8145657594341098</v>
      </c>
      <c r="E50" s="37">
        <f>SUM(一般接種!E49+一般接種!H49+一般接種!K49+医療従事者等!D47)</f>
        <v>1415431</v>
      </c>
      <c r="F50" s="34">
        <f t="shared" si="2"/>
        <v>0.80484179581439119</v>
      </c>
      <c r="G50" s="32">
        <f t="shared" si="5"/>
        <v>544815</v>
      </c>
      <c r="H50" s="34">
        <f t="shared" si="3"/>
        <v>0.30979248228039202</v>
      </c>
      <c r="I50" s="38">
        <v>20755</v>
      </c>
      <c r="J50" s="38">
        <v>75600</v>
      </c>
      <c r="K50" s="38">
        <v>332489</v>
      </c>
      <c r="L50" s="38">
        <v>115971</v>
      </c>
      <c r="N50" s="1">
        <v>1758645</v>
      </c>
    </row>
    <row r="51" spans="1:14" x14ac:dyDescent="0.45">
      <c r="A51" s="36" t="s">
        <v>57</v>
      </c>
      <c r="B51" s="32">
        <f t="shared" si="4"/>
        <v>2139168</v>
      </c>
      <c r="C51" s="37">
        <f>SUM(一般接種!D50+一般接種!G50+一般接種!J50+医療従事者等!C48)</f>
        <v>908647</v>
      </c>
      <c r="D51" s="33">
        <f t="shared" si="1"/>
        <v>0.79584336552685764</v>
      </c>
      <c r="E51" s="37">
        <f>SUM(一般接種!E50+一般接種!H50+一般接種!K50+医療従事者等!D48)</f>
        <v>892773</v>
      </c>
      <c r="F51" s="34">
        <f t="shared" si="2"/>
        <v>0.78194003718881955</v>
      </c>
      <c r="G51" s="32">
        <f t="shared" si="5"/>
        <v>337748</v>
      </c>
      <c r="H51" s="34">
        <f t="shared" si="3"/>
        <v>0.29581840364846318</v>
      </c>
      <c r="I51" s="38">
        <v>17990</v>
      </c>
      <c r="J51" s="38">
        <v>49019</v>
      </c>
      <c r="K51" s="38">
        <v>208558</v>
      </c>
      <c r="L51" s="38">
        <v>62181</v>
      </c>
      <c r="N51" s="1">
        <v>1141741</v>
      </c>
    </row>
    <row r="52" spans="1:14" x14ac:dyDescent="0.45">
      <c r="A52" s="36" t="s">
        <v>58</v>
      </c>
      <c r="B52" s="32">
        <f t="shared" si="4"/>
        <v>2007042</v>
      </c>
      <c r="C52" s="37">
        <f>SUM(一般接種!D51+一般接種!G51+一般接種!J51+医療従事者等!C49)</f>
        <v>853100</v>
      </c>
      <c r="D52" s="33">
        <f t="shared" si="1"/>
        <v>0.78464664228078229</v>
      </c>
      <c r="E52" s="37">
        <f>SUM(一般接種!E51+一般接種!H51+一般接種!K51+医療従事者等!D49)</f>
        <v>840361</v>
      </c>
      <c r="F52" s="34">
        <f t="shared" si="2"/>
        <v>0.77292982880520511</v>
      </c>
      <c r="G52" s="32">
        <f t="shared" si="5"/>
        <v>313581</v>
      </c>
      <c r="H52" s="34">
        <f t="shared" si="3"/>
        <v>0.28841903497016763</v>
      </c>
      <c r="I52" s="38">
        <v>10757</v>
      </c>
      <c r="J52" s="38">
        <v>44704</v>
      </c>
      <c r="K52" s="38">
        <v>184658</v>
      </c>
      <c r="L52" s="38">
        <v>73462</v>
      </c>
      <c r="N52" s="1">
        <v>1087241</v>
      </c>
    </row>
    <row r="53" spans="1:14" x14ac:dyDescent="0.45">
      <c r="A53" s="36" t="s">
        <v>59</v>
      </c>
      <c r="B53" s="32">
        <f t="shared" si="4"/>
        <v>3062021</v>
      </c>
      <c r="C53" s="37">
        <f>SUM(一般接種!D52+一般接種!G52+一般接種!J52+医療従事者等!C50)</f>
        <v>1293477</v>
      </c>
      <c r="D53" s="33">
        <f t="shared" si="1"/>
        <v>0.79966825696422361</v>
      </c>
      <c r="E53" s="37">
        <f>SUM(一般接種!E52+一般接種!H52+一般接種!K52+医療従事者等!D50)</f>
        <v>1269657</v>
      </c>
      <c r="F53" s="34">
        <f t="shared" si="2"/>
        <v>0.78494198206263055</v>
      </c>
      <c r="G53" s="32">
        <f t="shared" si="5"/>
        <v>498887</v>
      </c>
      <c r="H53" s="34">
        <f t="shared" si="3"/>
        <v>0.30842767031196583</v>
      </c>
      <c r="I53" s="38">
        <v>16865</v>
      </c>
      <c r="J53" s="38">
        <v>68802</v>
      </c>
      <c r="K53" s="38">
        <v>333362</v>
      </c>
      <c r="L53" s="38">
        <v>79858</v>
      </c>
      <c r="N53" s="1">
        <v>1617517</v>
      </c>
    </row>
    <row r="54" spans="1:14" x14ac:dyDescent="0.45">
      <c r="A54" s="36" t="s">
        <v>60</v>
      </c>
      <c r="B54" s="32">
        <f t="shared" si="4"/>
        <v>2399881</v>
      </c>
      <c r="C54" s="37">
        <f>SUM(一般接種!D53+一般接種!G53+一般接種!J53+医療従事者等!C51)</f>
        <v>1043747</v>
      </c>
      <c r="D54" s="40">
        <f t="shared" si="1"/>
        <v>0.70280408694797314</v>
      </c>
      <c r="E54" s="37">
        <f>SUM(一般接種!E53+一般接種!H53+一般接種!K53+医療従事者等!D51)</f>
        <v>1022895</v>
      </c>
      <c r="F54" s="34">
        <f t="shared" si="2"/>
        <v>0.6887634517930562</v>
      </c>
      <c r="G54" s="32">
        <f t="shared" si="5"/>
        <v>333239</v>
      </c>
      <c r="H54" s="34">
        <f t="shared" si="3"/>
        <v>0.22438553704150108</v>
      </c>
      <c r="I54" s="38">
        <v>16709</v>
      </c>
      <c r="J54" s="38">
        <v>55722</v>
      </c>
      <c r="K54" s="38">
        <v>203745</v>
      </c>
      <c r="L54" s="38">
        <v>57063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D11" sqref="D11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（3月11日公表時点）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189829975</v>
      </c>
      <c r="C6" s="43">
        <f t="shared" ref="C6" si="0">SUM(C7:C53)</f>
        <v>157567414</v>
      </c>
      <c r="D6" s="43">
        <f>SUM(D7:D53)</f>
        <v>79098358</v>
      </c>
      <c r="E6" s="44">
        <f>SUM(E7:E53)</f>
        <v>78469056</v>
      </c>
      <c r="F6" s="44">
        <f t="shared" ref="F6:Q6" si="1">SUM(F7:F53)</f>
        <v>32145984</v>
      </c>
      <c r="G6" s="44">
        <f>SUM(G7:G53)</f>
        <v>16134000</v>
      </c>
      <c r="H6" s="44">
        <f t="shared" ref="H6:K6" si="2">SUM(H7:H53)</f>
        <v>16011984</v>
      </c>
      <c r="I6" s="44">
        <f>SUM(I7:I53)</f>
        <v>116577</v>
      </c>
      <c r="J6" s="44">
        <f t="shared" si="2"/>
        <v>58410</v>
      </c>
      <c r="K6" s="44">
        <f t="shared" si="2"/>
        <v>58167</v>
      </c>
      <c r="L6" s="45"/>
      <c r="M6" s="44">
        <f>SUM(M7:M53)</f>
        <v>165875610</v>
      </c>
      <c r="N6" s="46">
        <f>C6/M6</f>
        <v>0.94991309451702999</v>
      </c>
      <c r="O6" s="44">
        <f t="shared" si="1"/>
        <v>34255250</v>
      </c>
      <c r="P6" s="47">
        <f>F6/O6</f>
        <v>0.93842502973996689</v>
      </c>
      <c r="Q6" s="44">
        <f t="shared" si="1"/>
        <v>197460</v>
      </c>
      <c r="R6" s="47">
        <f>I6/Q6</f>
        <v>0.59038286235186876</v>
      </c>
    </row>
    <row r="7" spans="1:18" x14ac:dyDescent="0.45">
      <c r="A7" s="48" t="s">
        <v>14</v>
      </c>
      <c r="B7" s="43">
        <v>7787410</v>
      </c>
      <c r="C7" s="43">
        <v>6296347</v>
      </c>
      <c r="D7" s="43">
        <v>3161703</v>
      </c>
      <c r="E7" s="44">
        <v>3134644</v>
      </c>
      <c r="F7" s="49">
        <v>1490234</v>
      </c>
      <c r="G7" s="44">
        <v>747037</v>
      </c>
      <c r="H7" s="44">
        <v>743197</v>
      </c>
      <c r="I7" s="44">
        <v>829</v>
      </c>
      <c r="J7" s="44">
        <v>413</v>
      </c>
      <c r="K7" s="44">
        <v>416</v>
      </c>
      <c r="L7" s="45"/>
      <c r="M7" s="44">
        <v>6974360</v>
      </c>
      <c r="N7" s="46">
        <v>0.90278491503163016</v>
      </c>
      <c r="O7" s="50">
        <v>1518200</v>
      </c>
      <c r="P7" s="46">
        <v>0.9815795020418917</v>
      </c>
      <c r="Q7" s="44">
        <v>900</v>
      </c>
      <c r="R7" s="47">
        <v>0.9211111111111111</v>
      </c>
    </row>
    <row r="8" spans="1:18" x14ac:dyDescent="0.45">
      <c r="A8" s="48" t="s">
        <v>15</v>
      </c>
      <c r="B8" s="43">
        <v>1983976</v>
      </c>
      <c r="C8" s="43">
        <v>1795781</v>
      </c>
      <c r="D8" s="43">
        <v>900913</v>
      </c>
      <c r="E8" s="44">
        <v>894868</v>
      </c>
      <c r="F8" s="49">
        <v>185800</v>
      </c>
      <c r="G8" s="44">
        <v>93435</v>
      </c>
      <c r="H8" s="44">
        <v>92365</v>
      </c>
      <c r="I8" s="44">
        <v>2395</v>
      </c>
      <c r="J8" s="44">
        <v>1208</v>
      </c>
      <c r="K8" s="44">
        <v>1187</v>
      </c>
      <c r="L8" s="45"/>
      <c r="M8" s="44">
        <v>1815355</v>
      </c>
      <c r="N8" s="46">
        <v>0.98921753596404005</v>
      </c>
      <c r="O8" s="50">
        <v>186500</v>
      </c>
      <c r="P8" s="46">
        <v>0.99624664879356573</v>
      </c>
      <c r="Q8" s="44">
        <v>3700</v>
      </c>
      <c r="R8" s="47">
        <v>0.64729729729729735</v>
      </c>
    </row>
    <row r="9" spans="1:18" x14ac:dyDescent="0.45">
      <c r="A9" s="48" t="s">
        <v>16</v>
      </c>
      <c r="B9" s="43">
        <v>1906853</v>
      </c>
      <c r="C9" s="43">
        <v>1664006</v>
      </c>
      <c r="D9" s="43">
        <v>834804</v>
      </c>
      <c r="E9" s="44">
        <v>829202</v>
      </c>
      <c r="F9" s="49">
        <v>242755</v>
      </c>
      <c r="G9" s="44">
        <v>121983</v>
      </c>
      <c r="H9" s="44">
        <v>120772</v>
      </c>
      <c r="I9" s="44">
        <v>92</v>
      </c>
      <c r="J9" s="44">
        <v>48</v>
      </c>
      <c r="K9" s="44">
        <v>44</v>
      </c>
      <c r="L9" s="45"/>
      <c r="M9" s="44">
        <v>1747785</v>
      </c>
      <c r="N9" s="46">
        <v>0.95206561447775329</v>
      </c>
      <c r="O9" s="50">
        <v>227500</v>
      </c>
      <c r="P9" s="46">
        <v>1.0670549450549451</v>
      </c>
      <c r="Q9" s="44">
        <v>160</v>
      </c>
      <c r="R9" s="47">
        <v>0.57499999999999996</v>
      </c>
    </row>
    <row r="10" spans="1:18" x14ac:dyDescent="0.45">
      <c r="A10" s="48" t="s">
        <v>17</v>
      </c>
      <c r="B10" s="43">
        <v>3462570</v>
      </c>
      <c r="C10" s="43">
        <v>2723880</v>
      </c>
      <c r="D10" s="43">
        <v>1366999</v>
      </c>
      <c r="E10" s="44">
        <v>1356881</v>
      </c>
      <c r="F10" s="49">
        <v>738643</v>
      </c>
      <c r="G10" s="44">
        <v>370461</v>
      </c>
      <c r="H10" s="44">
        <v>368182</v>
      </c>
      <c r="I10" s="44">
        <v>47</v>
      </c>
      <c r="J10" s="44">
        <v>21</v>
      </c>
      <c r="K10" s="44">
        <v>26</v>
      </c>
      <c r="L10" s="45"/>
      <c r="M10" s="44">
        <v>2911365</v>
      </c>
      <c r="N10" s="46">
        <v>0.93560237208319808</v>
      </c>
      <c r="O10" s="50">
        <v>854400</v>
      </c>
      <c r="P10" s="46">
        <v>0.86451661985018724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1537024</v>
      </c>
      <c r="C11" s="43">
        <v>1443045</v>
      </c>
      <c r="D11" s="43">
        <v>723709</v>
      </c>
      <c r="E11" s="44">
        <v>719336</v>
      </c>
      <c r="F11" s="49">
        <v>93923</v>
      </c>
      <c r="G11" s="44">
        <v>47836</v>
      </c>
      <c r="H11" s="44">
        <v>46087</v>
      </c>
      <c r="I11" s="44">
        <v>56</v>
      </c>
      <c r="J11" s="44">
        <v>28</v>
      </c>
      <c r="K11" s="44">
        <v>28</v>
      </c>
      <c r="L11" s="45"/>
      <c r="M11" s="44">
        <v>1450455</v>
      </c>
      <c r="N11" s="46">
        <v>0.99489125826033897</v>
      </c>
      <c r="O11" s="50">
        <v>87900</v>
      </c>
      <c r="P11" s="46">
        <v>1.0685210466439135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1677655</v>
      </c>
      <c r="C12" s="43">
        <v>1601203</v>
      </c>
      <c r="D12" s="43">
        <v>803281</v>
      </c>
      <c r="E12" s="44">
        <v>797922</v>
      </c>
      <c r="F12" s="49">
        <v>76291</v>
      </c>
      <c r="G12" s="44">
        <v>38378</v>
      </c>
      <c r="H12" s="44">
        <v>37913</v>
      </c>
      <c r="I12" s="44">
        <v>161</v>
      </c>
      <c r="J12" s="44">
        <v>80</v>
      </c>
      <c r="K12" s="44">
        <v>81</v>
      </c>
      <c r="L12" s="45"/>
      <c r="M12" s="44">
        <v>1621995</v>
      </c>
      <c r="N12" s="46">
        <v>0.9871812181911781</v>
      </c>
      <c r="O12" s="50">
        <v>61700</v>
      </c>
      <c r="P12" s="46">
        <v>1.2364829821717991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2876709</v>
      </c>
      <c r="C13" s="43">
        <v>2670596</v>
      </c>
      <c r="D13" s="43">
        <v>1340381</v>
      </c>
      <c r="E13" s="44">
        <v>1330215</v>
      </c>
      <c r="F13" s="49">
        <v>205863</v>
      </c>
      <c r="G13" s="44">
        <v>103593</v>
      </c>
      <c r="H13" s="44">
        <v>102270</v>
      </c>
      <c r="I13" s="44">
        <v>250</v>
      </c>
      <c r="J13" s="44">
        <v>126</v>
      </c>
      <c r="K13" s="44">
        <v>124</v>
      </c>
      <c r="L13" s="45"/>
      <c r="M13" s="44">
        <v>2748840</v>
      </c>
      <c r="N13" s="46">
        <v>0.971535629574657</v>
      </c>
      <c r="O13" s="50">
        <v>178600</v>
      </c>
      <c r="P13" s="46">
        <v>1.1526483762597983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4523811</v>
      </c>
      <c r="C14" s="43">
        <v>3656178</v>
      </c>
      <c r="D14" s="43">
        <v>1834855</v>
      </c>
      <c r="E14" s="44">
        <v>1821323</v>
      </c>
      <c r="F14" s="49">
        <v>867268</v>
      </c>
      <c r="G14" s="44">
        <v>435431</v>
      </c>
      <c r="H14" s="44">
        <v>431837</v>
      </c>
      <c r="I14" s="44">
        <v>365</v>
      </c>
      <c r="J14" s="44">
        <v>179</v>
      </c>
      <c r="K14" s="44">
        <v>186</v>
      </c>
      <c r="L14" s="45"/>
      <c r="M14" s="44">
        <v>3817805</v>
      </c>
      <c r="N14" s="46">
        <v>0.95766494098048482</v>
      </c>
      <c r="O14" s="50">
        <v>892500</v>
      </c>
      <c r="P14" s="46">
        <v>0.97172885154061628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3002584</v>
      </c>
      <c r="C15" s="43">
        <v>2621171</v>
      </c>
      <c r="D15" s="43">
        <v>1315239</v>
      </c>
      <c r="E15" s="44">
        <v>1305932</v>
      </c>
      <c r="F15" s="49">
        <v>380588</v>
      </c>
      <c r="G15" s="44">
        <v>191508</v>
      </c>
      <c r="H15" s="44">
        <v>189080</v>
      </c>
      <c r="I15" s="44">
        <v>825</v>
      </c>
      <c r="J15" s="44">
        <v>417</v>
      </c>
      <c r="K15" s="44">
        <v>408</v>
      </c>
      <c r="L15" s="45"/>
      <c r="M15" s="44">
        <v>2665850</v>
      </c>
      <c r="N15" s="46">
        <v>0.98324024232421181</v>
      </c>
      <c r="O15" s="50">
        <v>375900</v>
      </c>
      <c r="P15" s="46">
        <v>1.0124714019686087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2950769</v>
      </c>
      <c r="C16" s="43">
        <v>2103290</v>
      </c>
      <c r="D16" s="43">
        <v>1055961</v>
      </c>
      <c r="E16" s="44">
        <v>1047329</v>
      </c>
      <c r="F16" s="49">
        <v>847265</v>
      </c>
      <c r="G16" s="44">
        <v>425215</v>
      </c>
      <c r="H16" s="44">
        <v>422050</v>
      </c>
      <c r="I16" s="44">
        <v>214</v>
      </c>
      <c r="J16" s="44">
        <v>94</v>
      </c>
      <c r="K16" s="44">
        <v>120</v>
      </c>
      <c r="L16" s="45"/>
      <c r="M16" s="44">
        <v>2297295</v>
      </c>
      <c r="N16" s="46">
        <v>0.91555068025656261</v>
      </c>
      <c r="O16" s="50">
        <v>887500</v>
      </c>
      <c r="P16" s="46">
        <v>0.95466478873239435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11326680</v>
      </c>
      <c r="C17" s="43">
        <v>9639025</v>
      </c>
      <c r="D17" s="43">
        <v>4843989</v>
      </c>
      <c r="E17" s="44">
        <v>4795036</v>
      </c>
      <c r="F17" s="49">
        <v>1669646</v>
      </c>
      <c r="G17" s="44">
        <v>836573</v>
      </c>
      <c r="H17" s="44">
        <v>833073</v>
      </c>
      <c r="I17" s="44">
        <v>18009</v>
      </c>
      <c r="J17" s="44">
        <v>9038</v>
      </c>
      <c r="K17" s="44">
        <v>8971</v>
      </c>
      <c r="L17" s="45"/>
      <c r="M17" s="44">
        <v>10014010</v>
      </c>
      <c r="N17" s="46">
        <v>0.96255396189937892</v>
      </c>
      <c r="O17" s="50">
        <v>659400</v>
      </c>
      <c r="P17" s="46">
        <v>2.5320685471640885</v>
      </c>
      <c r="Q17" s="44">
        <v>37360</v>
      </c>
      <c r="R17" s="47">
        <v>0.48203961456102784</v>
      </c>
    </row>
    <row r="18" spans="1:18" x14ac:dyDescent="0.45">
      <c r="A18" s="48" t="s">
        <v>25</v>
      </c>
      <c r="B18" s="43">
        <v>9644761</v>
      </c>
      <c r="C18" s="43">
        <v>7956750</v>
      </c>
      <c r="D18" s="43">
        <v>3995867</v>
      </c>
      <c r="E18" s="44">
        <v>3960883</v>
      </c>
      <c r="F18" s="49">
        <v>1687241</v>
      </c>
      <c r="G18" s="44">
        <v>845688</v>
      </c>
      <c r="H18" s="44">
        <v>841553</v>
      </c>
      <c r="I18" s="44">
        <v>770</v>
      </c>
      <c r="J18" s="44">
        <v>358</v>
      </c>
      <c r="K18" s="44">
        <v>412</v>
      </c>
      <c r="L18" s="45"/>
      <c r="M18" s="44">
        <v>8239245</v>
      </c>
      <c r="N18" s="46">
        <v>0.96571348467001528</v>
      </c>
      <c r="O18" s="50">
        <v>643300</v>
      </c>
      <c r="P18" s="46">
        <v>2.622790300015545</v>
      </c>
      <c r="Q18" s="44">
        <v>4340</v>
      </c>
      <c r="R18" s="47">
        <v>0.17741935483870969</v>
      </c>
    </row>
    <row r="19" spans="1:18" x14ac:dyDescent="0.45">
      <c r="A19" s="48" t="s">
        <v>26</v>
      </c>
      <c r="B19" s="43">
        <v>20889207</v>
      </c>
      <c r="C19" s="43">
        <v>15540864</v>
      </c>
      <c r="D19" s="43">
        <v>7805976</v>
      </c>
      <c r="E19" s="44">
        <v>7734888</v>
      </c>
      <c r="F19" s="49">
        <v>5335008</v>
      </c>
      <c r="G19" s="44">
        <v>2677617</v>
      </c>
      <c r="H19" s="44">
        <v>2657391</v>
      </c>
      <c r="I19" s="44">
        <v>13335</v>
      </c>
      <c r="J19" s="44">
        <v>6539</v>
      </c>
      <c r="K19" s="44">
        <v>6796</v>
      </c>
      <c r="L19" s="45"/>
      <c r="M19" s="44">
        <v>16651290</v>
      </c>
      <c r="N19" s="46">
        <v>0.93331291449491305</v>
      </c>
      <c r="O19" s="50">
        <v>10132950</v>
      </c>
      <c r="P19" s="46">
        <v>0.52650096960904769</v>
      </c>
      <c r="Q19" s="44">
        <v>43080</v>
      </c>
      <c r="R19" s="47">
        <v>0.30954038997214484</v>
      </c>
    </row>
    <row r="20" spans="1:18" x14ac:dyDescent="0.45">
      <c r="A20" s="48" t="s">
        <v>27</v>
      </c>
      <c r="B20" s="43">
        <v>14117953</v>
      </c>
      <c r="C20" s="43">
        <v>10789008</v>
      </c>
      <c r="D20" s="43">
        <v>5414649</v>
      </c>
      <c r="E20" s="44">
        <v>5374359</v>
      </c>
      <c r="F20" s="49">
        <v>3322869</v>
      </c>
      <c r="G20" s="44">
        <v>1664410</v>
      </c>
      <c r="H20" s="44">
        <v>1658459</v>
      </c>
      <c r="I20" s="44">
        <v>6076</v>
      </c>
      <c r="J20" s="44">
        <v>3063</v>
      </c>
      <c r="K20" s="44">
        <v>3013</v>
      </c>
      <c r="L20" s="45"/>
      <c r="M20" s="44">
        <v>11232435</v>
      </c>
      <c r="N20" s="46">
        <v>0.96052262933193022</v>
      </c>
      <c r="O20" s="50">
        <v>1939600</v>
      </c>
      <c r="P20" s="46">
        <v>1.713172303567746</v>
      </c>
      <c r="Q20" s="44">
        <v>11520</v>
      </c>
      <c r="R20" s="47">
        <v>0.52743055555555551</v>
      </c>
    </row>
    <row r="21" spans="1:18" x14ac:dyDescent="0.45">
      <c r="A21" s="48" t="s">
        <v>28</v>
      </c>
      <c r="B21" s="43">
        <v>3463624</v>
      </c>
      <c r="C21" s="43">
        <v>2894835</v>
      </c>
      <c r="D21" s="43">
        <v>1451801</v>
      </c>
      <c r="E21" s="44">
        <v>1443034</v>
      </c>
      <c r="F21" s="49">
        <v>568711</v>
      </c>
      <c r="G21" s="44">
        <v>285706</v>
      </c>
      <c r="H21" s="44">
        <v>283005</v>
      </c>
      <c r="I21" s="44">
        <v>78</v>
      </c>
      <c r="J21" s="44">
        <v>35</v>
      </c>
      <c r="K21" s="44">
        <v>43</v>
      </c>
      <c r="L21" s="45"/>
      <c r="M21" s="44">
        <v>3044605</v>
      </c>
      <c r="N21" s="46">
        <v>0.95080806869856682</v>
      </c>
      <c r="O21" s="50">
        <v>584800</v>
      </c>
      <c r="P21" s="46">
        <v>0.97248803009575924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1643337</v>
      </c>
      <c r="C22" s="43">
        <v>1457801</v>
      </c>
      <c r="D22" s="43">
        <v>731101</v>
      </c>
      <c r="E22" s="44">
        <v>726700</v>
      </c>
      <c r="F22" s="49">
        <v>185324</v>
      </c>
      <c r="G22" s="44">
        <v>92925</v>
      </c>
      <c r="H22" s="44">
        <v>92399</v>
      </c>
      <c r="I22" s="44">
        <v>212</v>
      </c>
      <c r="J22" s="44">
        <v>110</v>
      </c>
      <c r="K22" s="44">
        <v>102</v>
      </c>
      <c r="L22" s="45"/>
      <c r="M22" s="44">
        <v>1495920</v>
      </c>
      <c r="N22" s="46">
        <v>0.97451802235413654</v>
      </c>
      <c r="O22" s="50">
        <v>176600</v>
      </c>
      <c r="P22" s="46">
        <v>1.0493997734994338</v>
      </c>
      <c r="Q22" s="44">
        <v>400</v>
      </c>
      <c r="R22" s="47">
        <v>0.53</v>
      </c>
    </row>
    <row r="23" spans="1:18" x14ac:dyDescent="0.45">
      <c r="A23" s="48" t="s">
        <v>30</v>
      </c>
      <c r="B23" s="43">
        <v>1697248</v>
      </c>
      <c r="C23" s="43">
        <v>1491843</v>
      </c>
      <c r="D23" s="43">
        <v>748717</v>
      </c>
      <c r="E23" s="44">
        <v>743126</v>
      </c>
      <c r="F23" s="49">
        <v>204406</v>
      </c>
      <c r="G23" s="44">
        <v>102618</v>
      </c>
      <c r="H23" s="44">
        <v>101788</v>
      </c>
      <c r="I23" s="44">
        <v>999</v>
      </c>
      <c r="J23" s="44">
        <v>505</v>
      </c>
      <c r="K23" s="44">
        <v>494</v>
      </c>
      <c r="L23" s="45"/>
      <c r="M23" s="44">
        <v>1528130</v>
      </c>
      <c r="N23" s="46">
        <v>0.97625398362704741</v>
      </c>
      <c r="O23" s="50">
        <v>220900</v>
      </c>
      <c r="P23" s="46">
        <v>0.92533272974196468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1167244</v>
      </c>
      <c r="C24" s="43">
        <v>1026505</v>
      </c>
      <c r="D24" s="43">
        <v>515292</v>
      </c>
      <c r="E24" s="44">
        <v>511213</v>
      </c>
      <c r="F24" s="49">
        <v>140664</v>
      </c>
      <c r="G24" s="44">
        <v>70856</v>
      </c>
      <c r="H24" s="44">
        <v>69808</v>
      </c>
      <c r="I24" s="44">
        <v>75</v>
      </c>
      <c r="J24" s="44">
        <v>33</v>
      </c>
      <c r="K24" s="44">
        <v>42</v>
      </c>
      <c r="L24" s="45"/>
      <c r="M24" s="44">
        <v>1055970</v>
      </c>
      <c r="N24" s="46">
        <v>0.97209674517268485</v>
      </c>
      <c r="O24" s="50">
        <v>145200</v>
      </c>
      <c r="P24" s="46">
        <v>0.96876033057851241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1250417</v>
      </c>
      <c r="C25" s="43">
        <v>1102429</v>
      </c>
      <c r="D25" s="43">
        <v>553228</v>
      </c>
      <c r="E25" s="44">
        <v>549201</v>
      </c>
      <c r="F25" s="49">
        <v>147961</v>
      </c>
      <c r="G25" s="44">
        <v>74500</v>
      </c>
      <c r="H25" s="44">
        <v>73461</v>
      </c>
      <c r="I25" s="44">
        <v>27</v>
      </c>
      <c r="J25" s="44">
        <v>10</v>
      </c>
      <c r="K25" s="44">
        <v>17</v>
      </c>
      <c r="L25" s="45"/>
      <c r="M25" s="44">
        <v>1183790</v>
      </c>
      <c r="N25" s="46">
        <v>0.9312707490348795</v>
      </c>
      <c r="O25" s="50">
        <v>139400</v>
      </c>
      <c r="P25" s="46">
        <v>1.061413199426112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3166591</v>
      </c>
      <c r="C26" s="43">
        <v>2879407</v>
      </c>
      <c r="D26" s="43">
        <v>1444724</v>
      </c>
      <c r="E26" s="44">
        <v>1434683</v>
      </c>
      <c r="F26" s="49">
        <v>287071</v>
      </c>
      <c r="G26" s="44">
        <v>144527</v>
      </c>
      <c r="H26" s="44">
        <v>142544</v>
      </c>
      <c r="I26" s="44">
        <v>113</v>
      </c>
      <c r="J26" s="44">
        <v>55</v>
      </c>
      <c r="K26" s="44">
        <v>58</v>
      </c>
      <c r="L26" s="45"/>
      <c r="M26" s="44">
        <v>2966670</v>
      </c>
      <c r="N26" s="46">
        <v>0.97058553866793407</v>
      </c>
      <c r="O26" s="50">
        <v>268100</v>
      </c>
      <c r="P26" s="46">
        <v>1.0707609101081685</v>
      </c>
      <c r="Q26" s="44">
        <v>140</v>
      </c>
      <c r="R26" s="47">
        <v>0.80714285714285716</v>
      </c>
    </row>
    <row r="27" spans="1:18" x14ac:dyDescent="0.45">
      <c r="A27" s="48" t="s">
        <v>34</v>
      </c>
      <c r="B27" s="43">
        <v>3061067</v>
      </c>
      <c r="C27" s="43">
        <v>2721253</v>
      </c>
      <c r="D27" s="43">
        <v>1364780</v>
      </c>
      <c r="E27" s="44">
        <v>1356473</v>
      </c>
      <c r="F27" s="49">
        <v>337687</v>
      </c>
      <c r="G27" s="44">
        <v>170098</v>
      </c>
      <c r="H27" s="44">
        <v>167589</v>
      </c>
      <c r="I27" s="44">
        <v>2127</v>
      </c>
      <c r="J27" s="44">
        <v>1066</v>
      </c>
      <c r="K27" s="44">
        <v>1061</v>
      </c>
      <c r="L27" s="45"/>
      <c r="M27" s="44">
        <v>2792925</v>
      </c>
      <c r="N27" s="46">
        <v>0.97433801480526683</v>
      </c>
      <c r="O27" s="50">
        <v>279600</v>
      </c>
      <c r="P27" s="46">
        <v>1.2077503576537911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5803094</v>
      </c>
      <c r="C28" s="43">
        <v>5026674</v>
      </c>
      <c r="D28" s="43">
        <v>2522322</v>
      </c>
      <c r="E28" s="44">
        <v>2504352</v>
      </c>
      <c r="F28" s="49">
        <v>776245</v>
      </c>
      <c r="G28" s="44">
        <v>389334</v>
      </c>
      <c r="H28" s="44">
        <v>386911</v>
      </c>
      <c r="I28" s="44">
        <v>175</v>
      </c>
      <c r="J28" s="44">
        <v>91</v>
      </c>
      <c r="K28" s="44">
        <v>84</v>
      </c>
      <c r="L28" s="45"/>
      <c r="M28" s="44">
        <v>5069320</v>
      </c>
      <c r="N28" s="46">
        <v>0.99158743184490228</v>
      </c>
      <c r="O28" s="50">
        <v>752600</v>
      </c>
      <c r="P28" s="46">
        <v>1.0314177517937815</v>
      </c>
      <c r="Q28" s="44">
        <v>1040</v>
      </c>
      <c r="R28" s="47">
        <v>0.16826923076923078</v>
      </c>
    </row>
    <row r="29" spans="1:18" x14ac:dyDescent="0.45">
      <c r="A29" s="48" t="s">
        <v>36</v>
      </c>
      <c r="B29" s="43">
        <v>11039804</v>
      </c>
      <c r="C29" s="43">
        <v>8614453</v>
      </c>
      <c r="D29" s="43">
        <v>4323439</v>
      </c>
      <c r="E29" s="44">
        <v>4291014</v>
      </c>
      <c r="F29" s="49">
        <v>2424638</v>
      </c>
      <c r="G29" s="44">
        <v>1216642</v>
      </c>
      <c r="H29" s="44">
        <v>1207996</v>
      </c>
      <c r="I29" s="44">
        <v>713</v>
      </c>
      <c r="J29" s="44">
        <v>341</v>
      </c>
      <c r="K29" s="44">
        <v>372</v>
      </c>
      <c r="L29" s="45"/>
      <c r="M29" s="44">
        <v>9367210</v>
      </c>
      <c r="N29" s="46">
        <v>0.9196391454872902</v>
      </c>
      <c r="O29" s="50">
        <v>2709600</v>
      </c>
      <c r="P29" s="46">
        <v>0.89483244759374081</v>
      </c>
      <c r="Q29" s="44">
        <v>1300</v>
      </c>
      <c r="R29" s="47">
        <v>0.54846153846153844</v>
      </c>
    </row>
    <row r="30" spans="1:18" x14ac:dyDescent="0.45">
      <c r="A30" s="48" t="s">
        <v>37</v>
      </c>
      <c r="B30" s="43">
        <v>2721666</v>
      </c>
      <c r="C30" s="43">
        <v>2451775</v>
      </c>
      <c r="D30" s="43">
        <v>1229801</v>
      </c>
      <c r="E30" s="44">
        <v>1221974</v>
      </c>
      <c r="F30" s="49">
        <v>269418</v>
      </c>
      <c r="G30" s="44">
        <v>135540</v>
      </c>
      <c r="H30" s="44">
        <v>133878</v>
      </c>
      <c r="I30" s="44">
        <v>473</v>
      </c>
      <c r="J30" s="44">
        <v>240</v>
      </c>
      <c r="K30" s="44">
        <v>233</v>
      </c>
      <c r="L30" s="45"/>
      <c r="M30" s="44">
        <v>2526315</v>
      </c>
      <c r="N30" s="46">
        <v>0.97049457411288775</v>
      </c>
      <c r="O30" s="50">
        <v>239400</v>
      </c>
      <c r="P30" s="46">
        <v>1.1253884711779449</v>
      </c>
      <c r="Q30" s="44">
        <v>780</v>
      </c>
      <c r="R30" s="47">
        <v>0.60641025641025637</v>
      </c>
    </row>
    <row r="31" spans="1:18" x14ac:dyDescent="0.45">
      <c r="A31" s="48" t="s">
        <v>38</v>
      </c>
      <c r="B31" s="43">
        <v>2144960</v>
      </c>
      <c r="C31" s="43">
        <v>1776686</v>
      </c>
      <c r="D31" s="43">
        <v>891918</v>
      </c>
      <c r="E31" s="44">
        <v>884768</v>
      </c>
      <c r="F31" s="49">
        <v>368182</v>
      </c>
      <c r="G31" s="44">
        <v>184488</v>
      </c>
      <c r="H31" s="44">
        <v>183694</v>
      </c>
      <c r="I31" s="44">
        <v>92</v>
      </c>
      <c r="J31" s="44">
        <v>48</v>
      </c>
      <c r="K31" s="44">
        <v>44</v>
      </c>
      <c r="L31" s="45"/>
      <c r="M31" s="44">
        <v>1812680</v>
      </c>
      <c r="N31" s="46">
        <v>0.98014321336363841</v>
      </c>
      <c r="O31" s="50">
        <v>348300</v>
      </c>
      <c r="P31" s="46">
        <v>1.0570829744473156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3709919</v>
      </c>
      <c r="C32" s="43">
        <v>3060054</v>
      </c>
      <c r="D32" s="43">
        <v>1535285</v>
      </c>
      <c r="E32" s="44">
        <v>1524769</v>
      </c>
      <c r="F32" s="49">
        <v>649372</v>
      </c>
      <c r="G32" s="44">
        <v>326144</v>
      </c>
      <c r="H32" s="44">
        <v>323228</v>
      </c>
      <c r="I32" s="44">
        <v>493</v>
      </c>
      <c r="J32" s="44">
        <v>254</v>
      </c>
      <c r="K32" s="44">
        <v>239</v>
      </c>
      <c r="L32" s="45"/>
      <c r="M32" s="44">
        <v>3221295</v>
      </c>
      <c r="N32" s="46">
        <v>0.94994528597970695</v>
      </c>
      <c r="O32" s="50">
        <v>704200</v>
      </c>
      <c r="P32" s="46">
        <v>0.92214143709173535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12767535</v>
      </c>
      <c r="C33" s="43">
        <v>9839788</v>
      </c>
      <c r="D33" s="43">
        <v>4939237</v>
      </c>
      <c r="E33" s="44">
        <v>4900551</v>
      </c>
      <c r="F33" s="49">
        <v>2863958</v>
      </c>
      <c r="G33" s="44">
        <v>1436219</v>
      </c>
      <c r="H33" s="44">
        <v>1427739</v>
      </c>
      <c r="I33" s="44">
        <v>63789</v>
      </c>
      <c r="J33" s="44">
        <v>32138</v>
      </c>
      <c r="K33" s="44">
        <v>31651</v>
      </c>
      <c r="L33" s="45"/>
      <c r="M33" s="44">
        <v>10874665</v>
      </c>
      <c r="N33" s="46">
        <v>0.90483596506191222</v>
      </c>
      <c r="O33" s="50">
        <v>3481300</v>
      </c>
      <c r="P33" s="46">
        <v>0.82266911785827135</v>
      </c>
      <c r="Q33" s="44">
        <v>72560</v>
      </c>
      <c r="R33" s="47">
        <v>0.87912072767364935</v>
      </c>
    </row>
    <row r="34" spans="1:18" x14ac:dyDescent="0.45">
      <c r="A34" s="48" t="s">
        <v>41</v>
      </c>
      <c r="B34" s="43">
        <v>8197129</v>
      </c>
      <c r="C34" s="43">
        <v>6816356</v>
      </c>
      <c r="D34" s="43">
        <v>3420175</v>
      </c>
      <c r="E34" s="44">
        <v>3396181</v>
      </c>
      <c r="F34" s="49">
        <v>1379666</v>
      </c>
      <c r="G34" s="44">
        <v>693692</v>
      </c>
      <c r="H34" s="44">
        <v>685974</v>
      </c>
      <c r="I34" s="44">
        <v>1107</v>
      </c>
      <c r="J34" s="44">
        <v>546</v>
      </c>
      <c r="K34" s="44">
        <v>561</v>
      </c>
      <c r="L34" s="45"/>
      <c r="M34" s="44">
        <v>7201135</v>
      </c>
      <c r="N34" s="46">
        <v>0.94656689535746796</v>
      </c>
      <c r="O34" s="50">
        <v>1135400</v>
      </c>
      <c r="P34" s="46">
        <v>1.2151365157653691</v>
      </c>
      <c r="Q34" s="44">
        <v>2420</v>
      </c>
      <c r="R34" s="47">
        <v>0.45743801652892563</v>
      </c>
    </row>
    <row r="35" spans="1:18" x14ac:dyDescent="0.45">
      <c r="A35" s="48" t="s">
        <v>42</v>
      </c>
      <c r="B35" s="43">
        <v>2013219</v>
      </c>
      <c r="C35" s="43">
        <v>1791624</v>
      </c>
      <c r="D35" s="43">
        <v>898917</v>
      </c>
      <c r="E35" s="44">
        <v>892707</v>
      </c>
      <c r="F35" s="49">
        <v>221412</v>
      </c>
      <c r="G35" s="44">
        <v>110986</v>
      </c>
      <c r="H35" s="44">
        <v>110426</v>
      </c>
      <c r="I35" s="44">
        <v>183</v>
      </c>
      <c r="J35" s="44">
        <v>89</v>
      </c>
      <c r="K35" s="44">
        <v>94</v>
      </c>
      <c r="L35" s="45"/>
      <c r="M35" s="44">
        <v>1912600</v>
      </c>
      <c r="N35" s="46">
        <v>0.93674788246366203</v>
      </c>
      <c r="O35" s="50">
        <v>127300</v>
      </c>
      <c r="P35" s="46">
        <v>1.7392930086410054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1368940</v>
      </c>
      <c r="C36" s="43">
        <v>1307106</v>
      </c>
      <c r="D36" s="43">
        <v>656176</v>
      </c>
      <c r="E36" s="44">
        <v>650930</v>
      </c>
      <c r="F36" s="49">
        <v>61759</v>
      </c>
      <c r="G36" s="44">
        <v>31008</v>
      </c>
      <c r="H36" s="44">
        <v>30751</v>
      </c>
      <c r="I36" s="44">
        <v>75</v>
      </c>
      <c r="J36" s="44">
        <v>39</v>
      </c>
      <c r="K36" s="44">
        <v>36</v>
      </c>
      <c r="L36" s="45"/>
      <c r="M36" s="44">
        <v>1350145</v>
      </c>
      <c r="N36" s="46">
        <v>0.96812268311922056</v>
      </c>
      <c r="O36" s="50">
        <v>46100</v>
      </c>
      <c r="P36" s="46">
        <v>1.3396746203904555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798266</v>
      </c>
      <c r="C37" s="43">
        <v>698692</v>
      </c>
      <c r="D37" s="43">
        <v>350733</v>
      </c>
      <c r="E37" s="44">
        <v>347959</v>
      </c>
      <c r="F37" s="49">
        <v>99512</v>
      </c>
      <c r="G37" s="44">
        <v>49964</v>
      </c>
      <c r="H37" s="44">
        <v>49548</v>
      </c>
      <c r="I37" s="44">
        <v>62</v>
      </c>
      <c r="J37" s="44">
        <v>30</v>
      </c>
      <c r="K37" s="44">
        <v>32</v>
      </c>
      <c r="L37" s="45"/>
      <c r="M37" s="44">
        <v>762360</v>
      </c>
      <c r="N37" s="46">
        <v>0.91648564982422998</v>
      </c>
      <c r="O37" s="50">
        <v>110800</v>
      </c>
      <c r="P37" s="46">
        <v>0.89812274368231049</v>
      </c>
      <c r="Q37" s="44">
        <v>340</v>
      </c>
      <c r="R37" s="47">
        <v>0.18235294117647058</v>
      </c>
    </row>
    <row r="38" spans="1:18" x14ac:dyDescent="0.45">
      <c r="A38" s="48" t="s">
        <v>45</v>
      </c>
      <c r="B38" s="43">
        <v>1015584</v>
      </c>
      <c r="C38" s="43">
        <v>960391</v>
      </c>
      <c r="D38" s="43">
        <v>482221</v>
      </c>
      <c r="E38" s="44">
        <v>478170</v>
      </c>
      <c r="F38" s="49">
        <v>55085</v>
      </c>
      <c r="G38" s="44">
        <v>27638</v>
      </c>
      <c r="H38" s="44">
        <v>27447</v>
      </c>
      <c r="I38" s="44">
        <v>108</v>
      </c>
      <c r="J38" s="44">
        <v>50</v>
      </c>
      <c r="K38" s="44">
        <v>58</v>
      </c>
      <c r="L38" s="45"/>
      <c r="M38" s="44">
        <v>999500</v>
      </c>
      <c r="N38" s="46">
        <v>0.96087143571785893</v>
      </c>
      <c r="O38" s="50">
        <v>47400</v>
      </c>
      <c r="P38" s="46">
        <v>1.1621308016877636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2699236</v>
      </c>
      <c r="C39" s="43">
        <v>2367216</v>
      </c>
      <c r="D39" s="43">
        <v>1188082</v>
      </c>
      <c r="E39" s="44">
        <v>1179134</v>
      </c>
      <c r="F39" s="49">
        <v>331714</v>
      </c>
      <c r="G39" s="44">
        <v>166544</v>
      </c>
      <c r="H39" s="44">
        <v>165170</v>
      </c>
      <c r="I39" s="44">
        <v>306</v>
      </c>
      <c r="J39" s="44">
        <v>155</v>
      </c>
      <c r="K39" s="44">
        <v>151</v>
      </c>
      <c r="L39" s="45"/>
      <c r="M39" s="44">
        <v>2602930</v>
      </c>
      <c r="N39" s="46">
        <v>0.90944282020645961</v>
      </c>
      <c r="O39" s="50">
        <v>385900</v>
      </c>
      <c r="P39" s="46">
        <v>0.8595853848147188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4065802</v>
      </c>
      <c r="C40" s="43">
        <v>3476303</v>
      </c>
      <c r="D40" s="43">
        <v>1744421</v>
      </c>
      <c r="E40" s="44">
        <v>1731882</v>
      </c>
      <c r="F40" s="49">
        <v>589384</v>
      </c>
      <c r="G40" s="44">
        <v>296158</v>
      </c>
      <c r="H40" s="44">
        <v>293226</v>
      </c>
      <c r="I40" s="44">
        <v>115</v>
      </c>
      <c r="J40" s="44">
        <v>59</v>
      </c>
      <c r="K40" s="44">
        <v>56</v>
      </c>
      <c r="L40" s="45"/>
      <c r="M40" s="44">
        <v>3674330</v>
      </c>
      <c r="N40" s="46">
        <v>0.94610527633609398</v>
      </c>
      <c r="O40" s="50">
        <v>616200</v>
      </c>
      <c r="P40" s="46">
        <v>0.95648166179811744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1993211</v>
      </c>
      <c r="C41" s="43">
        <v>1781429</v>
      </c>
      <c r="D41" s="43">
        <v>893953</v>
      </c>
      <c r="E41" s="44">
        <v>887476</v>
      </c>
      <c r="F41" s="49">
        <v>211729</v>
      </c>
      <c r="G41" s="44">
        <v>106406</v>
      </c>
      <c r="H41" s="44">
        <v>105323</v>
      </c>
      <c r="I41" s="44">
        <v>53</v>
      </c>
      <c r="J41" s="44">
        <v>30</v>
      </c>
      <c r="K41" s="44">
        <v>23</v>
      </c>
      <c r="L41" s="45"/>
      <c r="M41" s="44">
        <v>1896275</v>
      </c>
      <c r="N41" s="46">
        <v>0.93943599952538526</v>
      </c>
      <c r="O41" s="50">
        <v>210200</v>
      </c>
      <c r="P41" s="46">
        <v>1.0072740247383445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1072710</v>
      </c>
      <c r="C42" s="43">
        <v>921336</v>
      </c>
      <c r="D42" s="43">
        <v>462467</v>
      </c>
      <c r="E42" s="44">
        <v>458869</v>
      </c>
      <c r="F42" s="49">
        <v>151211</v>
      </c>
      <c r="G42" s="44">
        <v>75781</v>
      </c>
      <c r="H42" s="44">
        <v>75430</v>
      </c>
      <c r="I42" s="44">
        <v>163</v>
      </c>
      <c r="J42" s="44">
        <v>79</v>
      </c>
      <c r="K42" s="44">
        <v>84</v>
      </c>
      <c r="L42" s="45"/>
      <c r="M42" s="44">
        <v>956405</v>
      </c>
      <c r="N42" s="46">
        <v>0.9633324794412409</v>
      </c>
      <c r="O42" s="50">
        <v>152900</v>
      </c>
      <c r="P42" s="46">
        <v>0.98895356442119031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1417199</v>
      </c>
      <c r="C43" s="43">
        <v>1305370</v>
      </c>
      <c r="D43" s="43">
        <v>655117</v>
      </c>
      <c r="E43" s="44">
        <v>650253</v>
      </c>
      <c r="F43" s="49">
        <v>111656</v>
      </c>
      <c r="G43" s="44">
        <v>55944</v>
      </c>
      <c r="H43" s="44">
        <v>55712</v>
      </c>
      <c r="I43" s="44">
        <v>173</v>
      </c>
      <c r="J43" s="44">
        <v>85</v>
      </c>
      <c r="K43" s="44">
        <v>88</v>
      </c>
      <c r="L43" s="45"/>
      <c r="M43" s="44">
        <v>1356910</v>
      </c>
      <c r="N43" s="46">
        <v>0.9620166407499392</v>
      </c>
      <c r="O43" s="50">
        <v>102300</v>
      </c>
      <c r="P43" s="46">
        <v>1.0914565004887586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2012302</v>
      </c>
      <c r="C44" s="43">
        <v>1880691</v>
      </c>
      <c r="D44" s="43">
        <v>943793</v>
      </c>
      <c r="E44" s="44">
        <v>936898</v>
      </c>
      <c r="F44" s="49">
        <v>131556</v>
      </c>
      <c r="G44" s="44">
        <v>66297</v>
      </c>
      <c r="H44" s="44">
        <v>65259</v>
      </c>
      <c r="I44" s="44">
        <v>55</v>
      </c>
      <c r="J44" s="44">
        <v>27</v>
      </c>
      <c r="K44" s="44">
        <v>28</v>
      </c>
      <c r="L44" s="45"/>
      <c r="M44" s="44">
        <v>1950450</v>
      </c>
      <c r="N44" s="46">
        <v>0.96423440744443589</v>
      </c>
      <c r="O44" s="50">
        <v>128400</v>
      </c>
      <c r="P44" s="46">
        <v>1.0245794392523364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1019020</v>
      </c>
      <c r="C45" s="43">
        <v>960747</v>
      </c>
      <c r="D45" s="43">
        <v>482660</v>
      </c>
      <c r="E45" s="44">
        <v>478087</v>
      </c>
      <c r="F45" s="49">
        <v>58202</v>
      </c>
      <c r="G45" s="44">
        <v>29269</v>
      </c>
      <c r="H45" s="44">
        <v>28933</v>
      </c>
      <c r="I45" s="44">
        <v>71</v>
      </c>
      <c r="J45" s="44">
        <v>32</v>
      </c>
      <c r="K45" s="44">
        <v>39</v>
      </c>
      <c r="L45" s="45"/>
      <c r="M45" s="44">
        <v>1007095</v>
      </c>
      <c r="N45" s="46">
        <v>0.95397852238368774</v>
      </c>
      <c r="O45" s="50">
        <v>55600</v>
      </c>
      <c r="P45" s="46">
        <v>1.0467985611510791</v>
      </c>
      <c r="Q45" s="44">
        <v>140</v>
      </c>
      <c r="R45" s="47">
        <v>0.50714285714285712</v>
      </c>
    </row>
    <row r="46" spans="1:18" x14ac:dyDescent="0.45">
      <c r="A46" s="48" t="s">
        <v>53</v>
      </c>
      <c r="B46" s="43">
        <v>7530502</v>
      </c>
      <c r="C46" s="43">
        <v>6560496</v>
      </c>
      <c r="D46" s="43">
        <v>3296496</v>
      </c>
      <c r="E46" s="44">
        <v>3264000</v>
      </c>
      <c r="F46" s="49">
        <v>969817</v>
      </c>
      <c r="G46" s="44">
        <v>489417</v>
      </c>
      <c r="H46" s="44">
        <v>480400</v>
      </c>
      <c r="I46" s="44">
        <v>189</v>
      </c>
      <c r="J46" s="44">
        <v>102</v>
      </c>
      <c r="K46" s="44">
        <v>87</v>
      </c>
      <c r="L46" s="45"/>
      <c r="M46" s="44">
        <v>6600330</v>
      </c>
      <c r="N46" s="46">
        <v>0.99396484721218481</v>
      </c>
      <c r="O46" s="50">
        <v>1044200</v>
      </c>
      <c r="P46" s="46">
        <v>0.92876556215284434</v>
      </c>
      <c r="Q46" s="44">
        <v>700</v>
      </c>
      <c r="R46" s="47">
        <v>0.27</v>
      </c>
    </row>
    <row r="47" spans="1:18" x14ac:dyDescent="0.45">
      <c r="A47" s="48" t="s">
        <v>54</v>
      </c>
      <c r="B47" s="43">
        <v>1168238</v>
      </c>
      <c r="C47" s="43">
        <v>1084978</v>
      </c>
      <c r="D47" s="43">
        <v>544806</v>
      </c>
      <c r="E47" s="44">
        <v>540172</v>
      </c>
      <c r="F47" s="49">
        <v>83244</v>
      </c>
      <c r="G47" s="44">
        <v>41940</v>
      </c>
      <c r="H47" s="44">
        <v>41304</v>
      </c>
      <c r="I47" s="44">
        <v>16</v>
      </c>
      <c r="J47" s="44">
        <v>5</v>
      </c>
      <c r="K47" s="44">
        <v>11</v>
      </c>
      <c r="L47" s="45"/>
      <c r="M47" s="44">
        <v>1153005</v>
      </c>
      <c r="N47" s="46">
        <v>0.94100025585318359</v>
      </c>
      <c r="O47" s="50">
        <v>74400</v>
      </c>
      <c r="P47" s="46">
        <v>1.1188709677419355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1991177</v>
      </c>
      <c r="C48" s="43">
        <v>1707896</v>
      </c>
      <c r="D48" s="43">
        <v>857492</v>
      </c>
      <c r="E48" s="44">
        <v>850404</v>
      </c>
      <c r="F48" s="49">
        <v>283252</v>
      </c>
      <c r="G48" s="44">
        <v>141939</v>
      </c>
      <c r="H48" s="44">
        <v>141313</v>
      </c>
      <c r="I48" s="44">
        <v>29</v>
      </c>
      <c r="J48" s="44">
        <v>12</v>
      </c>
      <c r="K48" s="44">
        <v>17</v>
      </c>
      <c r="L48" s="45"/>
      <c r="M48" s="44">
        <v>1765650</v>
      </c>
      <c r="N48" s="46">
        <v>0.96729023305864692</v>
      </c>
      <c r="O48" s="50">
        <v>288800</v>
      </c>
      <c r="P48" s="46">
        <v>0.98078947368421054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2613766</v>
      </c>
      <c r="C49" s="43">
        <v>2246369</v>
      </c>
      <c r="D49" s="43">
        <v>1127191</v>
      </c>
      <c r="E49" s="44">
        <v>1119178</v>
      </c>
      <c r="F49" s="49">
        <v>367148</v>
      </c>
      <c r="G49" s="44">
        <v>184184</v>
      </c>
      <c r="H49" s="44">
        <v>182964</v>
      </c>
      <c r="I49" s="44">
        <v>249</v>
      </c>
      <c r="J49" s="44">
        <v>125</v>
      </c>
      <c r="K49" s="44">
        <v>124</v>
      </c>
      <c r="L49" s="45"/>
      <c r="M49" s="44">
        <v>2331855</v>
      </c>
      <c r="N49" s="46">
        <v>0.96333991607539915</v>
      </c>
      <c r="O49" s="50">
        <v>349700</v>
      </c>
      <c r="P49" s="46">
        <v>1.0498941950243066</v>
      </c>
      <c r="Q49" s="44">
        <v>680</v>
      </c>
      <c r="R49" s="47">
        <v>0.36617647058823527</v>
      </c>
    </row>
    <row r="50" spans="1:18" x14ac:dyDescent="0.45">
      <c r="A50" s="48" t="s">
        <v>57</v>
      </c>
      <c r="B50" s="43">
        <v>1662295</v>
      </c>
      <c r="C50" s="43">
        <v>1526989</v>
      </c>
      <c r="D50" s="43">
        <v>766826</v>
      </c>
      <c r="E50" s="44">
        <v>760163</v>
      </c>
      <c r="F50" s="49">
        <v>135212</v>
      </c>
      <c r="G50" s="44">
        <v>67867</v>
      </c>
      <c r="H50" s="44">
        <v>67345</v>
      </c>
      <c r="I50" s="44">
        <v>94</v>
      </c>
      <c r="J50" s="44">
        <v>40</v>
      </c>
      <c r="K50" s="44">
        <v>54</v>
      </c>
      <c r="L50" s="45"/>
      <c r="M50" s="44">
        <v>1567325</v>
      </c>
      <c r="N50" s="46">
        <v>0.9742644314357265</v>
      </c>
      <c r="O50" s="50">
        <v>125500</v>
      </c>
      <c r="P50" s="46">
        <v>1.077386454183267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1575659</v>
      </c>
      <c r="C51" s="43">
        <v>1513093</v>
      </c>
      <c r="D51" s="43">
        <v>759802</v>
      </c>
      <c r="E51" s="44">
        <v>753291</v>
      </c>
      <c r="F51" s="49">
        <v>62539</v>
      </c>
      <c r="G51" s="44">
        <v>31402</v>
      </c>
      <c r="H51" s="44">
        <v>31137</v>
      </c>
      <c r="I51" s="44">
        <v>27</v>
      </c>
      <c r="J51" s="44">
        <v>10</v>
      </c>
      <c r="K51" s="44">
        <v>17</v>
      </c>
      <c r="L51" s="45"/>
      <c r="M51" s="44">
        <v>1576495</v>
      </c>
      <c r="N51" s="46">
        <v>0.95978293619707011</v>
      </c>
      <c r="O51" s="50">
        <v>55600</v>
      </c>
      <c r="P51" s="46">
        <v>1.1248021582733814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2358263</v>
      </c>
      <c r="C52" s="43">
        <v>2161060</v>
      </c>
      <c r="D52" s="43">
        <v>1085163</v>
      </c>
      <c r="E52" s="44">
        <v>1075897</v>
      </c>
      <c r="F52" s="49">
        <v>196969</v>
      </c>
      <c r="G52" s="44">
        <v>99066</v>
      </c>
      <c r="H52" s="44">
        <v>97903</v>
      </c>
      <c r="I52" s="44">
        <v>234</v>
      </c>
      <c r="J52" s="44">
        <v>115</v>
      </c>
      <c r="K52" s="44">
        <v>119</v>
      </c>
      <c r="L52" s="45"/>
      <c r="M52" s="44">
        <v>2233810</v>
      </c>
      <c r="N52" s="46">
        <v>0.96743232414574198</v>
      </c>
      <c r="O52" s="50">
        <v>197100</v>
      </c>
      <c r="P52" s="46">
        <v>0.99933536276002033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1932989</v>
      </c>
      <c r="C53" s="43">
        <v>1654625</v>
      </c>
      <c r="D53" s="43">
        <v>831896</v>
      </c>
      <c r="E53" s="44">
        <v>822729</v>
      </c>
      <c r="F53" s="49">
        <v>277886</v>
      </c>
      <c r="G53" s="44">
        <v>139736</v>
      </c>
      <c r="H53" s="44">
        <v>138150</v>
      </c>
      <c r="I53" s="44">
        <v>478</v>
      </c>
      <c r="J53" s="44">
        <v>242</v>
      </c>
      <c r="K53" s="44">
        <v>236</v>
      </c>
      <c r="L53" s="45"/>
      <c r="M53" s="44">
        <v>1849425</v>
      </c>
      <c r="N53" s="46">
        <v>0.89466996498911822</v>
      </c>
      <c r="O53" s="50">
        <v>305500</v>
      </c>
      <c r="P53" s="46">
        <v>0.90961047463175126</v>
      </c>
      <c r="Q53" s="44">
        <v>1140</v>
      </c>
      <c r="R53" s="47">
        <v>0.41929824561403511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DIGI-808455956-3468259</_dlc_DocId>
    <_dlc_DocIdUrl xmlns="89559dea-130d-4237-8e78-1ce7f44b9a24">
      <Url>https://digitalgojp.sharepoint.com/sites/digi_portal/_layouts/15/DocIdRedir.aspx?ID=DIGI-808455956-3468259</Url>
      <Description>DIGI-808455956-3468259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2022-03-11T03:52:54Z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175c3415-def2-48d2-b909-7020bfe7d1d4</vt:lpwstr>
  </property>
</Properties>
</file>