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43590" yWindow="3210" windowWidth="28800" windowHeight="15435"/>
  </bookViews>
  <sheets>
    <sheet name="総接種回数" sheetId="6" r:id="rId1"/>
    <sheet name="一般接種" sheetId="7" r:id="rId2"/>
    <sheet name="医療従事者等" sheetId="8" r:id="rId3"/>
  </sheets>
  <definedNames>
    <definedName name="_xlnm.Print_Area" localSheetId="0">総接種回数!$A$1:$K$61</definedName>
  </definedName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J7" i="6"/>
  <c r="I7" i="6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8" i="6"/>
  <c r="H8" i="6" s="1"/>
  <c r="C9" i="6" l="1"/>
  <c r="D9" i="6" s="1"/>
  <c r="E9" i="6"/>
  <c r="F9" i="6" s="1"/>
  <c r="C10" i="6"/>
  <c r="D10" i="6" s="1"/>
  <c r="E10" i="6"/>
  <c r="F10" i="6" s="1"/>
  <c r="C11" i="6"/>
  <c r="D11" i="6" s="1"/>
  <c r="E11" i="6"/>
  <c r="F11" i="6" s="1"/>
  <c r="C12" i="6"/>
  <c r="D12" i="6" s="1"/>
  <c r="E12" i="6"/>
  <c r="F12" i="6" s="1"/>
  <c r="C13" i="6"/>
  <c r="D13" i="6" s="1"/>
  <c r="E13" i="6"/>
  <c r="F13" i="6" s="1"/>
  <c r="C14" i="6"/>
  <c r="D14" i="6" s="1"/>
  <c r="E14" i="6"/>
  <c r="F14" i="6" s="1"/>
  <c r="C15" i="6"/>
  <c r="D15" i="6" s="1"/>
  <c r="E15" i="6"/>
  <c r="F15" i="6" s="1"/>
  <c r="C16" i="6"/>
  <c r="D16" i="6" s="1"/>
  <c r="E16" i="6"/>
  <c r="F16" i="6" s="1"/>
  <c r="C17" i="6"/>
  <c r="D17" i="6" s="1"/>
  <c r="E17" i="6"/>
  <c r="F17" i="6" s="1"/>
  <c r="C18" i="6"/>
  <c r="D18" i="6" s="1"/>
  <c r="E18" i="6"/>
  <c r="F18" i="6" s="1"/>
  <c r="C19" i="6"/>
  <c r="D19" i="6" s="1"/>
  <c r="E19" i="6"/>
  <c r="F19" i="6" s="1"/>
  <c r="C20" i="6"/>
  <c r="D20" i="6" s="1"/>
  <c r="E20" i="6"/>
  <c r="F20" i="6" s="1"/>
  <c r="C21" i="6"/>
  <c r="D21" i="6" s="1"/>
  <c r="E21" i="6"/>
  <c r="F21" i="6" s="1"/>
  <c r="C22" i="6"/>
  <c r="D22" i="6" s="1"/>
  <c r="E22" i="6"/>
  <c r="F22" i="6" s="1"/>
  <c r="C23" i="6"/>
  <c r="D23" i="6" s="1"/>
  <c r="E23" i="6"/>
  <c r="F23" i="6" s="1"/>
  <c r="C24" i="6"/>
  <c r="D24" i="6" s="1"/>
  <c r="E24" i="6"/>
  <c r="F24" i="6" s="1"/>
  <c r="C25" i="6"/>
  <c r="D25" i="6" s="1"/>
  <c r="E25" i="6"/>
  <c r="F25" i="6" s="1"/>
  <c r="C26" i="6"/>
  <c r="D26" i="6" s="1"/>
  <c r="E26" i="6"/>
  <c r="F26" i="6" s="1"/>
  <c r="C27" i="6"/>
  <c r="D27" i="6" s="1"/>
  <c r="E27" i="6"/>
  <c r="F27" i="6" s="1"/>
  <c r="C28" i="6"/>
  <c r="D28" i="6" s="1"/>
  <c r="E28" i="6"/>
  <c r="F28" i="6" s="1"/>
  <c r="C29" i="6"/>
  <c r="D29" i="6" s="1"/>
  <c r="E29" i="6"/>
  <c r="F29" i="6" s="1"/>
  <c r="C30" i="6"/>
  <c r="D30" i="6" s="1"/>
  <c r="E30" i="6"/>
  <c r="F30" i="6" s="1"/>
  <c r="C31" i="6"/>
  <c r="D31" i="6" s="1"/>
  <c r="E31" i="6"/>
  <c r="F31" i="6" s="1"/>
  <c r="C32" i="6"/>
  <c r="D32" i="6" s="1"/>
  <c r="E32" i="6"/>
  <c r="F32" i="6" s="1"/>
  <c r="C33" i="6"/>
  <c r="D33" i="6" s="1"/>
  <c r="E33" i="6"/>
  <c r="F33" i="6" s="1"/>
  <c r="C34" i="6"/>
  <c r="D34" i="6" s="1"/>
  <c r="E34" i="6"/>
  <c r="F34" i="6" s="1"/>
  <c r="C35" i="6"/>
  <c r="D35" i="6" s="1"/>
  <c r="E35" i="6"/>
  <c r="F35" i="6" s="1"/>
  <c r="C36" i="6"/>
  <c r="D36" i="6" s="1"/>
  <c r="E36" i="6"/>
  <c r="F36" i="6" s="1"/>
  <c r="C37" i="6"/>
  <c r="D37" i="6" s="1"/>
  <c r="E37" i="6"/>
  <c r="F37" i="6" s="1"/>
  <c r="C38" i="6"/>
  <c r="D38" i="6" s="1"/>
  <c r="E38" i="6"/>
  <c r="F38" i="6" s="1"/>
  <c r="C39" i="6"/>
  <c r="D39" i="6" s="1"/>
  <c r="E39" i="6"/>
  <c r="F39" i="6" s="1"/>
  <c r="C40" i="6"/>
  <c r="D40" i="6" s="1"/>
  <c r="E40" i="6"/>
  <c r="F40" i="6" s="1"/>
  <c r="C41" i="6"/>
  <c r="D41" i="6" s="1"/>
  <c r="E41" i="6"/>
  <c r="F41" i="6" s="1"/>
  <c r="C42" i="6"/>
  <c r="D42" i="6" s="1"/>
  <c r="E42" i="6"/>
  <c r="F42" i="6" s="1"/>
  <c r="C43" i="6"/>
  <c r="D43" i="6" s="1"/>
  <c r="E43" i="6"/>
  <c r="F43" i="6" s="1"/>
  <c r="C44" i="6"/>
  <c r="D44" i="6" s="1"/>
  <c r="E44" i="6"/>
  <c r="F44" i="6" s="1"/>
  <c r="C45" i="6"/>
  <c r="D45" i="6" s="1"/>
  <c r="E45" i="6"/>
  <c r="F45" i="6" s="1"/>
  <c r="C46" i="6"/>
  <c r="D46" i="6" s="1"/>
  <c r="E46" i="6"/>
  <c r="F46" i="6" s="1"/>
  <c r="C47" i="6"/>
  <c r="D47" i="6" s="1"/>
  <c r="E47" i="6"/>
  <c r="F47" i="6" s="1"/>
  <c r="C48" i="6"/>
  <c r="D48" i="6" s="1"/>
  <c r="E48" i="6"/>
  <c r="F48" i="6" s="1"/>
  <c r="C49" i="6"/>
  <c r="D49" i="6" s="1"/>
  <c r="E49" i="6"/>
  <c r="F49" i="6" s="1"/>
  <c r="C50" i="6"/>
  <c r="D50" i="6" s="1"/>
  <c r="E50" i="6"/>
  <c r="F50" i="6" s="1"/>
  <c r="C51" i="6"/>
  <c r="D51" i="6" s="1"/>
  <c r="E51" i="6"/>
  <c r="F51" i="6" s="1"/>
  <c r="C52" i="6"/>
  <c r="D52" i="6" s="1"/>
  <c r="E52" i="6"/>
  <c r="F52" i="6" s="1"/>
  <c r="C53" i="6"/>
  <c r="D53" i="6" s="1"/>
  <c r="E53" i="6"/>
  <c r="F53" i="6" s="1"/>
  <c r="C54" i="6"/>
  <c r="D54" i="6" s="1"/>
  <c r="E54" i="6"/>
  <c r="F54" i="6" s="1"/>
  <c r="E8" i="6"/>
  <c r="F8" i="6" s="1"/>
  <c r="C8" i="6"/>
  <c r="D8" i="6" s="1"/>
  <c r="B12" i="6" l="1"/>
  <c r="B13" i="6"/>
  <c r="B14" i="6"/>
  <c r="B15" i="6"/>
  <c r="B17" i="6"/>
  <c r="B18" i="6"/>
  <c r="B19" i="6"/>
  <c r="B21" i="6"/>
  <c r="B22" i="6"/>
  <c r="B23" i="6"/>
  <c r="B24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8" i="6"/>
  <c r="B9" i="6"/>
  <c r="B10" i="6"/>
  <c r="B11" i="6"/>
  <c r="B20" i="6"/>
  <c r="B25" i="6"/>
  <c r="B26" i="6"/>
  <c r="B27" i="6"/>
  <c r="B41" i="6"/>
  <c r="E7" i="6"/>
  <c r="F7" i="6" s="1"/>
  <c r="C7" i="6"/>
  <c r="D7" i="6" s="1"/>
  <c r="G7" i="6" l="1"/>
  <c r="B16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B7" i="6" l="1"/>
  <c r="H7" i="6"/>
  <c r="Q6" i="7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<sst xmlns="http://schemas.openxmlformats.org/spreadsheetml/2006/main" count="261" uniqueCount="98">
  <si>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</si>
  <si>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（2月10日公表時点）</t>
  </si>
  <si>
    <t>都道府県名</t>
    <rPh sb="0" eb="4">
      <t>トドウフケン</t>
    </rPh>
    <rPh sb="4" eb="5">
      <t>メイ</t>
    </rPh>
    <phoneticPr fontId="2"/>
  </si>
  <si>
    <t>接種回数（2月9日まで）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</si>
  <si>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</si>
  <si>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</si>
  <si>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</si>
  <si>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</si>
  <si>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</si>
  <si>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</si>
  <si>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接種回数</t>
    <rPh sb="0" eb="2">
      <t>セッシュ</t>
    </rPh>
    <rPh sb="2" eb="4">
      <t>カイスウ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</si>
  <si>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</si>
  <si>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</si>
  <si>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</si>
  <si>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</si>
  <si>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</si>
  <si>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</si>
  <si>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</si>
  <si>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</si>
  <si>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</si>
  <si>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</si>
  <si>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</si>
  <si>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</si>
  <si>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</si>
  <si>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</si>
  <si>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</si>
  <si>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</si>
  <si>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</si>
  <si>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</si>
  <si>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</si>
  <si>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</si>
  <si>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</si>
  <si>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</si>
  <si>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</si>
  <si>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</si>
  <si>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</si>
  <si>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</si>
  <si>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</si>
  <si>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</si>
  <si>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</si>
  <si>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</si>
  <si>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</si>
  <si>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</si>
  <si>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</si>
  <si>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</si>
  <si>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</si>
  <si>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</si>
  <si>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</si>
  <si>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</si>
  <si>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</si>
  <si>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</si>
  <si>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</si>
  <si>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</si>
  <si>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</si>
  <si>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</si>
  <si>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</si>
  <si>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</si>
  <si>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</si>
  <si>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</si>
  <si>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</si>
  <si>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</si>
  <si>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</si>
  <si>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</si>
  <si>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</si>
  <si>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</si>
  <si>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</si>
  <si>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</si>
  <si>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</si>
  <si>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（2月9日まで）</t>
  </si>
  <si>
    <t>ワクチン供給量
（2月9日まで）※4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</si>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</sst>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tabSelected="1" view="pageBreakPreview" zoomScaleNormal="100" zoomScaleSheetLayoutView="100" workbookViewId="0">
      <selection activeCell="B19" sqref="B19"/>
    </sheetView>
  </sheetViews>
  <sheetFormatPr defaultRowHeight="18.75" x14ac:dyDescent="0.4"/>
  <cols>
    <col min="1" max="1" width="12.75" customWidth="1"/>
    <col min="2" max="2" width="14.125" style="2" customWidth="1"/>
    <col min="3" max="4" width="13.875" customWidth="1"/>
    <col min="5" max="6" width="14" customWidth="1"/>
    <col min="7" max="8" width="14.125" customWidth="1"/>
    <col min="9" max="9" width="12.875" customWidth="1"/>
    <col min="10" max="11" width="13.125" customWidth="1"/>
    <col min="13" max="13" width="11.625" bestFit="1" customWidth="1"/>
  </cols>
  <sheetData>
    <row r="1" spans="1:13" x14ac:dyDescent="0.4">
      <c r="A1" s="1" t="s">
        <v>0</v>
      </c>
      <c r="B1" s="8"/>
      <c r="C1" s="9"/>
      <c r="D1" s="9"/>
      <c r="E1" s="9"/>
      <c r="F1" s="9"/>
      <c r="J1" s="22"/>
    </row>
    <row r="2" spans="1:13" x14ac:dyDescent="0.4">
      <c r="A2" s="1"/>
      <c r="B2" s="1"/>
      <c r="C2" s="1"/>
      <c r="D2" s="1"/>
      <c r="E2" s="1"/>
      <c r="F2" s="1"/>
      <c r="G2" s="1"/>
      <c r="H2" s="1"/>
      <c r="I2" s="1"/>
      <c r="K2" s="23" t="s">
        <v>1</v>
      </c>
    </row>
    <row r="3" spans="1:13" x14ac:dyDescent="0.4">
      <c r="A3" s="40" t="s">
        <v>2</v>
      </c>
      <c r="B3" s="37" t="s">
        <v>3</v>
      </c>
      <c r="C3" s="38"/>
      <c r="D3" s="38"/>
      <c r="E3" s="38"/>
      <c r="F3" s="38"/>
      <c r="G3" s="38"/>
      <c r="H3" s="38"/>
      <c r="I3" s="38"/>
      <c r="J3" s="38"/>
      <c r="K3" s="39"/>
    </row>
    <row r="4" spans="1:13" x14ac:dyDescent="0.4">
      <c r="A4" s="45"/>
      <c r="B4" s="45"/>
      <c r="C4" s="47" t="s">
        <v>4</v>
      </c>
      <c r="D4" s="48"/>
      <c r="E4" s="47" t="s">
        <v>5</v>
      </c>
      <c r="F4" s="48"/>
      <c r="G4" s="40" t="s">
        <v>6</v>
      </c>
      <c r="H4" s="40"/>
      <c r="I4" s="41"/>
      <c r="J4" s="41"/>
      <c r="K4" s="41"/>
    </row>
    <row r="5" spans="1:13" x14ac:dyDescent="0.4">
      <c r="A5" s="45"/>
      <c r="B5" s="45"/>
      <c r="C5" s="49"/>
      <c r="D5" s="50"/>
      <c r="E5" s="49"/>
      <c r="F5" s="50"/>
      <c r="G5" s="49"/>
      <c r="H5" s="50"/>
      <c r="I5" s="30" t="s">
        <v>7</v>
      </c>
      <c r="J5" s="30" t="s">
        <v>8</v>
      </c>
      <c r="K5" s="31" t="s">
        <v>9</v>
      </c>
    </row>
    <row r="6" spans="1:13" x14ac:dyDescent="0.4">
      <c r="A6" s="46"/>
      <c r="B6" s="46"/>
      <c r="C6" s="32" t="s">
        <v>10</v>
      </c>
      <c r="D6" s="32" t="s">
        <v>11</v>
      </c>
      <c r="E6" s="32" t="s">
        <v>10</v>
      </c>
      <c r="F6" s="32" t="s">
        <v>11</v>
      </c>
      <c r="G6" s="32" t="s">
        <v>10</v>
      </c>
      <c r="H6" s="32" t="s">
        <v>11</v>
      </c>
      <c r="I6" s="42" t="s">
        <v>10</v>
      </c>
      <c r="J6" s="43"/>
      <c r="K6" s="44"/>
      <c r="M6" s="2" t="s">
        <v>12</v>
      </c>
    </row>
    <row r="7" spans="1:13" x14ac:dyDescent="0.4">
      <c r="A7" s="7" t="s">
        <v>13</v>
      </c>
      <c r="B7" s="26">
        <f>SUM(C7:G7)</f>
        <v>211249242.58931592</v>
      </c>
      <c r="C7" s="26">
        <f t="shared" ref="C7:K7" si="0">SUM(C8:C54)</f>
        <v>101415499</v>
      </c>
      <c r="D7" s="33">
        <f t="shared" ref="D7:D54" si="1">C7/M7</f>
        <v>0.80078549473222493</v>
      </c>
      <c r="E7" s="26">
        <f t="shared" si="0"/>
        <v>99863459</v>
      </c>
      <c r="F7" s="35">
        <f t="shared" ref="F7:F54" si="2">E7/M7</f>
        <v>0.78853045352551354</v>
      </c>
      <c r="G7" s="27">
        <f t="shared" si="0"/>
        <v>9970283</v>
      </c>
      <c r="H7" s="35">
        <f t="shared" ref="H7:H54" si="3">G7/M7</f>
        <v>7.8726211313867242E-2</v>
      </c>
      <c r="I7" s="27">
        <f t="shared" si="0"/>
        <v>910041</v>
      </c>
      <c r="J7" s="27">
        <f t="shared" si="0"/>
        <v>4420497</v>
      </c>
      <c r="K7" s="27">
        <f t="shared" si="0"/>
        <v>4639745</v>
      </c>
      <c r="M7" s="21">
        <v>126645025</v>
      </c>
    </row>
    <row r="8" spans="1:13" x14ac:dyDescent="0.4">
      <c r="A8" s="24" t="s">
        <v>14</v>
      </c>
      <c r="B8" s="26">
        <f t="shared" ref="B8:B54" si="4">SUM(C8:G8)</f>
        <v>8737881.6024771724</v>
      </c>
      <c r="C8" s="28">
        <f>SUM(一般接種!D7+一般接種!G7+一般接種!J7+医療従事者等!C5)</f>
        <v>4222781</v>
      </c>
      <c r="D8" s="33">
        <f t="shared" si="1"/>
        <v>0.80793987987991434</v>
      </c>
      <c r="E8" s="28">
        <f>SUM(一般接種!E7+一般接種!H7+一般接種!K7+医療従事者等!D5)</f>
        <v>4152731</v>
      </c>
      <c r="F8" s="35">
        <f t="shared" si="2"/>
        <v>0.79453729315197652</v>
      </c>
      <c r="G8" s="26">
        <f>SUM(I8:K8)</f>
        <v>362368</v>
      </c>
      <c r="H8" s="35">
        <f t="shared" si="3"/>
        <v>6.9331456779862563E-2</v>
      </c>
      <c r="I8" s="29">
        <v>39614</v>
      </c>
      <c r="J8" s="29">
        <v>195008</v>
      </c>
      <c r="K8" s="29">
        <v>127746</v>
      </c>
      <c r="M8" s="21">
        <v>5226603</v>
      </c>
    </row>
    <row r="9" spans="1:13" x14ac:dyDescent="0.4">
      <c r="A9" s="24" t="s">
        <v>15</v>
      </c>
      <c r="B9" s="26">
        <f t="shared" si="4"/>
        <v>2186061.6693799295</v>
      </c>
      <c r="C9" s="28">
        <f>SUM(一般接種!D8+一般接種!G8+一般接種!J8+医療従事者等!C6)</f>
        <v>1059043</v>
      </c>
      <c r="D9" s="33">
        <f t="shared" si="1"/>
        <v>0.84076721855487591</v>
      </c>
      <c r="E9" s="28">
        <f>SUM(一般接種!E8+一般接種!H8+一般接種!K8+医療従事者等!D6)</f>
        <v>1043733</v>
      </c>
      <c r="F9" s="35">
        <f t="shared" si="2"/>
        <v>0.82861271102678202</v>
      </c>
      <c r="G9" s="26">
        <f t="shared" ref="G9:G54" si="5">SUM(I9:K9)</f>
        <v>83284</v>
      </c>
      <c r="H9" s="35">
        <f t="shared" si="3"/>
        <v>6.6118615608737594E-2</v>
      </c>
      <c r="I9" s="29">
        <v>10325</v>
      </c>
      <c r="J9" s="29">
        <v>37144</v>
      </c>
      <c r="K9" s="29">
        <v>35815</v>
      </c>
      <c r="M9" s="21">
        <v>1259615</v>
      </c>
    </row>
    <row r="10" spans="1:13" x14ac:dyDescent="0.4">
      <c r="A10" s="24" t="s">
        <v>16</v>
      </c>
      <c r="B10" s="26">
        <f t="shared" si="4"/>
        <v>2127870.6685244297</v>
      </c>
      <c r="C10" s="28">
        <f>SUM(一般接種!D9+一般接種!G9+一般接種!J9+医療従事者等!C7)</f>
        <v>1026141</v>
      </c>
      <c r="D10" s="33">
        <f t="shared" si="1"/>
        <v>0.84053216559648691</v>
      </c>
      <c r="E10" s="28">
        <f>SUM(一般接種!E9+一般接種!H9+一般接種!K9+医療従事者等!D7)</f>
        <v>1010832</v>
      </c>
      <c r="F10" s="35">
        <f t="shared" si="2"/>
        <v>0.82799226423486449</v>
      </c>
      <c r="G10" s="26">
        <f t="shared" si="5"/>
        <v>90896</v>
      </c>
      <c r="H10" s="35">
        <f t="shared" si="3"/>
        <v>7.4454691630154418E-2</v>
      </c>
      <c r="I10" s="29">
        <v>9135</v>
      </c>
      <c r="J10" s="29">
        <v>40374</v>
      </c>
      <c r="K10" s="29">
        <v>41387</v>
      </c>
      <c r="M10" s="21">
        <v>1220823</v>
      </c>
    </row>
    <row r="11" spans="1:13" x14ac:dyDescent="0.4">
      <c r="A11" s="24" t="s">
        <v>17</v>
      </c>
      <c r="B11" s="26">
        <f t="shared" si="4"/>
        <v>3924604.6338102417</v>
      </c>
      <c r="C11" s="28">
        <f>SUM(一般接種!D10+一般接種!G10+一般接種!J10+医療従事者等!C8)</f>
        <v>1882023</v>
      </c>
      <c r="D11" s="33">
        <f t="shared" si="1"/>
        <v>0.82472921648614428</v>
      </c>
      <c r="E11" s="28">
        <f>SUM(一般接種!E10+一般接種!H10+一般接種!K10+医療従事者等!D8)</f>
        <v>1846314</v>
      </c>
      <c r="F11" s="35">
        <f t="shared" si="2"/>
        <v>0.80908102536865867</v>
      </c>
      <c r="G11" s="26">
        <f t="shared" si="5"/>
        <v>196266</v>
      </c>
      <c r="H11" s="35">
        <f t="shared" si="3"/>
        <v>8.6006549549537709E-2</v>
      </c>
      <c r="I11" s="29">
        <v>17319</v>
      </c>
      <c r="J11" s="29">
        <v>107528</v>
      </c>
      <c r="K11" s="29">
        <v>71419</v>
      </c>
      <c r="M11" s="21">
        <v>2281989</v>
      </c>
    </row>
    <row r="12" spans="1:13" x14ac:dyDescent="0.4">
      <c r="A12" s="24" t="s">
        <v>18</v>
      </c>
      <c r="B12" s="26">
        <f t="shared" si="4"/>
        <v>1691422.6862928402</v>
      </c>
      <c r="C12" s="28">
        <f>SUM(一般接種!D11+一般接種!G11+一般接種!J11+医療従事者等!C9)</f>
        <v>824802</v>
      </c>
      <c r="D12" s="33">
        <f t="shared" si="1"/>
        <v>0.84918376423882513</v>
      </c>
      <c r="E12" s="28">
        <f>SUM(一般接種!E11+一般接種!H11+一般接種!K11+医療従事者等!D9)</f>
        <v>813074</v>
      </c>
      <c r="F12" s="35">
        <f t="shared" si="2"/>
        <v>0.83710907578390759</v>
      </c>
      <c r="G12" s="26">
        <f t="shared" si="5"/>
        <v>53545</v>
      </c>
      <c r="H12" s="35">
        <f t="shared" si="3"/>
        <v>5.5127830262496812E-2</v>
      </c>
      <c r="I12" s="29">
        <v>4836</v>
      </c>
      <c r="J12" s="29">
        <v>27817</v>
      </c>
      <c r="K12" s="29">
        <v>20892</v>
      </c>
      <c r="M12" s="21">
        <v>971288</v>
      </c>
    </row>
    <row r="13" spans="1:13" x14ac:dyDescent="0.4">
      <c r="A13" s="24" t="s">
        <v>19</v>
      </c>
      <c r="B13" s="26">
        <f t="shared" si="4"/>
        <v>1857916.6690224595</v>
      </c>
      <c r="C13" s="28">
        <f>SUM(一般接種!D12+一般接種!G12+一般接種!J12+医療従事者等!C10)</f>
        <v>898272</v>
      </c>
      <c r="D13" s="33">
        <f t="shared" si="1"/>
        <v>0.83985033125709407</v>
      </c>
      <c r="E13" s="28">
        <f>SUM(一般接種!E12+一般接種!H12+一般接種!K12+医療従事者等!D10)</f>
        <v>886851</v>
      </c>
      <c r="F13" s="35">
        <f t="shared" si="2"/>
        <v>0.82917212840396348</v>
      </c>
      <c r="G13" s="26">
        <f t="shared" si="5"/>
        <v>72792</v>
      </c>
      <c r="H13" s="35">
        <f t="shared" si="3"/>
        <v>6.8057765702222037E-2</v>
      </c>
      <c r="I13" s="29">
        <v>8784</v>
      </c>
      <c r="J13" s="29">
        <v>31493</v>
      </c>
      <c r="K13" s="29">
        <v>32515</v>
      </c>
      <c r="M13" s="21">
        <v>1069562</v>
      </c>
    </row>
    <row r="14" spans="1:13" x14ac:dyDescent="0.4">
      <c r="A14" s="24" t="s">
        <v>20</v>
      </c>
      <c r="B14" s="26">
        <f t="shared" si="4"/>
        <v>3221073.6468871287</v>
      </c>
      <c r="C14" s="28">
        <f>SUM(一般接種!D13+一般接種!G13+一般接種!J13+医療従事者等!C11)</f>
        <v>1543775</v>
      </c>
      <c r="D14" s="33">
        <f t="shared" si="1"/>
        <v>0.82906878890518509</v>
      </c>
      <c r="E14" s="28">
        <f>SUM(一般接種!E13+一般接種!H13+一般接種!K13+医療従事者等!D11)</f>
        <v>1522826</v>
      </c>
      <c r="F14" s="35">
        <f t="shared" si="2"/>
        <v>0.81781833980555929</v>
      </c>
      <c r="G14" s="26">
        <f t="shared" si="5"/>
        <v>154471</v>
      </c>
      <c r="H14" s="35">
        <f t="shared" si="3"/>
        <v>8.2957092122215248E-2</v>
      </c>
      <c r="I14" s="29">
        <v>17391</v>
      </c>
      <c r="J14" s="29">
        <v>64226</v>
      </c>
      <c r="K14" s="29">
        <v>72854</v>
      </c>
      <c r="M14" s="21">
        <v>1862059</v>
      </c>
    </row>
    <row r="15" spans="1:13" x14ac:dyDescent="0.4">
      <c r="A15" s="24" t="s">
        <v>21</v>
      </c>
      <c r="B15" s="26">
        <f t="shared" si="4"/>
        <v>5054711.6427970799</v>
      </c>
      <c r="C15" s="28">
        <f>SUM(一般接種!D14+一般接種!G14+一般接種!J14+医療従事者等!C12)</f>
        <v>2405988</v>
      </c>
      <c r="D15" s="33">
        <f t="shared" si="1"/>
        <v>0.82746111583997528</v>
      </c>
      <c r="E15" s="28">
        <f>SUM(一般接種!E14+一般接種!H14+一般接種!K14+医療従事者等!D12)</f>
        <v>2370732</v>
      </c>
      <c r="F15" s="35">
        <f t="shared" si="2"/>
        <v>0.81533596430137478</v>
      </c>
      <c r="G15" s="26">
        <f t="shared" si="5"/>
        <v>277990</v>
      </c>
      <c r="H15" s="35">
        <f t="shared" si="3"/>
        <v>9.560559553595227E-2</v>
      </c>
      <c r="I15" s="29">
        <v>19947</v>
      </c>
      <c r="J15" s="29">
        <v>127112</v>
      </c>
      <c r="K15" s="29">
        <v>130931</v>
      </c>
      <c r="M15" s="21">
        <v>2907675</v>
      </c>
    </row>
    <row r="16" spans="1:13" x14ac:dyDescent="0.4">
      <c r="A16" s="25" t="s">
        <v>22</v>
      </c>
      <c r="B16" s="26">
        <f t="shared" si="4"/>
        <v>3317609.6121731554</v>
      </c>
      <c r="C16" s="28">
        <f>SUM(一般接種!D15+一般接種!G15+一般接種!J15+医療従事者等!C13)</f>
        <v>1587073</v>
      </c>
      <c r="D16" s="33">
        <f t="shared" si="1"/>
        <v>0.81163556733375919</v>
      </c>
      <c r="E16" s="28">
        <f>SUM(一般接種!E15+一般接種!H15+一般接種!K15+医療従事者等!D13)</f>
        <v>1565372</v>
      </c>
      <c r="F16" s="35">
        <f t="shared" si="2"/>
        <v>0.80053758794231977</v>
      </c>
      <c r="G16" s="26">
        <f t="shared" si="5"/>
        <v>165163</v>
      </c>
      <c r="H16" s="35">
        <f t="shared" si="3"/>
        <v>8.4465027889420119E-2</v>
      </c>
      <c r="I16" s="29">
        <v>14402</v>
      </c>
      <c r="J16" s="29">
        <v>64812</v>
      </c>
      <c r="K16" s="29">
        <v>85949</v>
      </c>
      <c r="M16" s="21">
        <v>1955401</v>
      </c>
    </row>
    <row r="17" spans="1:13" x14ac:dyDescent="0.4">
      <c r="A17" s="24" t="s">
        <v>23</v>
      </c>
      <c r="B17" s="26">
        <f t="shared" si="4"/>
        <v>3310931.601196772</v>
      </c>
      <c r="C17" s="28">
        <f>SUM(一般接種!D16+一般接種!G16+一般接種!J16+医療従事者等!C14)</f>
        <v>1581165</v>
      </c>
      <c r="D17" s="33">
        <f t="shared" si="1"/>
        <v>0.80749920458648461</v>
      </c>
      <c r="E17" s="28">
        <f>SUM(一般接種!E16+一般接種!H16+一般接種!K16+医療従事者等!D14)</f>
        <v>1554140</v>
      </c>
      <c r="F17" s="35">
        <f t="shared" si="2"/>
        <v>0.7936975671837152</v>
      </c>
      <c r="G17" s="26">
        <f t="shared" si="5"/>
        <v>175625</v>
      </c>
      <c r="H17" s="35">
        <f t="shared" si="3"/>
        <v>8.9691491909763596E-2</v>
      </c>
      <c r="I17" s="29">
        <v>15522</v>
      </c>
      <c r="J17" s="29">
        <v>65501</v>
      </c>
      <c r="K17" s="29">
        <v>94602</v>
      </c>
      <c r="M17" s="21">
        <v>1958101</v>
      </c>
    </row>
    <row r="18" spans="1:13" x14ac:dyDescent="0.4">
      <c r="A18" s="24" t="s">
        <v>24</v>
      </c>
      <c r="B18" s="26">
        <f t="shared" si="4"/>
        <v>12407550.604471935</v>
      </c>
      <c r="C18" s="28">
        <f>SUM(一般接種!D17+一般接種!G17+一般接種!J17+医療従事者等!C15)</f>
        <v>5977470</v>
      </c>
      <c r="D18" s="33">
        <f t="shared" si="1"/>
        <v>0.80844367016198304</v>
      </c>
      <c r="E18" s="28">
        <f>SUM(一般接種!E17+一般接種!H17+一般接種!K17+医療従事者等!D15)</f>
        <v>5885673</v>
      </c>
      <c r="F18" s="35">
        <f t="shared" si="2"/>
        <v>0.7960282663891729</v>
      </c>
      <c r="G18" s="26">
        <f t="shared" si="5"/>
        <v>544406</v>
      </c>
      <c r="H18" s="35">
        <f t="shared" si="3"/>
        <v>7.3630078394070486E-2</v>
      </c>
      <c r="I18" s="29">
        <v>43625</v>
      </c>
      <c r="J18" s="29">
        <v>220812</v>
      </c>
      <c r="K18" s="29">
        <v>279969</v>
      </c>
      <c r="M18" s="21">
        <v>7393799</v>
      </c>
    </row>
    <row r="19" spans="1:13" x14ac:dyDescent="0.4">
      <c r="A19" s="24" t="s">
        <v>25</v>
      </c>
      <c r="B19" s="26">
        <f t="shared" si="4"/>
        <v>10565187.598522006</v>
      </c>
      <c r="C19" s="28">
        <f>SUM(一般接種!D18+一般接種!G18+一般接種!J18+医療従事者等!C16)</f>
        <v>5089539</v>
      </c>
      <c r="D19" s="33">
        <f t="shared" si="1"/>
        <v>0.80493846803013558</v>
      </c>
      <c r="E19" s="28">
        <f>SUM(一般接種!E18+一般接種!H18+一般接種!K18+医療従事者等!D16)</f>
        <v>5017743</v>
      </c>
      <c r="F19" s="35">
        <f t="shared" si="2"/>
        <v>0.79358353740661713</v>
      </c>
      <c r="G19" s="26">
        <f t="shared" si="5"/>
        <v>457904</v>
      </c>
      <c r="H19" s="35">
        <f t="shared" si="3"/>
        <v>7.2420025519967762E-2</v>
      </c>
      <c r="I19" s="29">
        <v>39473</v>
      </c>
      <c r="J19" s="29">
        <v>186173</v>
      </c>
      <c r="K19" s="29">
        <v>232258</v>
      </c>
      <c r="M19" s="21">
        <v>6322892</v>
      </c>
    </row>
    <row r="20" spans="1:13" x14ac:dyDescent="0.4">
      <c r="A20" s="24" t="s">
        <v>26</v>
      </c>
      <c r="B20" s="26">
        <f t="shared" si="4"/>
        <v>23053095.585011669</v>
      </c>
      <c r="C20" s="28">
        <f>SUM(一般接種!D19+一般接種!G19+一般接種!J19+医療従事者等!C17)</f>
        <v>11048499</v>
      </c>
      <c r="D20" s="33">
        <f t="shared" si="1"/>
        <v>0.79810997773729142</v>
      </c>
      <c r="E20" s="28">
        <f>SUM(一般接種!E19+一般接種!H19+一般接種!K19+医療従事者等!D17)</f>
        <v>10893339</v>
      </c>
      <c r="F20" s="35">
        <f t="shared" si="2"/>
        <v>0.7869016910600044</v>
      </c>
      <c r="G20" s="26">
        <f t="shared" si="5"/>
        <v>1111256</v>
      </c>
      <c r="H20" s="35">
        <f t="shared" si="3"/>
        <v>8.0273754961685873E-2</v>
      </c>
      <c r="I20" s="29">
        <v>81143</v>
      </c>
      <c r="J20" s="29">
        <v>489921</v>
      </c>
      <c r="K20" s="29">
        <v>540192</v>
      </c>
      <c r="M20" s="21">
        <v>13843329</v>
      </c>
    </row>
    <row r="21" spans="1:13" x14ac:dyDescent="0.4">
      <c r="A21" s="24" t="s">
        <v>27</v>
      </c>
      <c r="B21" s="26">
        <f t="shared" si="4"/>
        <v>15307710.603607662</v>
      </c>
      <c r="C21" s="28">
        <f>SUM(一般接種!D20+一般接種!G20+一般接種!J20+医療従事者等!C18)</f>
        <v>7437994</v>
      </c>
      <c r="D21" s="33">
        <f t="shared" si="1"/>
        <v>0.80670583715808519</v>
      </c>
      <c r="E21" s="28">
        <f>SUM(一般接種!E20+一般接種!H20+一般接種!K20+医療従事者等!D18)</f>
        <v>7347599</v>
      </c>
      <c r="F21" s="35">
        <f t="shared" si="2"/>
        <v>0.79690182627156048</v>
      </c>
      <c r="G21" s="26">
        <f t="shared" si="5"/>
        <v>522116</v>
      </c>
      <c r="H21" s="35">
        <f t="shared" si="3"/>
        <v>5.6627368195461145E-2</v>
      </c>
      <c r="I21" s="29">
        <v>42105</v>
      </c>
      <c r="J21" s="29">
        <v>223974</v>
      </c>
      <c r="K21" s="29">
        <v>256037</v>
      </c>
      <c r="M21" s="21">
        <v>9220206</v>
      </c>
    </row>
    <row r="22" spans="1:13" x14ac:dyDescent="0.4">
      <c r="A22" s="24" t="s">
        <v>28</v>
      </c>
      <c r="B22" s="26">
        <f t="shared" si="4"/>
        <v>3805429.6591655244</v>
      </c>
      <c r="C22" s="28">
        <f>SUM(一般接種!D21+一般接種!G21+一般接種!J21+医療従事者等!C19)</f>
        <v>1852097</v>
      </c>
      <c r="D22" s="33">
        <f t="shared" si="1"/>
        <v>0.83685105644653335</v>
      </c>
      <c r="E22" s="28">
        <f>SUM(一般接種!E21+一般接種!H21+一般接種!K21+医療従事者等!D19)</f>
        <v>1819925</v>
      </c>
      <c r="F22" s="35">
        <f t="shared" si="2"/>
        <v>0.82231446781861706</v>
      </c>
      <c r="G22" s="26">
        <f t="shared" si="5"/>
        <v>133406</v>
      </c>
      <c r="H22" s="35">
        <f t="shared" si="3"/>
        <v>6.0278134480162879E-2</v>
      </c>
      <c r="I22" s="29">
        <v>14274</v>
      </c>
      <c r="J22" s="29">
        <v>57868</v>
      </c>
      <c r="K22" s="29">
        <v>61264</v>
      </c>
      <c r="M22" s="21">
        <v>2213174</v>
      </c>
    </row>
    <row r="23" spans="1:13" x14ac:dyDescent="0.4">
      <c r="A23" s="24" t="s">
        <v>29</v>
      </c>
      <c r="B23" s="26">
        <f t="shared" si="4"/>
        <v>1839333.6669574697</v>
      </c>
      <c r="C23" s="28">
        <f>SUM(一般接種!D22+一般接種!G22+一般接種!J22+医療従事者等!C20)</f>
        <v>877665</v>
      </c>
      <c r="D23" s="33">
        <f t="shared" si="1"/>
        <v>0.83772719376447258</v>
      </c>
      <c r="E23" s="28">
        <f>SUM(一般接種!E22+一般接種!H22+一般接種!K22+医療従事者等!D20)</f>
        <v>868763</v>
      </c>
      <c r="F23" s="35">
        <f t="shared" si="2"/>
        <v>0.82923027583007691</v>
      </c>
      <c r="G23" s="26">
        <f t="shared" si="5"/>
        <v>92904</v>
      </c>
      <c r="H23" s="35">
        <f t="shared" si="3"/>
        <v>8.8676439426768255E-2</v>
      </c>
      <c r="I23" s="29">
        <v>9528</v>
      </c>
      <c r="J23" s="29">
        <v>32956</v>
      </c>
      <c r="K23" s="29">
        <v>50420</v>
      </c>
      <c r="M23" s="21">
        <v>1047674</v>
      </c>
    </row>
    <row r="24" spans="1:13" x14ac:dyDescent="0.4">
      <c r="A24" s="24" t="s">
        <v>30</v>
      </c>
      <c r="B24" s="26">
        <f t="shared" si="4"/>
        <v>1917344.603742884</v>
      </c>
      <c r="C24" s="28">
        <f>SUM(一般接種!D23+一般接種!G23+一般接種!J23+医療従事者等!C21)</f>
        <v>914944</v>
      </c>
      <c r="D24" s="33">
        <f t="shared" si="1"/>
        <v>0.80778630051842748</v>
      </c>
      <c r="E24" s="28">
        <f>SUM(一般接種!E23+一般接種!H23+一般接種!K23+医療従事者等!D21)</f>
        <v>901545</v>
      </c>
      <c r="F24" s="35">
        <f t="shared" si="2"/>
        <v>0.79595658346399967</v>
      </c>
      <c r="G24" s="26">
        <f t="shared" si="5"/>
        <v>100854</v>
      </c>
      <c r="H24" s="35">
        <f t="shared" si="3"/>
        <v>8.9042039242276563E-2</v>
      </c>
      <c r="I24" s="29">
        <v>7921</v>
      </c>
      <c r="J24" s="29">
        <v>51460</v>
      </c>
      <c r="K24" s="29">
        <v>41473</v>
      </c>
      <c r="M24" s="21">
        <v>1132656</v>
      </c>
    </row>
    <row r="25" spans="1:13" x14ac:dyDescent="0.4">
      <c r="A25" s="24" t="s">
        <v>31</v>
      </c>
      <c r="B25" s="26">
        <f t="shared" si="4"/>
        <v>1318797.6231856367</v>
      </c>
      <c r="C25" s="28">
        <f>SUM(一般接種!D24+一般接種!G24+一般接種!J24+医療従事者等!C22)</f>
        <v>632140</v>
      </c>
      <c r="D25" s="33">
        <f t="shared" si="1"/>
        <v>0.81610363253518348</v>
      </c>
      <c r="E25" s="28">
        <f>SUM(一般接種!E24+一般接種!H24+一般接種!K24+医療従事者等!D22)</f>
        <v>625152</v>
      </c>
      <c r="F25" s="35">
        <f t="shared" si="2"/>
        <v>0.80708200412350906</v>
      </c>
      <c r="G25" s="26">
        <f t="shared" si="5"/>
        <v>61504</v>
      </c>
      <c r="H25" s="35">
        <f t="shared" si="3"/>
        <v>7.9402723788154397E-2</v>
      </c>
      <c r="I25" s="29">
        <v>7189</v>
      </c>
      <c r="J25" s="29">
        <v>29294</v>
      </c>
      <c r="K25" s="29">
        <v>25021</v>
      </c>
      <c r="M25" s="21">
        <v>774583</v>
      </c>
    </row>
    <row r="26" spans="1:13" x14ac:dyDescent="0.4">
      <c r="A26" s="24" t="s">
        <v>32</v>
      </c>
      <c r="B26" s="26">
        <f t="shared" si="4"/>
        <v>1398594.6122385345</v>
      </c>
      <c r="C26" s="28">
        <f>SUM(一般接種!D25+一般接種!G25+一般接種!J25+医療従事者等!C23)</f>
        <v>666626</v>
      </c>
      <c r="D26" s="33">
        <f t="shared" si="1"/>
        <v>0.81197129831168691</v>
      </c>
      <c r="E26" s="28">
        <f>SUM(一般接種!E25+一般接種!H25+一般接種!K25+医療従事者等!D23)</f>
        <v>657017</v>
      </c>
      <c r="F26" s="35">
        <f t="shared" si="2"/>
        <v>0.80026723605567374</v>
      </c>
      <c r="G26" s="26">
        <f t="shared" si="5"/>
        <v>74950</v>
      </c>
      <c r="H26" s="35">
        <f t="shared" si="3"/>
        <v>9.1291441990652825E-2</v>
      </c>
      <c r="I26" s="29">
        <v>6040</v>
      </c>
      <c r="J26" s="29">
        <v>34643</v>
      </c>
      <c r="K26" s="29">
        <v>34267</v>
      </c>
      <c r="M26" s="21">
        <v>820997</v>
      </c>
    </row>
    <row r="27" spans="1:13" x14ac:dyDescent="0.4">
      <c r="A27" s="24" t="s">
        <v>33</v>
      </c>
      <c r="B27" s="26">
        <f t="shared" si="4"/>
        <v>3486105.6151359947</v>
      </c>
      <c r="C27" s="28">
        <f>SUM(一般接種!D26+一般接種!G26+一般接種!J26+医療従事者等!C24)</f>
        <v>1686174</v>
      </c>
      <c r="D27" s="33">
        <f t="shared" si="1"/>
        <v>0.81389384849524815</v>
      </c>
      <c r="E27" s="28">
        <f>SUM(一般接種!E26+一般接種!H26+一般接種!K26+医療従事者等!D24)</f>
        <v>1659963</v>
      </c>
      <c r="F27" s="35">
        <f t="shared" si="2"/>
        <v>0.8012421460832142</v>
      </c>
      <c r="G27" s="26">
        <f t="shared" si="5"/>
        <v>139967</v>
      </c>
      <c r="H27" s="35">
        <f t="shared" si="3"/>
        <v>6.7560216378816429E-2</v>
      </c>
      <c r="I27" s="29">
        <v>13039</v>
      </c>
      <c r="J27" s="29">
        <v>57962</v>
      </c>
      <c r="K27" s="29">
        <v>68966</v>
      </c>
      <c r="M27" s="21">
        <v>2071737</v>
      </c>
    </row>
    <row r="28" spans="1:13" x14ac:dyDescent="0.4">
      <c r="A28" s="24" t="s">
        <v>34</v>
      </c>
      <c r="B28" s="26">
        <f t="shared" si="4"/>
        <v>3456665.6134016863</v>
      </c>
      <c r="C28" s="28">
        <f>SUM(一般接種!D27+一般接種!G27+一般接種!J27+医療従事者等!C25)</f>
        <v>1634753</v>
      </c>
      <c r="D28" s="33">
        <f t="shared" si="1"/>
        <v>0.81057134824580235</v>
      </c>
      <c r="E28" s="28">
        <f>SUM(一般接種!E27+一般接種!H27+一般接種!K27+医療従事者等!D25)</f>
        <v>1619141</v>
      </c>
      <c r="F28" s="35">
        <f t="shared" si="2"/>
        <v>0.80283033789817582</v>
      </c>
      <c r="G28" s="26">
        <f t="shared" si="5"/>
        <v>202770</v>
      </c>
      <c r="H28" s="35">
        <f t="shared" si="3"/>
        <v>0.10054090880016819</v>
      </c>
      <c r="I28" s="29">
        <v>14479</v>
      </c>
      <c r="J28" s="29">
        <v>81898</v>
      </c>
      <c r="K28" s="29">
        <v>106393</v>
      </c>
      <c r="M28" s="21">
        <v>2016791</v>
      </c>
    </row>
    <row r="29" spans="1:13" x14ac:dyDescent="0.4">
      <c r="A29" s="24" t="s">
        <v>35</v>
      </c>
      <c r="B29" s="26">
        <f t="shared" si="4"/>
        <v>6358719.6533093164</v>
      </c>
      <c r="C29" s="28">
        <f>SUM(一般接種!D28+一般接種!G28+一般接種!J28+医療従事者等!C26)</f>
        <v>3066850</v>
      </c>
      <c r="D29" s="33">
        <f t="shared" si="1"/>
        <v>0.83196790242684993</v>
      </c>
      <c r="E29" s="28">
        <f>SUM(一般接種!E28+一般接種!H28+一般接種!K28+医療従事者等!D26)</f>
        <v>3027678</v>
      </c>
      <c r="F29" s="35">
        <f t="shared" si="2"/>
        <v>0.82134141379067127</v>
      </c>
      <c r="G29" s="26">
        <f t="shared" si="5"/>
        <v>264190</v>
      </c>
      <c r="H29" s="35">
        <f t="shared" si="3"/>
        <v>7.1668845930563774E-2</v>
      </c>
      <c r="I29" s="29">
        <v>19846</v>
      </c>
      <c r="J29" s="29">
        <v>101607</v>
      </c>
      <c r="K29" s="29">
        <v>142737</v>
      </c>
      <c r="M29" s="21">
        <v>3686260</v>
      </c>
    </row>
    <row r="30" spans="1:13" x14ac:dyDescent="0.4">
      <c r="A30" s="24" t="s">
        <v>36</v>
      </c>
      <c r="B30" s="26">
        <f t="shared" si="4"/>
        <v>12385705.545316838</v>
      </c>
      <c r="C30" s="28">
        <f>SUM(一般接種!D29+一般接種!G29+一般接種!J29+医療従事者等!C27)</f>
        <v>5897466</v>
      </c>
      <c r="D30" s="33">
        <f t="shared" si="1"/>
        <v>0.7802117319649331</v>
      </c>
      <c r="E30" s="28">
        <f>SUM(一般接種!E29+一般接種!H29+一般接種!K29+医療従事者等!D27)</f>
        <v>5783278</v>
      </c>
      <c r="F30" s="35">
        <f t="shared" si="2"/>
        <v>0.76510510527991071</v>
      </c>
      <c r="G30" s="26">
        <f t="shared" si="5"/>
        <v>704960</v>
      </c>
      <c r="H30" s="35">
        <f t="shared" si="3"/>
        <v>9.3263456299027284E-2</v>
      </c>
      <c r="I30" s="29">
        <v>40937</v>
      </c>
      <c r="J30" s="29">
        <v>333769</v>
      </c>
      <c r="K30" s="29">
        <v>330254</v>
      </c>
      <c r="M30" s="21">
        <v>7558802</v>
      </c>
    </row>
    <row r="31" spans="1:13" x14ac:dyDescent="0.4">
      <c r="A31" s="24" t="s">
        <v>37</v>
      </c>
      <c r="B31" s="26">
        <f t="shared" si="4"/>
        <v>3007124.6010129089</v>
      </c>
      <c r="C31" s="28">
        <f>SUM(一般接種!D30+一般接種!G30+一般接種!J30+医療従事者等!C28)</f>
        <v>1449943</v>
      </c>
      <c r="D31" s="33">
        <f t="shared" si="1"/>
        <v>0.80527470110637989</v>
      </c>
      <c r="E31" s="28">
        <f>SUM(一般接種!E30+一般接種!H30+一般接種!K30+医療従事者等!D28)</f>
        <v>1432772</v>
      </c>
      <c r="F31" s="35">
        <f t="shared" si="2"/>
        <v>0.79573820767684666</v>
      </c>
      <c r="G31" s="26">
        <f t="shared" si="5"/>
        <v>124408</v>
      </c>
      <c r="H31" s="35">
        <f t="shared" si="3"/>
        <v>6.9094174747036607E-2</v>
      </c>
      <c r="I31" s="29">
        <v>13900</v>
      </c>
      <c r="J31" s="29">
        <v>56916</v>
      </c>
      <c r="K31" s="29">
        <v>53592</v>
      </c>
      <c r="M31" s="21">
        <v>1800557</v>
      </c>
    </row>
    <row r="32" spans="1:13" x14ac:dyDescent="0.4">
      <c r="A32" s="24" t="s">
        <v>38</v>
      </c>
      <c r="B32" s="26">
        <f t="shared" si="4"/>
        <v>2363621.5918075503</v>
      </c>
      <c r="C32" s="28">
        <f>SUM(一般接種!D31+一般接種!G31+一般接種!J31+医療従事者等!C29)</f>
        <v>1136035</v>
      </c>
      <c r="D32" s="33">
        <f t="shared" si="1"/>
        <v>0.80067703051007055</v>
      </c>
      <c r="E32" s="28">
        <f>SUM(一般接種!E31+一般接種!H31+一般接種!K31+医療従事者等!D29)</f>
        <v>1122490</v>
      </c>
      <c r="F32" s="35">
        <f t="shared" si="2"/>
        <v>0.79113051972628401</v>
      </c>
      <c r="G32" s="26">
        <f t="shared" si="5"/>
        <v>105095</v>
      </c>
      <c r="H32" s="35">
        <f t="shared" si="3"/>
        <v>7.4070915527651757E-2</v>
      </c>
      <c r="I32" s="29">
        <v>8356</v>
      </c>
      <c r="J32" s="29">
        <v>46849</v>
      </c>
      <c r="K32" s="29">
        <v>49890</v>
      </c>
      <c r="M32" s="21">
        <v>1418843</v>
      </c>
    </row>
    <row r="33" spans="1:13" x14ac:dyDescent="0.4">
      <c r="A33" s="24" t="s">
        <v>39</v>
      </c>
      <c r="B33" s="26">
        <f t="shared" si="4"/>
        <v>4129262.5640056552</v>
      </c>
      <c r="C33" s="28">
        <f>SUM(一般接種!D32+一般接種!G32+一般接種!J32+医療従事者等!C30)</f>
        <v>1997111</v>
      </c>
      <c r="D33" s="33">
        <f t="shared" si="1"/>
        <v>0.78920286642150184</v>
      </c>
      <c r="E33" s="28">
        <f>SUM(一般接種!E32+一般接種!H32+一般接種!K32+医療従事者等!D30)</f>
        <v>1960671</v>
      </c>
      <c r="F33" s="35">
        <f t="shared" si="2"/>
        <v>0.77480278928387669</v>
      </c>
      <c r="G33" s="26">
        <f t="shared" si="5"/>
        <v>171479</v>
      </c>
      <c r="H33" s="35">
        <f t="shared" si="3"/>
        <v>6.7763743893600653E-2</v>
      </c>
      <c r="I33" s="29">
        <v>20733</v>
      </c>
      <c r="J33" s="29">
        <v>67911</v>
      </c>
      <c r="K33" s="29">
        <v>82835</v>
      </c>
      <c r="M33" s="21">
        <v>2530542</v>
      </c>
    </row>
    <row r="34" spans="1:13" x14ac:dyDescent="0.4">
      <c r="A34" s="24" t="s">
        <v>40</v>
      </c>
      <c r="B34" s="26">
        <f t="shared" si="4"/>
        <v>14108960.527283693</v>
      </c>
      <c r="C34" s="28">
        <f>SUM(一般接種!D33+一般接種!G33+一般接種!J33+医療従事者等!C31)</f>
        <v>6802776</v>
      </c>
      <c r="D34" s="33">
        <f t="shared" si="1"/>
        <v>0.76958736744600464</v>
      </c>
      <c r="E34" s="28">
        <f>SUM(一般接種!E33+一般接種!H33+一般接種!K33+医療従事者等!D31)</f>
        <v>6697665</v>
      </c>
      <c r="F34" s="35">
        <f t="shared" si="2"/>
        <v>0.7576963250568951</v>
      </c>
      <c r="G34" s="26">
        <f t="shared" si="5"/>
        <v>608518</v>
      </c>
      <c r="H34" s="35">
        <f t="shared" si="3"/>
        <v>6.8840685870519308E-2</v>
      </c>
      <c r="I34" s="29">
        <v>49690</v>
      </c>
      <c r="J34" s="29">
        <v>276148</v>
      </c>
      <c r="K34" s="29">
        <v>282680</v>
      </c>
      <c r="M34" s="21">
        <v>8839511</v>
      </c>
    </row>
    <row r="35" spans="1:13" x14ac:dyDescent="0.4">
      <c r="A35" s="24" t="s">
        <v>41</v>
      </c>
      <c r="B35" s="26">
        <f t="shared" si="4"/>
        <v>9100392.5695383027</v>
      </c>
      <c r="C35" s="28">
        <f>SUM(一般接種!D34+一般接種!G34+一般接種!J34+医療従事者等!C32)</f>
        <v>4365249</v>
      </c>
      <c r="D35" s="33">
        <f t="shared" si="1"/>
        <v>0.7902869945008939</v>
      </c>
      <c r="E35" s="28">
        <f>SUM(一般接種!E34+一般接種!H34+一般接種!K34+医療従事者等!D32)</f>
        <v>4304292</v>
      </c>
      <c r="F35" s="35">
        <f t="shared" si="2"/>
        <v>0.77925130688632915</v>
      </c>
      <c r="G35" s="26">
        <f t="shared" si="5"/>
        <v>430850</v>
      </c>
      <c r="H35" s="35">
        <f t="shared" si="3"/>
        <v>7.8001312543845749E-2</v>
      </c>
      <c r="I35" s="29">
        <v>39177</v>
      </c>
      <c r="J35" s="29">
        <v>197195</v>
      </c>
      <c r="K35" s="29">
        <v>194478</v>
      </c>
      <c r="M35" s="21">
        <v>5523625</v>
      </c>
    </row>
    <row r="36" spans="1:13" x14ac:dyDescent="0.4">
      <c r="A36" s="24" t="s">
        <v>42</v>
      </c>
      <c r="B36" s="26">
        <f t="shared" si="4"/>
        <v>2255967.5952136433</v>
      </c>
      <c r="C36" s="28">
        <f>SUM(一般接種!D35+一般接種!G35+一般接種!J35+医療従事者等!C33)</f>
        <v>1079089</v>
      </c>
      <c r="D36" s="33">
        <f t="shared" si="1"/>
        <v>0.80245237179854234</v>
      </c>
      <c r="E36" s="28">
        <f>SUM(一般接種!E35+一般接種!H35+一般接種!K35+医療従事者等!D33)</f>
        <v>1066057</v>
      </c>
      <c r="F36" s="35">
        <f t="shared" si="2"/>
        <v>0.7927612718899355</v>
      </c>
      <c r="G36" s="26">
        <f t="shared" si="5"/>
        <v>110820</v>
      </c>
      <c r="H36" s="35">
        <f t="shared" si="3"/>
        <v>8.2410043882121364E-2</v>
      </c>
      <c r="I36" s="29">
        <v>5556</v>
      </c>
      <c r="J36" s="29">
        <v>44936</v>
      </c>
      <c r="K36" s="29">
        <v>60328</v>
      </c>
      <c r="M36" s="21">
        <v>1344739</v>
      </c>
    </row>
    <row r="37" spans="1:13" x14ac:dyDescent="0.4">
      <c r="A37" s="24" t="s">
        <v>43</v>
      </c>
      <c r="B37" s="26">
        <f t="shared" si="4"/>
        <v>1555936.5479854557</v>
      </c>
      <c r="C37" s="28">
        <f>SUM(一般接種!D36+一般接種!G36+一般接種!J36+医療従事者等!C34)</f>
        <v>737428</v>
      </c>
      <c r="D37" s="33">
        <f t="shared" si="1"/>
        <v>0.78081640605146796</v>
      </c>
      <c r="E37" s="28">
        <f>SUM(一般接種!E36+一般接種!H36+一般接種!K36+医療従事者等!D34)</f>
        <v>724539</v>
      </c>
      <c r="F37" s="35">
        <f t="shared" si="2"/>
        <v>0.76716904975689093</v>
      </c>
      <c r="G37" s="26">
        <f t="shared" si="5"/>
        <v>93968</v>
      </c>
      <c r="H37" s="35">
        <f t="shared" si="3"/>
        <v>9.9496840428956235E-2</v>
      </c>
      <c r="I37" s="29">
        <v>7368</v>
      </c>
      <c r="J37" s="29">
        <v>40704</v>
      </c>
      <c r="K37" s="29">
        <v>45896</v>
      </c>
      <c r="M37" s="21">
        <v>944432</v>
      </c>
    </row>
    <row r="38" spans="1:13" x14ac:dyDescent="0.4">
      <c r="A38" s="24" t="s">
        <v>44</v>
      </c>
      <c r="B38" s="26">
        <f t="shared" si="4"/>
        <v>911409.54341329192</v>
      </c>
      <c r="C38" s="28">
        <f>SUM(一般接種!D37+一般接種!G37+一般接種!J37+医療従事者等!C35)</f>
        <v>432868</v>
      </c>
      <c r="D38" s="33">
        <f t="shared" si="1"/>
        <v>0.77743773213503164</v>
      </c>
      <c r="E38" s="28">
        <f>SUM(一般接種!E37+一般接種!H37+一般接種!K37+医療従事者等!D35)</f>
        <v>426486</v>
      </c>
      <c r="F38" s="35">
        <f t="shared" si="2"/>
        <v>0.76597555981809951</v>
      </c>
      <c r="G38" s="26">
        <f t="shared" si="5"/>
        <v>52054</v>
      </c>
      <c r="H38" s="35">
        <f t="shared" si="3"/>
        <v>9.3489802222749052E-2</v>
      </c>
      <c r="I38" s="29">
        <v>4823</v>
      </c>
      <c r="J38" s="29">
        <v>21230</v>
      </c>
      <c r="K38" s="29">
        <v>26001</v>
      </c>
      <c r="M38" s="21">
        <v>556788</v>
      </c>
    </row>
    <row r="39" spans="1:13" x14ac:dyDescent="0.4">
      <c r="A39" s="24" t="s">
        <v>45</v>
      </c>
      <c r="B39" s="26">
        <f t="shared" si="4"/>
        <v>1147458.6150368229</v>
      </c>
      <c r="C39" s="28">
        <f>SUM(一般接種!D38+一般接種!G38+一般接種!J38+医療従事者等!C36)</f>
        <v>548128</v>
      </c>
      <c r="D39" s="33">
        <f t="shared" si="1"/>
        <v>0.81467862636831823</v>
      </c>
      <c r="E39" s="28">
        <f>SUM(一般接種!E38+一般接種!H38+一般接種!K38+医療従事者等!D36)</f>
        <v>538493</v>
      </c>
      <c r="F39" s="35">
        <f t="shared" si="2"/>
        <v>0.80035819653247919</v>
      </c>
      <c r="G39" s="26">
        <f t="shared" si="5"/>
        <v>60836</v>
      </c>
      <c r="H39" s="35">
        <f t="shared" si="3"/>
        <v>9.0420100622013486E-2</v>
      </c>
      <c r="I39" s="29">
        <v>4774</v>
      </c>
      <c r="J39" s="29">
        <v>28559</v>
      </c>
      <c r="K39" s="29">
        <v>27503</v>
      </c>
      <c r="M39" s="21">
        <v>672815</v>
      </c>
    </row>
    <row r="40" spans="1:13" x14ac:dyDescent="0.4">
      <c r="A40" s="24" t="s">
        <v>46</v>
      </c>
      <c r="B40" s="26">
        <f t="shared" si="4"/>
        <v>3170171.5475741513</v>
      </c>
      <c r="C40" s="28">
        <f>SUM(一般接種!D39+一般接種!G39+一般接種!J39+医療従事者等!C37)</f>
        <v>1481820</v>
      </c>
      <c r="D40" s="33">
        <f t="shared" si="1"/>
        <v>0.78246226748358183</v>
      </c>
      <c r="E40" s="28">
        <f>SUM(一般接種!E39+一般接種!H39+一般接種!K39+医療従事者等!D37)</f>
        <v>1448962</v>
      </c>
      <c r="F40" s="35">
        <f t="shared" si="2"/>
        <v>0.76511188404633879</v>
      </c>
      <c r="G40" s="26">
        <f t="shared" si="5"/>
        <v>239388</v>
      </c>
      <c r="H40" s="35">
        <f t="shared" si="3"/>
        <v>0.12640676822310382</v>
      </c>
      <c r="I40" s="29">
        <v>21620</v>
      </c>
      <c r="J40" s="29">
        <v>127344</v>
      </c>
      <c r="K40" s="29">
        <v>90424</v>
      </c>
      <c r="M40" s="21">
        <v>1893791</v>
      </c>
    </row>
    <row r="41" spans="1:13" x14ac:dyDescent="0.4">
      <c r="A41" s="24" t="s">
        <v>47</v>
      </c>
      <c r="B41" s="26">
        <f t="shared" si="4"/>
        <v>4626762.550987347</v>
      </c>
      <c r="C41" s="28">
        <f>SUM(一般接種!D40+一般接種!G40+一般接種!J40+医療従事者等!C38)</f>
        <v>2197694</v>
      </c>
      <c r="D41" s="33">
        <f t="shared" si="1"/>
        <v>0.78142092629406634</v>
      </c>
      <c r="E41" s="28">
        <f>SUM(一般接種!E40+一般接種!H40+一般接種!K40+医療従事者等!D38)</f>
        <v>2164354</v>
      </c>
      <c r="F41" s="35">
        <f t="shared" si="2"/>
        <v>0.76956642167120071</v>
      </c>
      <c r="G41" s="26">
        <f t="shared" si="5"/>
        <v>264713</v>
      </c>
      <c r="H41" s="35">
        <f t="shared" si="3"/>
        <v>9.4122419982982708E-2</v>
      </c>
      <c r="I41" s="29">
        <v>21966</v>
      </c>
      <c r="J41" s="29">
        <v>110728</v>
      </c>
      <c r="K41" s="29">
        <v>132019</v>
      </c>
      <c r="M41" s="21">
        <v>2812433</v>
      </c>
    </row>
    <row r="42" spans="1:13" x14ac:dyDescent="0.4">
      <c r="A42" s="24" t="s">
        <v>48</v>
      </c>
      <c r="B42" s="26">
        <f t="shared" si="4"/>
        <v>2322994.6000140109</v>
      </c>
      <c r="C42" s="28">
        <f>SUM(一般接種!D41+一般接種!G41+一般接種!J41+医療従事者等!C39)</f>
        <v>1097447</v>
      </c>
      <c r="D42" s="33">
        <f t="shared" si="1"/>
        <v>0.80926104814506195</v>
      </c>
      <c r="E42" s="28">
        <f>SUM(一般接種!E41+一般接種!H41+一般接種!K41+医療従事者等!D39)</f>
        <v>1072348</v>
      </c>
      <c r="F42" s="35">
        <f t="shared" si="2"/>
        <v>0.79075296251778981</v>
      </c>
      <c r="G42" s="26">
        <f t="shared" si="5"/>
        <v>153198</v>
      </c>
      <c r="H42" s="35">
        <f t="shared" si="3"/>
        <v>0.11296871197764193</v>
      </c>
      <c r="I42" s="29">
        <v>43971</v>
      </c>
      <c r="J42" s="29">
        <v>42137</v>
      </c>
      <c r="K42" s="29">
        <v>67090</v>
      </c>
      <c r="M42" s="21">
        <v>1356110</v>
      </c>
    </row>
    <row r="43" spans="1:13" x14ac:dyDescent="0.4">
      <c r="A43" s="24" t="s">
        <v>49</v>
      </c>
      <c r="B43" s="26">
        <f t="shared" si="4"/>
        <v>1232322.5883877657</v>
      </c>
      <c r="C43" s="28">
        <f>SUM(一般接種!D42+一般接種!G42+一般接種!J42+医療従事者等!C40)</f>
        <v>587751</v>
      </c>
      <c r="D43" s="33">
        <f t="shared" si="1"/>
        <v>0.79971671503736996</v>
      </c>
      <c r="E43" s="28">
        <f>SUM(一般接種!E42+一般接種!H42+一般接種!K42+医療従事者等!D40)</f>
        <v>579633</v>
      </c>
      <c r="F43" s="35">
        <f t="shared" si="2"/>
        <v>0.78867105064433041</v>
      </c>
      <c r="G43" s="26">
        <f t="shared" si="5"/>
        <v>64937</v>
      </c>
      <c r="H43" s="35">
        <f t="shared" si="3"/>
        <v>8.8355790673910709E-2</v>
      </c>
      <c r="I43" s="29">
        <v>7342</v>
      </c>
      <c r="J43" s="29">
        <v>33530</v>
      </c>
      <c r="K43" s="29">
        <v>24065</v>
      </c>
      <c r="M43" s="21">
        <v>734949</v>
      </c>
    </row>
    <row r="44" spans="1:13" x14ac:dyDescent="0.4">
      <c r="A44" s="24" t="s">
        <v>50</v>
      </c>
      <c r="B44" s="26">
        <f t="shared" si="4"/>
        <v>1581211.5554535596</v>
      </c>
      <c r="C44" s="28">
        <f>SUM(一般接種!D43+一般接種!G43+一般接種!J43+医療従事者等!C41)</f>
        <v>762431</v>
      </c>
      <c r="D44" s="33">
        <f t="shared" si="1"/>
        <v>0.78286695910035564</v>
      </c>
      <c r="E44" s="28">
        <f>SUM(一般接種!E43+一般接種!H43+一般接種!K43+医療従事者等!D41)</f>
        <v>752419</v>
      </c>
      <c r="F44" s="35">
        <f t="shared" si="2"/>
        <v>0.77258660062265372</v>
      </c>
      <c r="G44" s="26">
        <f t="shared" si="5"/>
        <v>66360</v>
      </c>
      <c r="H44" s="35">
        <f t="shared" si="3"/>
        <v>6.8138692427117481E-2</v>
      </c>
      <c r="I44" s="29">
        <v>7128</v>
      </c>
      <c r="J44" s="29">
        <v>34420</v>
      </c>
      <c r="K44" s="29">
        <v>24812</v>
      </c>
      <c r="M44" s="21">
        <v>973896</v>
      </c>
    </row>
    <row r="45" spans="1:13" x14ac:dyDescent="0.4">
      <c r="A45" s="24" t="s">
        <v>51</v>
      </c>
      <c r="B45" s="26">
        <f t="shared" si="4"/>
        <v>2264070.5946546979</v>
      </c>
      <c r="C45" s="28">
        <f>SUM(一般接種!D44+一般接種!G44+一般接種!J44+医療従事者等!C42)</f>
        <v>1087771</v>
      </c>
      <c r="D45" s="33">
        <f t="shared" si="1"/>
        <v>0.80206146647407239</v>
      </c>
      <c r="E45" s="28">
        <f>SUM(一般接種!E44+一般接種!H44+一般接種!K44+医療従事者等!D42)</f>
        <v>1074930</v>
      </c>
      <c r="F45" s="35">
        <f t="shared" si="2"/>
        <v>0.79259323162409612</v>
      </c>
      <c r="G45" s="26">
        <f t="shared" si="5"/>
        <v>101368</v>
      </c>
      <c r="H45" s="35">
        <f t="shared" si="3"/>
        <v>7.4743090901985595E-2</v>
      </c>
      <c r="I45" s="29">
        <v>11462</v>
      </c>
      <c r="J45" s="29">
        <v>48562</v>
      </c>
      <c r="K45" s="29">
        <v>41344</v>
      </c>
      <c r="M45" s="21">
        <v>1356219</v>
      </c>
    </row>
    <row r="46" spans="1:13" x14ac:dyDescent="0.4">
      <c r="A46" s="24" t="s">
        <v>52</v>
      </c>
      <c r="B46" s="26">
        <f t="shared" si="4"/>
        <v>1168777.5709823766</v>
      </c>
      <c r="C46" s="28">
        <f>SUM(一般接種!D45+一般接種!G45+一般接種!J45+医療従事者等!C43)</f>
        <v>554523</v>
      </c>
      <c r="D46" s="33">
        <f t="shared" si="1"/>
        <v>0.79085724228322207</v>
      </c>
      <c r="E46" s="28">
        <f>SUM(一般接種!E45+一般接種!H45+一般接種!K45+医療従事者等!D43)</f>
        <v>546998</v>
      </c>
      <c r="F46" s="35">
        <f t="shared" si="2"/>
        <v>0.78012513424048768</v>
      </c>
      <c r="G46" s="26">
        <f t="shared" si="5"/>
        <v>67255</v>
      </c>
      <c r="H46" s="35">
        <f t="shared" si="3"/>
        <v>9.5918661317489273E-2</v>
      </c>
      <c r="I46" s="29">
        <v>10291</v>
      </c>
      <c r="J46" s="29">
        <v>31962</v>
      </c>
      <c r="K46" s="29">
        <v>25002</v>
      </c>
      <c r="M46" s="21">
        <v>701167</v>
      </c>
    </row>
    <row r="47" spans="1:13" x14ac:dyDescent="0.4">
      <c r="A47" s="24" t="s">
        <v>53</v>
      </c>
      <c r="B47" s="26">
        <f t="shared" si="4"/>
        <v>8411269.5651887022</v>
      </c>
      <c r="C47" s="28">
        <f>SUM(一般接種!D46+一般接種!G46+一般接種!J46+医療従事者等!C44)</f>
        <v>4053780</v>
      </c>
      <c r="D47" s="33">
        <f t="shared" si="1"/>
        <v>0.79110958457662417</v>
      </c>
      <c r="E47" s="28">
        <f>SUM(一般接種!E46+一般接種!H46+一般接種!K46+医療従事者等!D44)</f>
        <v>3966513</v>
      </c>
      <c r="F47" s="35">
        <f t="shared" si="2"/>
        <v>0.77407911915490701</v>
      </c>
      <c r="G47" s="26">
        <f t="shared" si="5"/>
        <v>390975</v>
      </c>
      <c r="H47" s="35">
        <f t="shared" si="3"/>
        <v>7.6300161782298398E-2</v>
      </c>
      <c r="I47" s="29">
        <v>34709</v>
      </c>
      <c r="J47" s="29">
        <v>171728</v>
      </c>
      <c r="K47" s="29">
        <v>184538</v>
      </c>
      <c r="M47" s="21">
        <v>5124170</v>
      </c>
    </row>
    <row r="48" spans="1:13" x14ac:dyDescent="0.4">
      <c r="A48" s="24" t="s">
        <v>54</v>
      </c>
      <c r="B48" s="26">
        <f t="shared" si="4"/>
        <v>1385048.56187685</v>
      </c>
      <c r="C48" s="28">
        <f>SUM(一般接種!D47+一般接種!G47+一般接種!J47+医療従事者等!C45)</f>
        <v>643757</v>
      </c>
      <c r="D48" s="33">
        <f t="shared" si="1"/>
        <v>0.78677547169350126</v>
      </c>
      <c r="E48" s="28">
        <f>SUM(一般接種!E47+一般接種!H47+一般接種!K47+医療従事者等!D45)</f>
        <v>634205</v>
      </c>
      <c r="F48" s="35">
        <f t="shared" si="2"/>
        <v>0.77510137835452975</v>
      </c>
      <c r="G48" s="26">
        <f t="shared" si="5"/>
        <v>107085</v>
      </c>
      <c r="H48" s="35">
        <f t="shared" si="3"/>
        <v>0.13087523923825076</v>
      </c>
      <c r="I48" s="29">
        <v>7824</v>
      </c>
      <c r="J48" s="29">
        <v>54114</v>
      </c>
      <c r="K48" s="29">
        <v>45147</v>
      </c>
      <c r="M48" s="21">
        <v>818222</v>
      </c>
    </row>
    <row r="49" spans="1:13" x14ac:dyDescent="0.4">
      <c r="A49" s="24" t="s">
        <v>55</v>
      </c>
      <c r="B49" s="26">
        <f t="shared" si="4"/>
        <v>2241283.5965890638</v>
      </c>
      <c r="C49" s="28">
        <f>SUM(一般接種!D48+一般接種!G48+一般接種!J48+医療従事者等!C46)</f>
        <v>1075105</v>
      </c>
      <c r="D49" s="33">
        <f t="shared" si="1"/>
        <v>0.8047566578688532</v>
      </c>
      <c r="E49" s="28">
        <f>SUM(一般接種!E48+一般接種!H48+一般接種!K48+医療従事者等!D46)</f>
        <v>1057839</v>
      </c>
      <c r="F49" s="35">
        <f t="shared" si="2"/>
        <v>0.79183240539605881</v>
      </c>
      <c r="G49" s="26">
        <f t="shared" si="5"/>
        <v>108338</v>
      </c>
      <c r="H49" s="35">
        <f t="shared" si="3"/>
        <v>8.1095080759735858E-2</v>
      </c>
      <c r="I49" s="29">
        <v>13079</v>
      </c>
      <c r="J49" s="29">
        <v>51429</v>
      </c>
      <c r="K49" s="29">
        <v>43830</v>
      </c>
      <c r="M49" s="21">
        <v>1335938</v>
      </c>
    </row>
    <row r="50" spans="1:13" x14ac:dyDescent="0.4">
      <c r="A50" s="24" t="s">
        <v>56</v>
      </c>
      <c r="B50" s="26">
        <f t="shared" si="4"/>
        <v>2985564.6138640828</v>
      </c>
      <c r="C50" s="28">
        <f>SUM(一般接種!D49+一般接種!G49+一般接種!J49+医療従事者等!C47)</f>
        <v>1428002</v>
      </c>
      <c r="D50" s="33">
        <f t="shared" si="1"/>
        <v>0.81198991268846188</v>
      </c>
      <c r="E50" s="28">
        <f>SUM(一般接種!E49+一般接種!H49+一般接種!K49+医療従事者等!D47)</f>
        <v>1410212</v>
      </c>
      <c r="F50" s="35">
        <f t="shared" si="2"/>
        <v>0.80187417017078488</v>
      </c>
      <c r="G50" s="26">
        <f t="shared" si="5"/>
        <v>147349</v>
      </c>
      <c r="H50" s="35">
        <f t="shared" si="3"/>
        <v>8.3785528062798348E-2</v>
      </c>
      <c r="I50" s="29">
        <v>20587</v>
      </c>
      <c r="J50" s="29">
        <v>67903</v>
      </c>
      <c r="K50" s="29">
        <v>58859</v>
      </c>
      <c r="M50" s="21">
        <v>1758645</v>
      </c>
    </row>
    <row r="51" spans="1:13" x14ac:dyDescent="0.4">
      <c r="A51" s="24" t="s">
        <v>57</v>
      </c>
      <c r="B51" s="26">
        <f t="shared" si="4"/>
        <v>1887223.5710139165</v>
      </c>
      <c r="C51" s="28">
        <f>SUM(一般接種!D50+一般接種!G50+一般接種!J50+医療従事者等!C48)</f>
        <v>904922</v>
      </c>
      <c r="D51" s="33">
        <f t="shared" si="1"/>
        <v>0.79258080422792909</v>
      </c>
      <c r="E51" s="28">
        <f>SUM(一般接種!E50+一般接種!H50+一般接種!K50+医療従事者等!D48)</f>
        <v>888769</v>
      </c>
      <c r="F51" s="35">
        <f t="shared" si="2"/>
        <v>0.77843311223823963</v>
      </c>
      <c r="G51" s="26">
        <f t="shared" si="5"/>
        <v>93531</v>
      </c>
      <c r="H51" s="35">
        <f t="shared" si="3"/>
        <v>8.1919629758412812E-2</v>
      </c>
      <c r="I51" s="29">
        <v>16827</v>
      </c>
      <c r="J51" s="29">
        <v>43454</v>
      </c>
      <c r="K51" s="29">
        <v>33250</v>
      </c>
      <c r="M51" s="21">
        <v>1141741</v>
      </c>
    </row>
    <row r="52" spans="1:13" x14ac:dyDescent="0.4">
      <c r="A52" s="24" t="s">
        <v>58</v>
      </c>
      <c r="B52" s="26">
        <f t="shared" si="4"/>
        <v>1785622.5506782767</v>
      </c>
      <c r="C52" s="28">
        <f>SUM(一般接種!D51+一般接種!G51+一般接種!J51+医療従事者等!C49)</f>
        <v>849606</v>
      </c>
      <c r="D52" s="33">
        <f t="shared" si="1"/>
        <v>0.78143300335436205</v>
      </c>
      <c r="E52" s="28">
        <f>SUM(一般接種!E51+一般接種!H51+一般接種!K51+医療従事者等!D49)</f>
        <v>836355</v>
      </c>
      <c r="F52" s="35">
        <f t="shared" si="2"/>
        <v>0.76924527312711721</v>
      </c>
      <c r="G52" s="26">
        <f t="shared" si="5"/>
        <v>99660</v>
      </c>
      <c r="H52" s="35">
        <f t="shared" si="3"/>
        <v>9.1663209904703738E-2</v>
      </c>
      <c r="I52" s="29">
        <v>10538</v>
      </c>
      <c r="J52" s="29">
        <v>43875</v>
      </c>
      <c r="K52" s="29">
        <v>45247</v>
      </c>
      <c r="M52" s="21">
        <v>1087241</v>
      </c>
    </row>
    <row r="53" spans="1:13" x14ac:dyDescent="0.4">
      <c r="A53" s="24" t="s">
        <v>59</v>
      </c>
      <c r="B53" s="26">
        <f t="shared" si="4"/>
        <v>2697193.5780872782</v>
      </c>
      <c r="C53" s="28">
        <f>SUM(一般接種!D52+一般接種!G52+一般接種!J52+医療従事者等!C50)</f>
        <v>1288032</v>
      </c>
      <c r="D53" s="33">
        <f t="shared" si="1"/>
        <v>0.79630198631606341</v>
      </c>
      <c r="E53" s="28">
        <f>SUM(一般接種!E52+一般接種!H52+一般接種!K52+医療従事者等!D50)</f>
        <v>1264551</v>
      </c>
      <c r="F53" s="35">
        <f t="shared" si="2"/>
        <v>0.78178529190110524</v>
      </c>
      <c r="G53" s="26">
        <f t="shared" si="5"/>
        <v>144609</v>
      </c>
      <c r="H53" s="35">
        <f t="shared" si="3"/>
        <v>8.9401842453587815E-2</v>
      </c>
      <c r="I53" s="29">
        <v>15768</v>
      </c>
      <c r="J53" s="29">
        <v>62849</v>
      </c>
      <c r="K53" s="29">
        <v>65992</v>
      </c>
      <c r="M53" s="21">
        <v>1617517</v>
      </c>
    </row>
    <row r="54" spans="1:13" x14ac:dyDescent="0.4">
      <c r="A54" s="24" t="s">
        <v>60</v>
      </c>
      <c r="B54" s="26">
        <f t="shared" si="4"/>
        <v>2179339.3867153991</v>
      </c>
      <c r="C54" s="28">
        <f>SUM(一般接種!D53+一般接種!G53+一般接種!J53+医療従事者等!C51)</f>
        <v>1040951</v>
      </c>
      <c r="D54" s="34">
        <f t="shared" si="1"/>
        <v>0.70092140826520177</v>
      </c>
      <c r="E54" s="28">
        <f>SUM(一般接種!E53+一般接種!H53+一般接種!K53+医療従事者等!D51)</f>
        <v>1018485</v>
      </c>
      <c r="F54" s="35">
        <f t="shared" si="2"/>
        <v>0.6857939907805306</v>
      </c>
      <c r="G54" s="26">
        <f t="shared" si="5"/>
        <v>119902</v>
      </c>
      <c r="H54" s="35">
        <f t="shared" si="3"/>
        <v>8.0735672182277771E-2</v>
      </c>
      <c r="I54" s="29">
        <v>15678</v>
      </c>
      <c r="J54" s="29">
        <v>52662</v>
      </c>
      <c r="K54" s="29">
        <v>51562</v>
      </c>
      <c r="M54" s="21">
        <v>1485118</v>
      </c>
    </row>
    <row r="55" spans="1:13" x14ac:dyDescent="0.4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">
      <c r="A56" s="36" t="s">
        <v>61</v>
      </c>
      <c r="B56" s="36"/>
      <c r="C56" s="36"/>
      <c r="D56" s="36"/>
      <c r="E56" s="36"/>
      <c r="F56" s="36"/>
      <c r="G56" s="36"/>
      <c r="H56" s="36"/>
      <c r="I56" s="36"/>
      <c r="J56" s="1"/>
      <c r="K56" s="1"/>
    </row>
    <row r="57" spans="1:13" x14ac:dyDescent="0.4">
      <c r="A57" s="1" t="s">
        <v>62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">
      <c r="A58" s="1" t="s">
        <v>63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">
      <c r="A59" s="9" t="s">
        <v>64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">
      <c r="A60" s="36" t="s">
        <v>65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1:13" x14ac:dyDescent="0.4">
      <c r="A61" s="9" t="s">
        <v>66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.75" x14ac:dyDescent="0.4"/>
  <cols>
    <col min="1" max="1" width="13.625" customWidth="1"/>
    <col min="2" max="2" width="11.375" style="2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1" t="s">
        <v>67</v>
      </c>
      <c r="B1" s="8"/>
      <c r="C1" s="9"/>
      <c r="D1" s="9"/>
    </row>
    <row r="2" spans="1:18" x14ac:dyDescent="0.4">
      <c r="B2"/>
      <c r="Q2" s="52" t="s">
        <v>1</v>
      </c>
      <c r="R2" s="52"/>
    </row>
    <row r="3" spans="1:18" ht="37.5" customHeight="1" x14ac:dyDescent="0.4">
      <c r="A3" s="53" t="s">
        <v>2</v>
      </c>
      <c r="B3" s="56" t="s">
        <v>68</v>
      </c>
      <c r="C3" s="56"/>
      <c r="D3" s="56"/>
      <c r="E3" s="56"/>
      <c r="F3" s="56"/>
      <c r="G3" s="56"/>
      <c r="H3" s="56"/>
      <c r="I3" s="56"/>
      <c r="J3" s="56"/>
      <c r="K3" s="56"/>
      <c r="M3" s="56" t="s">
        <v>69</v>
      </c>
      <c r="N3" s="56"/>
      <c r="O3" s="56"/>
      <c r="P3" s="56"/>
      <c r="Q3" s="56"/>
      <c r="R3" s="56"/>
    </row>
    <row r="4" spans="1:18" ht="18.75" customHeight="1" x14ac:dyDescent="0.4">
      <c r="A4" s="54"/>
      <c r="B4" s="57" t="s">
        <v>13</v>
      </c>
      <c r="C4" s="58" t="s">
        <v>70</v>
      </c>
      <c r="D4" s="58"/>
      <c r="E4" s="58"/>
      <c r="F4" s="59" t="s">
        <v>71</v>
      </c>
      <c r="G4" s="60"/>
      <c r="H4" s="61"/>
      <c r="I4" s="59" t="s">
        <v>72</v>
      </c>
      <c r="J4" s="60"/>
      <c r="K4" s="61"/>
      <c r="M4" s="41" t="s">
        <v>73</v>
      </c>
      <c r="N4" s="41"/>
      <c r="O4" s="56" t="s">
        <v>74</v>
      </c>
      <c r="P4" s="56"/>
      <c r="Q4" s="58" t="s">
        <v>72</v>
      </c>
      <c r="R4" s="58"/>
    </row>
    <row r="5" spans="1:18" ht="37.5" x14ac:dyDescent="0.4">
      <c r="A5" s="55"/>
      <c r="B5" s="57"/>
      <c r="C5" s="11" t="s">
        <v>75</v>
      </c>
      <c r="D5" s="11" t="s">
        <v>4</v>
      </c>
      <c r="E5" s="11" t="s">
        <v>5</v>
      </c>
      <c r="F5" s="11" t="s">
        <v>75</v>
      </c>
      <c r="G5" s="11" t="s">
        <v>4</v>
      </c>
      <c r="H5" s="11" t="s">
        <v>5</v>
      </c>
      <c r="I5" s="11" t="s">
        <v>75</v>
      </c>
      <c r="J5" s="11" t="s">
        <v>4</v>
      </c>
      <c r="K5" s="11" t="s">
        <v>5</v>
      </c>
      <c r="M5" s="12" t="s">
        <v>76</v>
      </c>
      <c r="N5" s="12" t="s">
        <v>77</v>
      </c>
      <c r="O5" s="12" t="s">
        <v>78</v>
      </c>
      <c r="P5" s="12" t="s">
        <v>79</v>
      </c>
      <c r="Q5" s="12" t="s">
        <v>78</v>
      </c>
      <c r="R5" s="12" t="s">
        <v>77</v>
      </c>
    </row>
    <row r="6" spans="1:18" x14ac:dyDescent="0.4">
      <c r="A6" s="7" t="s">
        <v>80</v>
      </c>
      <c r="B6" s="13">
        <f>SUM(B7:B53)</f>
        <v>188984843</v>
      </c>
      <c r="C6" s="13">
        <f t="shared" ref="C6" si="0">SUM(C7:C53)</f>
        <v>156827446</v>
      </c>
      <c r="D6" s="13">
        <f>SUM(D7:D53)</f>
        <v>78750147</v>
      </c>
      <c r="E6" s="14">
        <f>SUM(E7:E53)</f>
        <v>78077299</v>
      </c>
      <c r="F6" s="14">
        <f t="shared" ref="F6:Q6" si="1">SUM(F7:F53)</f>
        <v>32041242</v>
      </c>
      <c r="G6" s="14">
        <f>SUM(G7:G53)</f>
        <v>16074920</v>
      </c>
      <c r="H6" s="14">
        <f t="shared" ref="H6:K6" si="2">SUM(H7:H53)</f>
        <v>15966322</v>
      </c>
      <c r="I6" s="14">
        <f>SUM(I7:I53)</f>
        <v>116155</v>
      </c>
      <c r="J6" s="14">
        <f t="shared" si="2"/>
        <v>58268</v>
      </c>
      <c r="K6" s="14">
        <f t="shared" si="2"/>
        <v>57887</v>
      </c>
      <c r="L6" s="15"/>
      <c r="M6" s="14">
        <f>SUM(M7:M53)</f>
        <v>165153300</v>
      </c>
      <c r="N6" s="16">
        <f>C6/M6</f>
        <v>0.94958711693923159</v>
      </c>
      <c r="O6" s="14">
        <f t="shared" si="1"/>
        <v>34252000</v>
      </c>
      <c r="P6" s="17">
        <f>F6/O6</f>
        <v>0.93545609015531939</v>
      </c>
      <c r="Q6" s="14">
        <f t="shared" si="1"/>
        <v>195140</v>
      </c>
      <c r="R6" s="17">
        <f>I6/Q6</f>
        <v>0.59523931536332886</v>
      </c>
    </row>
    <row r="7" spans="1:18" x14ac:dyDescent="0.4">
      <c r="A7" s="4" t="s">
        <v>14</v>
      </c>
      <c r="B7" s="13">
        <v>7753502</v>
      </c>
      <c r="C7" s="13">
        <v>6264954</v>
      </c>
      <c r="D7" s="13">
        <v>3147797</v>
      </c>
      <c r="E7" s="14">
        <v>3117157</v>
      </c>
      <c r="F7" s="18">
        <v>1487719</v>
      </c>
      <c r="G7" s="14">
        <v>745449</v>
      </c>
      <c r="H7" s="14">
        <v>742270</v>
      </c>
      <c r="I7" s="14">
        <v>829</v>
      </c>
      <c r="J7" s="14">
        <v>414</v>
      </c>
      <c r="K7" s="14">
        <v>415</v>
      </c>
      <c r="L7" s="15" t="s">
        <v>81</v>
      </c>
      <c r="M7" s="14">
        <v>6947460</v>
      </c>
      <c r="N7" s="16">
        <v>0.901761794958157</v>
      </c>
      <c r="O7" s="19">
        <v>1518200</v>
      </c>
      <c r="P7" s="16">
        <v>0.97992293505466999</v>
      </c>
      <c r="Q7" s="14">
        <v>900</v>
      </c>
      <c r="R7" s="17">
        <v>0.92111111111111099</v>
      </c>
    </row>
    <row r="8" spans="1:18" x14ac:dyDescent="0.4">
      <c r="A8" s="4" t="s">
        <v>15</v>
      </c>
      <c r="B8" s="13">
        <v>1975141</v>
      </c>
      <c r="C8" s="13">
        <v>1787656</v>
      </c>
      <c r="D8" s="13">
        <v>897142</v>
      </c>
      <c r="E8" s="14">
        <v>890514</v>
      </c>
      <c r="F8" s="18">
        <v>185143</v>
      </c>
      <c r="G8" s="14">
        <v>93060</v>
      </c>
      <c r="H8" s="14">
        <v>92083</v>
      </c>
      <c r="I8" s="14">
        <v>2342</v>
      </c>
      <c r="J8" s="14">
        <v>1169</v>
      </c>
      <c r="K8" s="14">
        <v>1173</v>
      </c>
      <c r="L8" s="15" t="s">
        <v>81</v>
      </c>
      <c r="M8" s="14">
        <v>1807455</v>
      </c>
      <c r="N8" s="16">
        <v>0.98904592368828004</v>
      </c>
      <c r="O8" s="19">
        <v>186500</v>
      </c>
      <c r="P8" s="16">
        <v>0.99272386058981199</v>
      </c>
      <c r="Q8" s="14">
        <v>3640</v>
      </c>
      <c r="R8" s="17">
        <v>0.64340659340659401</v>
      </c>
    </row>
    <row r="9" spans="1:18" x14ac:dyDescent="0.4">
      <c r="A9" s="4" t="s">
        <v>16</v>
      </c>
      <c r="B9" s="13">
        <v>1900633</v>
      </c>
      <c r="C9" s="13">
        <v>1658478</v>
      </c>
      <c r="D9" s="13">
        <v>832119</v>
      </c>
      <c r="E9" s="14">
        <v>826359</v>
      </c>
      <c r="F9" s="18">
        <v>242064</v>
      </c>
      <c r="G9" s="14">
        <v>121536</v>
      </c>
      <c r="H9" s="14">
        <v>120528</v>
      </c>
      <c r="I9" s="14">
        <v>91</v>
      </c>
      <c r="J9" s="14">
        <v>48</v>
      </c>
      <c r="K9" s="14">
        <v>43</v>
      </c>
      <c r="L9" s="15" t="s">
        <v>81</v>
      </c>
      <c r="M9" s="14">
        <v>1739985</v>
      </c>
      <c r="N9" s="16">
        <v>0.95315649272838598</v>
      </c>
      <c r="O9" s="19">
        <v>227500</v>
      </c>
      <c r="P9" s="16">
        <v>1.0640175824175799</v>
      </c>
      <c r="Q9" s="14">
        <v>120</v>
      </c>
      <c r="R9" s="17">
        <v>0.75833333333333297</v>
      </c>
    </row>
    <row r="10" spans="1:18" x14ac:dyDescent="0.4">
      <c r="A10" s="4" t="s">
        <v>17</v>
      </c>
      <c r="B10" s="13">
        <v>3449079</v>
      </c>
      <c r="C10" s="13">
        <v>2711974</v>
      </c>
      <c r="D10" s="13">
        <v>1361530</v>
      </c>
      <c r="E10" s="14">
        <v>1350444</v>
      </c>
      <c r="F10" s="18">
        <v>737059</v>
      </c>
      <c r="G10" s="14">
        <v>369457</v>
      </c>
      <c r="H10" s="14">
        <v>367602</v>
      </c>
      <c r="I10" s="14">
        <v>46</v>
      </c>
      <c r="J10" s="14">
        <v>24</v>
      </c>
      <c r="K10" s="14">
        <v>22</v>
      </c>
      <c r="L10" s="15" t="s">
        <v>81</v>
      </c>
      <c r="M10" s="14">
        <v>2895165</v>
      </c>
      <c r="N10" s="16">
        <v>0.93672519528247999</v>
      </c>
      <c r="O10" s="19">
        <v>854400</v>
      </c>
      <c r="P10" s="16">
        <v>0.86266268726591799</v>
      </c>
      <c r="Q10" s="14">
        <v>120</v>
      </c>
      <c r="R10" s="17">
        <v>0.38333333333333303</v>
      </c>
    </row>
    <row r="11" spans="1:18" x14ac:dyDescent="0.4">
      <c r="A11" s="4" t="s">
        <v>18</v>
      </c>
      <c r="B11" s="13">
        <v>1527908</v>
      </c>
      <c r="C11" s="13">
        <v>1436267</v>
      </c>
      <c r="D11" s="13">
        <v>720448</v>
      </c>
      <c r="E11" s="14">
        <v>715819</v>
      </c>
      <c r="F11" s="18">
        <v>91585</v>
      </c>
      <c r="G11" s="14">
        <v>46543</v>
      </c>
      <c r="H11" s="14">
        <v>45042</v>
      </c>
      <c r="I11" s="14">
        <v>56</v>
      </c>
      <c r="J11" s="14">
        <v>28</v>
      </c>
      <c r="K11" s="14">
        <v>28</v>
      </c>
      <c r="L11" s="15" t="s">
        <v>81</v>
      </c>
      <c r="M11" s="14">
        <v>1444755</v>
      </c>
      <c r="N11" s="16">
        <v>0.99412495544227197</v>
      </c>
      <c r="O11" s="19">
        <v>87900</v>
      </c>
      <c r="P11" s="16">
        <v>1.04192263936291</v>
      </c>
      <c r="Q11" s="14">
        <v>140</v>
      </c>
      <c r="R11" s="17">
        <v>0.4</v>
      </c>
    </row>
    <row r="12" spans="1:18" x14ac:dyDescent="0.4">
      <c r="A12" s="4" t="s">
        <v>19</v>
      </c>
      <c r="B12" s="13">
        <v>1670565</v>
      </c>
      <c r="C12" s="13">
        <v>1594715</v>
      </c>
      <c r="D12" s="13">
        <v>800760</v>
      </c>
      <c r="E12" s="14">
        <v>793955</v>
      </c>
      <c r="F12" s="18">
        <v>75689</v>
      </c>
      <c r="G12" s="14">
        <v>37921</v>
      </c>
      <c r="H12" s="14">
        <v>37768</v>
      </c>
      <c r="I12" s="14">
        <v>161</v>
      </c>
      <c r="J12" s="14">
        <v>80</v>
      </c>
      <c r="K12" s="14">
        <v>81</v>
      </c>
      <c r="L12" s="15" t="s">
        <v>81</v>
      </c>
      <c r="M12" s="14">
        <v>1614795</v>
      </c>
      <c r="N12" s="16">
        <v>0.98756498502905898</v>
      </c>
      <c r="O12" s="19">
        <v>61700</v>
      </c>
      <c r="P12" s="16">
        <v>1.2267260940032401</v>
      </c>
      <c r="Q12" s="14">
        <v>340</v>
      </c>
      <c r="R12" s="17">
        <v>0.47352941176470598</v>
      </c>
    </row>
    <row r="13" spans="1:18" x14ac:dyDescent="0.4">
      <c r="A13" s="4" t="s">
        <v>20</v>
      </c>
      <c r="B13" s="13">
        <v>2864478</v>
      </c>
      <c r="C13" s="13">
        <v>2660062</v>
      </c>
      <c r="D13" s="13">
        <v>1335815</v>
      </c>
      <c r="E13" s="14">
        <v>1324247</v>
      </c>
      <c r="F13" s="18">
        <v>204169</v>
      </c>
      <c r="G13" s="14">
        <v>102622</v>
      </c>
      <c r="H13" s="14">
        <v>101547</v>
      </c>
      <c r="I13" s="14">
        <v>247</v>
      </c>
      <c r="J13" s="14">
        <v>124</v>
      </c>
      <c r="K13" s="14">
        <v>123</v>
      </c>
      <c r="L13" s="15" t="s">
        <v>81</v>
      </c>
      <c r="M13" s="14">
        <v>2736240</v>
      </c>
      <c r="N13" s="16">
        <v>0.97215960588252504</v>
      </c>
      <c r="O13" s="19">
        <v>178600</v>
      </c>
      <c r="P13" s="16">
        <v>1.14316349384099</v>
      </c>
      <c r="Q13" s="14">
        <v>520</v>
      </c>
      <c r="R13" s="17">
        <v>0.47499999999999998</v>
      </c>
    </row>
    <row r="14" spans="1:18" x14ac:dyDescent="0.4">
      <c r="A14" s="4" t="s">
        <v>21</v>
      </c>
      <c r="B14" s="13">
        <v>4504347</v>
      </c>
      <c r="C14" s="13">
        <v>3639351</v>
      </c>
      <c r="D14" s="13">
        <v>1826757</v>
      </c>
      <c r="E14" s="14">
        <v>1812594</v>
      </c>
      <c r="F14" s="18">
        <v>864644</v>
      </c>
      <c r="G14" s="14">
        <v>433865</v>
      </c>
      <c r="H14" s="14">
        <v>430779</v>
      </c>
      <c r="I14" s="14">
        <v>352</v>
      </c>
      <c r="J14" s="14">
        <v>176</v>
      </c>
      <c r="K14" s="14">
        <v>176</v>
      </c>
      <c r="L14" s="15" t="s">
        <v>81</v>
      </c>
      <c r="M14" s="14">
        <v>3802305</v>
      </c>
      <c r="N14" s="16">
        <v>0.95714336435398994</v>
      </c>
      <c r="O14" s="19">
        <v>892500</v>
      </c>
      <c r="P14" s="16">
        <v>0.96878879551820696</v>
      </c>
      <c r="Q14" s="14">
        <v>800</v>
      </c>
      <c r="R14" s="17">
        <v>0.44</v>
      </c>
    </row>
    <row r="15" spans="1:18" x14ac:dyDescent="0.4">
      <c r="A15" s="6" t="s">
        <v>22</v>
      </c>
      <c r="B15" s="13">
        <v>2991709</v>
      </c>
      <c r="C15" s="13">
        <v>2611333</v>
      </c>
      <c r="D15" s="13">
        <v>1310641</v>
      </c>
      <c r="E15" s="14">
        <v>1300692</v>
      </c>
      <c r="F15" s="18">
        <v>379553</v>
      </c>
      <c r="G15" s="14">
        <v>190843</v>
      </c>
      <c r="H15" s="14">
        <v>188710</v>
      </c>
      <c r="I15" s="14">
        <v>823</v>
      </c>
      <c r="J15" s="14">
        <v>419</v>
      </c>
      <c r="K15" s="14">
        <v>404</v>
      </c>
      <c r="L15" s="15" t="s">
        <v>81</v>
      </c>
      <c r="M15" s="14">
        <v>2653950</v>
      </c>
      <c r="N15" s="16">
        <v>0.98394204864447299</v>
      </c>
      <c r="O15" s="19">
        <v>375900</v>
      </c>
      <c r="P15" s="16">
        <v>1.0097180101090699</v>
      </c>
      <c r="Q15" s="14">
        <v>1080</v>
      </c>
      <c r="R15" s="17">
        <v>0.76203703703703696</v>
      </c>
    </row>
    <row r="16" spans="1:18" x14ac:dyDescent="0.4">
      <c r="A16" s="4" t="s">
        <v>23</v>
      </c>
      <c r="B16" s="13">
        <v>2941702</v>
      </c>
      <c r="C16" s="13">
        <v>2096643</v>
      </c>
      <c r="D16" s="13">
        <v>1052896</v>
      </c>
      <c r="E16" s="14">
        <v>1043747</v>
      </c>
      <c r="F16" s="18">
        <v>844849</v>
      </c>
      <c r="G16" s="14">
        <v>424070</v>
      </c>
      <c r="H16" s="14">
        <v>420779</v>
      </c>
      <c r="I16" s="14">
        <v>210</v>
      </c>
      <c r="J16" s="14">
        <v>94</v>
      </c>
      <c r="K16" s="14">
        <v>116</v>
      </c>
      <c r="L16" s="15" t="s">
        <v>81</v>
      </c>
      <c r="M16" s="14">
        <v>2285595</v>
      </c>
      <c r="N16" s="16">
        <v>0.91732918561687404</v>
      </c>
      <c r="O16" s="19">
        <v>887500</v>
      </c>
      <c r="P16" s="16">
        <v>0.95194253521126804</v>
      </c>
      <c r="Q16" s="14">
        <v>320</v>
      </c>
      <c r="R16" s="17">
        <v>0.65625</v>
      </c>
    </row>
    <row r="17" spans="1:18" x14ac:dyDescent="0.4">
      <c r="A17" s="4" t="s">
        <v>24</v>
      </c>
      <c r="B17" s="13">
        <v>11268958</v>
      </c>
      <c r="C17" s="13">
        <v>9586989</v>
      </c>
      <c r="D17" s="13">
        <v>4818657</v>
      </c>
      <c r="E17" s="14">
        <v>4768332</v>
      </c>
      <c r="F17" s="18">
        <v>1663999</v>
      </c>
      <c r="G17" s="14">
        <v>833153</v>
      </c>
      <c r="H17" s="14">
        <v>830846</v>
      </c>
      <c r="I17" s="14">
        <v>17970</v>
      </c>
      <c r="J17" s="14">
        <v>9031</v>
      </c>
      <c r="K17" s="14">
        <v>8939</v>
      </c>
      <c r="L17" s="15" t="s">
        <v>81</v>
      </c>
      <c r="M17" s="14">
        <v>9975810</v>
      </c>
      <c r="N17" s="16">
        <v>0.96102361612741205</v>
      </c>
      <c r="O17" s="19">
        <v>659400</v>
      </c>
      <c r="P17" s="16">
        <v>2.5235047012435499</v>
      </c>
      <c r="Q17" s="14">
        <v>36860</v>
      </c>
      <c r="R17" s="17">
        <v>0.48752034725990201</v>
      </c>
    </row>
    <row r="18" spans="1:18" x14ac:dyDescent="0.4">
      <c r="A18" s="4" t="s">
        <v>25</v>
      </c>
      <c r="B18" s="13">
        <v>9596902</v>
      </c>
      <c r="C18" s="13">
        <v>7914813</v>
      </c>
      <c r="D18" s="13">
        <v>3976041</v>
      </c>
      <c r="E18" s="14">
        <v>3938772</v>
      </c>
      <c r="F18" s="18">
        <v>1681339</v>
      </c>
      <c r="G18" s="14">
        <v>842388</v>
      </c>
      <c r="H18" s="14">
        <v>838951</v>
      </c>
      <c r="I18" s="14">
        <v>750</v>
      </c>
      <c r="J18" s="14">
        <v>349</v>
      </c>
      <c r="K18" s="14">
        <v>401</v>
      </c>
      <c r="L18" s="15" t="s">
        <v>81</v>
      </c>
      <c r="M18" s="14">
        <v>8203845</v>
      </c>
      <c r="N18" s="16">
        <v>0.96476871515734397</v>
      </c>
      <c r="O18" s="19">
        <v>643300</v>
      </c>
      <c r="P18" s="16">
        <v>2.6136157313850501</v>
      </c>
      <c r="Q18" s="14">
        <v>4260</v>
      </c>
      <c r="R18" s="17">
        <v>0.176056338028169</v>
      </c>
    </row>
    <row r="19" spans="1:18" x14ac:dyDescent="0.4">
      <c r="A19" s="4" t="s">
        <v>26</v>
      </c>
      <c r="B19" s="13">
        <v>20785409</v>
      </c>
      <c r="C19" s="13">
        <v>15455084</v>
      </c>
      <c r="D19" s="13">
        <v>7763388</v>
      </c>
      <c r="E19" s="14">
        <v>7691696</v>
      </c>
      <c r="F19" s="18">
        <v>5317046</v>
      </c>
      <c r="G19" s="14">
        <v>2668117</v>
      </c>
      <c r="H19" s="14">
        <v>2648929</v>
      </c>
      <c r="I19" s="14">
        <v>13279</v>
      </c>
      <c r="J19" s="14">
        <v>6510</v>
      </c>
      <c r="K19" s="14">
        <v>6769</v>
      </c>
      <c r="L19" s="15" t="s">
        <v>81</v>
      </c>
      <c r="M19" s="14">
        <v>16587480</v>
      </c>
      <c r="N19" s="16">
        <v>0.93173188452977795</v>
      </c>
      <c r="O19" s="19">
        <v>10129700</v>
      </c>
      <c r="P19" s="16">
        <v>0.524896689931587</v>
      </c>
      <c r="Q19" s="14">
        <v>42380</v>
      </c>
      <c r="R19" s="17">
        <v>0.313331760264276</v>
      </c>
    </row>
    <row r="20" spans="1:18" x14ac:dyDescent="0.4">
      <c r="A20" s="4" t="s">
        <v>27</v>
      </c>
      <c r="B20" s="13">
        <v>14041132</v>
      </c>
      <c r="C20" s="13">
        <v>10720855</v>
      </c>
      <c r="D20" s="13">
        <v>5379396</v>
      </c>
      <c r="E20" s="14">
        <v>5341459</v>
      </c>
      <c r="F20" s="18">
        <v>3314275</v>
      </c>
      <c r="G20" s="14">
        <v>1659138</v>
      </c>
      <c r="H20" s="14">
        <v>1655137</v>
      </c>
      <c r="I20" s="14">
        <v>6002</v>
      </c>
      <c r="J20" s="14">
        <v>3054</v>
      </c>
      <c r="K20" s="14">
        <v>2948</v>
      </c>
      <c r="L20" s="15" t="s">
        <v>81</v>
      </c>
      <c r="M20" s="14">
        <v>11191635</v>
      </c>
      <c r="N20" s="16">
        <v>0.957934653873183</v>
      </c>
      <c r="O20" s="19">
        <v>1939600</v>
      </c>
      <c r="P20" s="16">
        <v>1.70874149309136</v>
      </c>
      <c r="Q20" s="14">
        <v>11440</v>
      </c>
      <c r="R20" s="17">
        <v>0.52465034965034996</v>
      </c>
    </row>
    <row r="21" spans="1:18" x14ac:dyDescent="0.4">
      <c r="A21" s="4" t="s">
        <v>28</v>
      </c>
      <c r="B21" s="13">
        <v>3452645</v>
      </c>
      <c r="C21" s="13">
        <v>2885077</v>
      </c>
      <c r="D21" s="13">
        <v>1446685</v>
      </c>
      <c r="E21" s="14">
        <v>1438392</v>
      </c>
      <c r="F21" s="18">
        <v>567493</v>
      </c>
      <c r="G21" s="14">
        <v>284713</v>
      </c>
      <c r="H21" s="14">
        <v>282780</v>
      </c>
      <c r="I21" s="14">
        <v>75</v>
      </c>
      <c r="J21" s="14">
        <v>34</v>
      </c>
      <c r="K21" s="14">
        <v>41</v>
      </c>
      <c r="L21" s="15" t="s">
        <v>81</v>
      </c>
      <c r="M21" s="14">
        <v>3030105</v>
      </c>
      <c r="N21" s="16">
        <v>0.95213763219426395</v>
      </c>
      <c r="O21" s="19">
        <v>584800</v>
      </c>
      <c r="P21" s="16">
        <v>0.97040526675786598</v>
      </c>
      <c r="Q21" s="14">
        <v>240</v>
      </c>
      <c r="R21" s="17">
        <v>0.3125</v>
      </c>
    </row>
    <row r="22" spans="1:18" x14ac:dyDescent="0.4">
      <c r="A22" s="4" t="s">
        <v>29</v>
      </c>
      <c r="B22" s="13">
        <v>1638061</v>
      </c>
      <c r="C22" s="13">
        <v>1452796</v>
      </c>
      <c r="D22" s="13">
        <v>728730</v>
      </c>
      <c r="E22" s="14">
        <v>724066</v>
      </c>
      <c r="F22" s="18">
        <v>185055</v>
      </c>
      <c r="G22" s="14">
        <v>92772</v>
      </c>
      <c r="H22" s="14">
        <v>92283</v>
      </c>
      <c r="I22" s="14">
        <v>210</v>
      </c>
      <c r="J22" s="14">
        <v>110</v>
      </c>
      <c r="K22" s="14">
        <v>100</v>
      </c>
      <c r="L22" s="15" t="s">
        <v>81</v>
      </c>
      <c r="M22" s="14">
        <v>1489020</v>
      </c>
      <c r="N22" s="16">
        <v>0.97567259002565399</v>
      </c>
      <c r="O22" s="19">
        <v>176600</v>
      </c>
      <c r="P22" s="16">
        <v>1.0478765571913899</v>
      </c>
      <c r="Q22" s="14">
        <v>400</v>
      </c>
      <c r="R22" s="17">
        <v>0.52500000000000002</v>
      </c>
    </row>
    <row r="23" spans="1:18" x14ac:dyDescent="0.4">
      <c r="A23" s="4" t="s">
        <v>30</v>
      </c>
      <c r="B23" s="13">
        <v>1688646</v>
      </c>
      <c r="C23" s="13">
        <v>1483753</v>
      </c>
      <c r="D23" s="13">
        <v>745106</v>
      </c>
      <c r="E23" s="14">
        <v>738647</v>
      </c>
      <c r="F23" s="18">
        <v>203903</v>
      </c>
      <c r="G23" s="14">
        <v>102342</v>
      </c>
      <c r="H23" s="14">
        <v>101561</v>
      </c>
      <c r="I23" s="14">
        <v>990</v>
      </c>
      <c r="J23" s="14">
        <v>500</v>
      </c>
      <c r="K23" s="14">
        <v>490</v>
      </c>
      <c r="L23" s="15" t="s">
        <v>81</v>
      </c>
      <c r="M23" s="14">
        <v>1519830</v>
      </c>
      <c r="N23" s="16">
        <v>0.97626247672437005</v>
      </c>
      <c r="O23" s="19">
        <v>220900</v>
      </c>
      <c r="P23" s="16">
        <v>0.92305568130375704</v>
      </c>
      <c r="Q23" s="14">
        <v>1040</v>
      </c>
      <c r="R23" s="17">
        <v>0.95192307692307698</v>
      </c>
    </row>
    <row r="24" spans="1:18" x14ac:dyDescent="0.4">
      <c r="A24" s="4" t="s">
        <v>31</v>
      </c>
      <c r="B24" s="13">
        <v>1162896</v>
      </c>
      <c r="C24" s="13">
        <v>1023037</v>
      </c>
      <c r="D24" s="13">
        <v>513427</v>
      </c>
      <c r="E24" s="14">
        <v>509610</v>
      </c>
      <c r="F24" s="18">
        <v>139784</v>
      </c>
      <c r="G24" s="14">
        <v>70115</v>
      </c>
      <c r="H24" s="14">
        <v>69669</v>
      </c>
      <c r="I24" s="14">
        <v>75</v>
      </c>
      <c r="J24" s="14">
        <v>33</v>
      </c>
      <c r="K24" s="14">
        <v>42</v>
      </c>
      <c r="L24" s="15" t="s">
        <v>81</v>
      </c>
      <c r="M24" s="14">
        <v>1050270</v>
      </c>
      <c r="N24" s="16">
        <v>0.97407047711540795</v>
      </c>
      <c r="O24" s="19">
        <v>145200</v>
      </c>
      <c r="P24" s="16">
        <v>0.96269972451790597</v>
      </c>
      <c r="Q24" s="14">
        <v>120</v>
      </c>
      <c r="R24" s="17">
        <v>0.625</v>
      </c>
    </row>
    <row r="25" spans="1:18" x14ac:dyDescent="0.4">
      <c r="A25" s="4" t="s">
        <v>32</v>
      </c>
      <c r="B25" s="13">
        <v>1242973</v>
      </c>
      <c r="C25" s="13">
        <v>1096815</v>
      </c>
      <c r="D25" s="13">
        <v>550651</v>
      </c>
      <c r="E25" s="14">
        <v>546164</v>
      </c>
      <c r="F25" s="18">
        <v>146132</v>
      </c>
      <c r="G25" s="14">
        <v>73376</v>
      </c>
      <c r="H25" s="14">
        <v>72756</v>
      </c>
      <c r="I25" s="14">
        <v>26</v>
      </c>
      <c r="J25" s="14">
        <v>10</v>
      </c>
      <c r="K25" s="14">
        <v>16</v>
      </c>
      <c r="L25" s="15" t="s">
        <v>81</v>
      </c>
      <c r="M25" s="14">
        <v>1178190</v>
      </c>
      <c r="N25" s="16">
        <v>0.93093219260051396</v>
      </c>
      <c r="O25" s="19">
        <v>139400</v>
      </c>
      <c r="P25" s="16">
        <v>1.04829268292683</v>
      </c>
      <c r="Q25" s="14">
        <v>220</v>
      </c>
      <c r="R25" s="17">
        <v>0.118181818181818</v>
      </c>
    </row>
    <row r="26" spans="1:18" x14ac:dyDescent="0.4">
      <c r="A26" s="4" t="s">
        <v>33</v>
      </c>
      <c r="B26" s="13">
        <v>3149728</v>
      </c>
      <c r="C26" s="13">
        <v>2865637</v>
      </c>
      <c r="D26" s="13">
        <v>1438274</v>
      </c>
      <c r="E26" s="14">
        <v>1427363</v>
      </c>
      <c r="F26" s="18">
        <v>283989</v>
      </c>
      <c r="G26" s="14">
        <v>143050</v>
      </c>
      <c r="H26" s="14">
        <v>140939</v>
      </c>
      <c r="I26" s="14">
        <v>102</v>
      </c>
      <c r="J26" s="14">
        <v>47</v>
      </c>
      <c r="K26" s="14">
        <v>55</v>
      </c>
      <c r="L26" s="15" t="s">
        <v>81</v>
      </c>
      <c r="M26" s="14">
        <v>2953470</v>
      </c>
      <c r="N26" s="16">
        <v>0.97026108272641998</v>
      </c>
      <c r="O26" s="19">
        <v>268100</v>
      </c>
      <c r="P26" s="16">
        <v>1.0592651995524101</v>
      </c>
      <c r="Q26" s="14">
        <v>140</v>
      </c>
      <c r="R26" s="17">
        <v>0.72857142857142898</v>
      </c>
    </row>
    <row r="27" spans="1:18" x14ac:dyDescent="0.4">
      <c r="A27" s="4" t="s">
        <v>34</v>
      </c>
      <c r="B27" s="13">
        <v>3051767</v>
      </c>
      <c r="C27" s="13">
        <v>2712509</v>
      </c>
      <c r="D27" s="13">
        <v>1359859</v>
      </c>
      <c r="E27" s="14">
        <v>1352650</v>
      </c>
      <c r="F27" s="18">
        <v>337134</v>
      </c>
      <c r="G27" s="14">
        <v>169751</v>
      </c>
      <c r="H27" s="14">
        <v>167383</v>
      </c>
      <c r="I27" s="14">
        <v>2124</v>
      </c>
      <c r="J27" s="14">
        <v>1067</v>
      </c>
      <c r="K27" s="14">
        <v>1057</v>
      </c>
      <c r="L27" s="15" t="s">
        <v>81</v>
      </c>
      <c r="M27" s="14">
        <v>2779725</v>
      </c>
      <c r="N27" s="16">
        <v>0.97581919074728596</v>
      </c>
      <c r="O27" s="19">
        <v>279600</v>
      </c>
      <c r="P27" s="16">
        <v>1.20577253218884</v>
      </c>
      <c r="Q27" s="14">
        <v>2540</v>
      </c>
      <c r="R27" s="17">
        <v>0.836220472440945</v>
      </c>
    </row>
    <row r="28" spans="1:18" x14ac:dyDescent="0.4">
      <c r="A28" s="4" t="s">
        <v>35</v>
      </c>
      <c r="B28" s="13">
        <v>5783500</v>
      </c>
      <c r="C28" s="13">
        <v>5010714</v>
      </c>
      <c r="D28" s="13">
        <v>2515286</v>
      </c>
      <c r="E28" s="14">
        <v>2495428</v>
      </c>
      <c r="F28" s="18">
        <v>772623</v>
      </c>
      <c r="G28" s="14">
        <v>387795</v>
      </c>
      <c r="H28" s="14">
        <v>384828</v>
      </c>
      <c r="I28" s="14">
        <v>163</v>
      </c>
      <c r="J28" s="14">
        <v>85</v>
      </c>
      <c r="K28" s="14">
        <v>78</v>
      </c>
      <c r="L28" s="15" t="s">
        <v>81</v>
      </c>
      <c r="M28" s="14">
        <v>5045820</v>
      </c>
      <c r="N28" s="16">
        <v>0.99304255799850205</v>
      </c>
      <c r="O28" s="19">
        <v>752600</v>
      </c>
      <c r="P28" s="16">
        <v>1.02660510231199</v>
      </c>
      <c r="Q28" s="14">
        <v>920</v>
      </c>
      <c r="R28" s="17">
        <v>0.17717391304347799</v>
      </c>
    </row>
    <row r="29" spans="1:18" x14ac:dyDescent="0.4">
      <c r="A29" s="4" t="s">
        <v>36</v>
      </c>
      <c r="B29" s="13">
        <v>10997142</v>
      </c>
      <c r="C29" s="13">
        <v>8577118</v>
      </c>
      <c r="D29" s="13">
        <v>4305662</v>
      </c>
      <c r="E29" s="14">
        <v>4271456</v>
      </c>
      <c r="F29" s="18">
        <v>2419320</v>
      </c>
      <c r="G29" s="14">
        <v>1213727</v>
      </c>
      <c r="H29" s="14">
        <v>1205593</v>
      </c>
      <c r="I29" s="14">
        <v>704</v>
      </c>
      <c r="J29" s="14">
        <v>342</v>
      </c>
      <c r="K29" s="14">
        <v>362</v>
      </c>
      <c r="L29" s="15" t="s">
        <v>81</v>
      </c>
      <c r="M29" s="14">
        <v>9308910</v>
      </c>
      <c r="N29" s="16">
        <v>0.92138800353639705</v>
      </c>
      <c r="O29" s="19">
        <v>2709600</v>
      </c>
      <c r="P29" s="16">
        <v>0.89286979627989405</v>
      </c>
      <c r="Q29" s="14">
        <v>1260</v>
      </c>
      <c r="R29" s="17">
        <v>0.55873015873015897</v>
      </c>
    </row>
    <row r="30" spans="1:18" x14ac:dyDescent="0.4">
      <c r="A30" s="4" t="s">
        <v>37</v>
      </c>
      <c r="B30" s="13">
        <v>2711987</v>
      </c>
      <c r="C30" s="13">
        <v>2443171</v>
      </c>
      <c r="D30" s="13">
        <v>1225515</v>
      </c>
      <c r="E30" s="14">
        <v>1217656</v>
      </c>
      <c r="F30" s="18">
        <v>268363</v>
      </c>
      <c r="G30" s="14">
        <v>134813</v>
      </c>
      <c r="H30" s="14">
        <v>133550</v>
      </c>
      <c r="I30" s="14">
        <v>453</v>
      </c>
      <c r="J30" s="14">
        <v>232</v>
      </c>
      <c r="K30" s="14">
        <v>221</v>
      </c>
      <c r="L30" s="15" t="s">
        <v>81</v>
      </c>
      <c r="M30" s="14">
        <v>2514915</v>
      </c>
      <c r="N30" s="16">
        <v>0.97147259450120604</v>
      </c>
      <c r="O30" s="19">
        <v>239400</v>
      </c>
      <c r="P30" s="16">
        <v>1.12098162071846</v>
      </c>
      <c r="Q30" s="14">
        <v>760</v>
      </c>
      <c r="R30" s="17">
        <v>0.59605263157894695</v>
      </c>
    </row>
    <row r="31" spans="1:18" x14ac:dyDescent="0.4">
      <c r="A31" s="4" t="s">
        <v>38</v>
      </c>
      <c r="B31" s="13">
        <v>2137371</v>
      </c>
      <c r="C31" s="13">
        <v>1769292</v>
      </c>
      <c r="D31" s="13">
        <v>888466</v>
      </c>
      <c r="E31" s="14">
        <v>880826</v>
      </c>
      <c r="F31" s="18">
        <v>367987</v>
      </c>
      <c r="G31" s="14">
        <v>184392</v>
      </c>
      <c r="H31" s="14">
        <v>183595</v>
      </c>
      <c r="I31" s="14">
        <v>92</v>
      </c>
      <c r="J31" s="14">
        <v>51</v>
      </c>
      <c r="K31" s="14">
        <v>41</v>
      </c>
      <c r="L31" s="15" t="s">
        <v>81</v>
      </c>
      <c r="M31" s="14">
        <v>1802580</v>
      </c>
      <c r="N31" s="16">
        <v>0.981533135838631</v>
      </c>
      <c r="O31" s="19">
        <v>348300</v>
      </c>
      <c r="P31" s="16">
        <v>1.05652311225955</v>
      </c>
      <c r="Q31" s="14">
        <v>240</v>
      </c>
      <c r="R31" s="17">
        <v>0.38333333333333303</v>
      </c>
    </row>
    <row r="32" spans="1:18" x14ac:dyDescent="0.4">
      <c r="A32" s="4" t="s">
        <v>39</v>
      </c>
      <c r="B32" s="13">
        <v>3694968</v>
      </c>
      <c r="C32" s="13">
        <v>3046369</v>
      </c>
      <c r="D32" s="13">
        <v>1529756</v>
      </c>
      <c r="E32" s="14">
        <v>1516613</v>
      </c>
      <c r="F32" s="18">
        <v>648118</v>
      </c>
      <c r="G32" s="14">
        <v>325441</v>
      </c>
      <c r="H32" s="14">
        <v>322677</v>
      </c>
      <c r="I32" s="14">
        <v>481</v>
      </c>
      <c r="J32" s="14">
        <v>251</v>
      </c>
      <c r="K32" s="14">
        <v>230</v>
      </c>
      <c r="L32" s="15" t="s">
        <v>81</v>
      </c>
      <c r="M32" s="14">
        <v>3213795</v>
      </c>
      <c r="N32" s="16">
        <v>0.94790395778199898</v>
      </c>
      <c r="O32" s="19">
        <v>704200</v>
      </c>
      <c r="P32" s="16">
        <v>0.92036069298494805</v>
      </c>
      <c r="Q32" s="14">
        <v>1040</v>
      </c>
      <c r="R32" s="17">
        <v>0.46250000000000002</v>
      </c>
    </row>
    <row r="33" spans="1:18" x14ac:dyDescent="0.4">
      <c r="A33" s="4" t="s">
        <v>40</v>
      </c>
      <c r="B33" s="13">
        <v>12711592</v>
      </c>
      <c r="C33" s="13">
        <v>9789005</v>
      </c>
      <c r="D33" s="13">
        <v>4917377</v>
      </c>
      <c r="E33" s="14">
        <v>4871628</v>
      </c>
      <c r="F33" s="18">
        <v>2858837</v>
      </c>
      <c r="G33" s="14">
        <v>1433298</v>
      </c>
      <c r="H33" s="14">
        <v>1425539</v>
      </c>
      <c r="I33" s="14">
        <v>63750</v>
      </c>
      <c r="J33" s="14">
        <v>32123</v>
      </c>
      <c r="K33" s="14">
        <v>31627</v>
      </c>
      <c r="L33" s="15" t="s">
        <v>81</v>
      </c>
      <c r="M33" s="14">
        <v>10847265</v>
      </c>
      <c r="N33" s="16">
        <v>0.90243992379645899</v>
      </c>
      <c r="O33" s="19">
        <v>3481300</v>
      </c>
      <c r="P33" s="16">
        <v>0.82119811564645395</v>
      </c>
      <c r="Q33" s="14">
        <v>72500</v>
      </c>
      <c r="R33" s="17">
        <v>0.87931034482758597</v>
      </c>
    </row>
    <row r="34" spans="1:18" x14ac:dyDescent="0.4">
      <c r="A34" s="4" t="s">
        <v>41</v>
      </c>
      <c r="B34" s="13">
        <v>8165716</v>
      </c>
      <c r="C34" s="13">
        <v>6789954</v>
      </c>
      <c r="D34" s="13">
        <v>3408377</v>
      </c>
      <c r="E34" s="14">
        <v>3381577</v>
      </c>
      <c r="F34" s="18">
        <v>1374653</v>
      </c>
      <c r="G34" s="14">
        <v>690612</v>
      </c>
      <c r="H34" s="14">
        <v>684041</v>
      </c>
      <c r="I34" s="14">
        <v>1109</v>
      </c>
      <c r="J34" s="14">
        <v>547</v>
      </c>
      <c r="K34" s="14">
        <v>562</v>
      </c>
      <c r="L34" s="15" t="s">
        <v>81</v>
      </c>
      <c r="M34" s="14">
        <v>7170735</v>
      </c>
      <c r="N34" s="16">
        <v>0.94689791213871399</v>
      </c>
      <c r="O34" s="19">
        <v>1135400</v>
      </c>
      <c r="P34" s="16">
        <v>1.21072133168927</v>
      </c>
      <c r="Q34" s="14">
        <v>2420</v>
      </c>
      <c r="R34" s="17">
        <v>0.45826446280991701</v>
      </c>
    </row>
    <row r="35" spans="1:18" x14ac:dyDescent="0.4">
      <c r="A35" s="4" t="s">
        <v>42</v>
      </c>
      <c r="B35" s="13">
        <v>2007019</v>
      </c>
      <c r="C35" s="13">
        <v>1785723</v>
      </c>
      <c r="D35" s="13">
        <v>896259</v>
      </c>
      <c r="E35" s="14">
        <v>889464</v>
      </c>
      <c r="F35" s="18">
        <v>221115</v>
      </c>
      <c r="G35" s="14">
        <v>110801</v>
      </c>
      <c r="H35" s="14">
        <v>110314</v>
      </c>
      <c r="I35" s="14">
        <v>181</v>
      </c>
      <c r="J35" s="14">
        <v>90</v>
      </c>
      <c r="K35" s="14">
        <v>91</v>
      </c>
      <c r="L35" s="15" t="s">
        <v>81</v>
      </c>
      <c r="M35" s="14">
        <v>1903200</v>
      </c>
      <c r="N35" s="16">
        <v>0.93827395964690996</v>
      </c>
      <c r="O35" s="19">
        <v>127300</v>
      </c>
      <c r="P35" s="16">
        <v>1.73695993715632</v>
      </c>
      <c r="Q35" s="14">
        <v>660</v>
      </c>
      <c r="R35" s="17">
        <v>0.27424242424242401</v>
      </c>
    </row>
    <row r="36" spans="1:18" x14ac:dyDescent="0.4">
      <c r="A36" s="4" t="s">
        <v>43</v>
      </c>
      <c r="B36" s="13">
        <v>1359978</v>
      </c>
      <c r="C36" s="13">
        <v>1298418</v>
      </c>
      <c r="D36" s="13">
        <v>652803</v>
      </c>
      <c r="E36" s="14">
        <v>645615</v>
      </c>
      <c r="F36" s="18">
        <v>61485</v>
      </c>
      <c r="G36" s="14">
        <v>30822</v>
      </c>
      <c r="H36" s="14">
        <v>30663</v>
      </c>
      <c r="I36" s="14">
        <v>75</v>
      </c>
      <c r="J36" s="14">
        <v>39</v>
      </c>
      <c r="K36" s="14">
        <v>36</v>
      </c>
      <c r="L36" s="15" t="s">
        <v>81</v>
      </c>
      <c r="M36" s="14">
        <v>1343745</v>
      </c>
      <c r="N36" s="16">
        <v>0.96626815355592</v>
      </c>
      <c r="O36" s="19">
        <v>46100</v>
      </c>
      <c r="P36" s="16">
        <v>1.3337310195227801</v>
      </c>
      <c r="Q36" s="14">
        <v>160</v>
      </c>
      <c r="R36" s="17">
        <v>0.46875</v>
      </c>
    </row>
    <row r="37" spans="1:18" x14ac:dyDescent="0.4">
      <c r="A37" s="4" t="s">
        <v>44</v>
      </c>
      <c r="B37" s="13">
        <v>794547</v>
      </c>
      <c r="C37" s="13">
        <v>695353</v>
      </c>
      <c r="D37" s="13">
        <v>349257</v>
      </c>
      <c r="E37" s="14">
        <v>346096</v>
      </c>
      <c r="F37" s="18">
        <v>99136</v>
      </c>
      <c r="G37" s="14">
        <v>49847</v>
      </c>
      <c r="H37" s="14">
        <v>49289</v>
      </c>
      <c r="I37" s="14">
        <v>58</v>
      </c>
      <c r="J37" s="14">
        <v>30</v>
      </c>
      <c r="K37" s="14">
        <v>28</v>
      </c>
      <c r="L37" s="15" t="s">
        <v>81</v>
      </c>
      <c r="M37" s="14">
        <v>758160</v>
      </c>
      <c r="N37" s="16">
        <v>0.91715864725123997</v>
      </c>
      <c r="O37" s="19">
        <v>110800</v>
      </c>
      <c r="P37" s="16">
        <v>0.894729241877256</v>
      </c>
      <c r="Q37" s="14">
        <v>300</v>
      </c>
      <c r="R37" s="17">
        <v>0.193333333333333</v>
      </c>
    </row>
    <row r="38" spans="1:18" x14ac:dyDescent="0.4">
      <c r="A38" s="4" t="s">
        <v>45</v>
      </c>
      <c r="B38" s="13">
        <v>1010654</v>
      </c>
      <c r="C38" s="13">
        <v>955579</v>
      </c>
      <c r="D38" s="13">
        <v>479580</v>
      </c>
      <c r="E38" s="14">
        <v>475999</v>
      </c>
      <c r="F38" s="18">
        <v>54967</v>
      </c>
      <c r="G38" s="14">
        <v>27582</v>
      </c>
      <c r="H38" s="14">
        <v>27385</v>
      </c>
      <c r="I38" s="14">
        <v>108</v>
      </c>
      <c r="J38" s="14">
        <v>50</v>
      </c>
      <c r="K38" s="14">
        <v>58</v>
      </c>
      <c r="L38" s="15" t="s">
        <v>81</v>
      </c>
      <c r="M38" s="14">
        <v>994500</v>
      </c>
      <c r="N38" s="16">
        <v>0.96086375062845597</v>
      </c>
      <c r="O38" s="19">
        <v>47400</v>
      </c>
      <c r="P38" s="16">
        <v>1.1596413502109699</v>
      </c>
      <c r="Q38" s="14">
        <v>640</v>
      </c>
      <c r="R38" s="17">
        <v>0.16875000000000001</v>
      </c>
    </row>
    <row r="39" spans="1:18" x14ac:dyDescent="0.4">
      <c r="A39" s="4" t="s">
        <v>46</v>
      </c>
      <c r="B39" s="13">
        <v>2685323</v>
      </c>
      <c r="C39" s="13">
        <v>2353952</v>
      </c>
      <c r="D39" s="13">
        <v>1182535</v>
      </c>
      <c r="E39" s="14">
        <v>1171417</v>
      </c>
      <c r="F39" s="18">
        <v>331070</v>
      </c>
      <c r="G39" s="14">
        <v>166219</v>
      </c>
      <c r="H39" s="14">
        <v>164851</v>
      </c>
      <c r="I39" s="14">
        <v>301</v>
      </c>
      <c r="J39" s="14">
        <v>152</v>
      </c>
      <c r="K39" s="14">
        <v>149</v>
      </c>
      <c r="L39" s="15" t="s">
        <v>81</v>
      </c>
      <c r="M39" s="14">
        <v>2592330</v>
      </c>
      <c r="N39" s="16">
        <v>0.90804488626062296</v>
      </c>
      <c r="O39" s="19">
        <v>385900</v>
      </c>
      <c r="P39" s="16">
        <v>0.85791655869396199</v>
      </c>
      <c r="Q39" s="14">
        <v>700</v>
      </c>
      <c r="R39" s="17">
        <v>0.43</v>
      </c>
    </row>
    <row r="40" spans="1:18" x14ac:dyDescent="0.4">
      <c r="A40" s="4" t="s">
        <v>47</v>
      </c>
      <c r="B40" s="13">
        <v>4044933</v>
      </c>
      <c r="C40" s="13">
        <v>3458290</v>
      </c>
      <c r="D40" s="13">
        <v>1737147</v>
      </c>
      <c r="E40" s="14">
        <v>1721143</v>
      </c>
      <c r="F40" s="18">
        <v>586534</v>
      </c>
      <c r="G40" s="14">
        <v>294272</v>
      </c>
      <c r="H40" s="14">
        <v>292262</v>
      </c>
      <c r="I40" s="14">
        <v>109</v>
      </c>
      <c r="J40" s="14">
        <v>56</v>
      </c>
      <c r="K40" s="14">
        <v>53</v>
      </c>
      <c r="L40" s="15" t="s">
        <v>81</v>
      </c>
      <c r="M40" s="14">
        <v>3653130</v>
      </c>
      <c r="N40" s="16">
        <v>0.946664914744342</v>
      </c>
      <c r="O40" s="19">
        <v>616200</v>
      </c>
      <c r="P40" s="16">
        <v>0.95185654008438803</v>
      </c>
      <c r="Q40" s="14">
        <v>1120</v>
      </c>
      <c r="R40" s="17">
        <v>9.73214285714286E-2</v>
      </c>
    </row>
    <row r="41" spans="1:18" x14ac:dyDescent="0.4">
      <c r="A41" s="4" t="s">
        <v>48</v>
      </c>
      <c r="B41" s="13">
        <v>1984164</v>
      </c>
      <c r="C41" s="13">
        <v>1773036</v>
      </c>
      <c r="D41" s="13">
        <v>889745</v>
      </c>
      <c r="E41" s="14">
        <v>883291</v>
      </c>
      <c r="F41" s="18">
        <v>211077</v>
      </c>
      <c r="G41" s="14">
        <v>105986</v>
      </c>
      <c r="H41" s="14">
        <v>105091</v>
      </c>
      <c r="I41" s="14">
        <v>51</v>
      </c>
      <c r="J41" s="14">
        <v>31</v>
      </c>
      <c r="K41" s="14">
        <v>20</v>
      </c>
      <c r="L41" s="15" t="s">
        <v>81</v>
      </c>
      <c r="M41" s="14">
        <v>1888575</v>
      </c>
      <c r="N41" s="16">
        <v>0.93882212779476604</v>
      </c>
      <c r="O41" s="19">
        <v>210200</v>
      </c>
      <c r="P41" s="16">
        <v>1.0041722169362499</v>
      </c>
      <c r="Q41" s="14">
        <v>300</v>
      </c>
      <c r="R41" s="17">
        <v>0.17</v>
      </c>
    </row>
    <row r="42" spans="1:18" x14ac:dyDescent="0.4">
      <c r="A42" s="4" t="s">
        <v>49</v>
      </c>
      <c r="B42" s="13">
        <v>1069141</v>
      </c>
      <c r="C42" s="13">
        <v>918135</v>
      </c>
      <c r="D42" s="13">
        <v>460748</v>
      </c>
      <c r="E42" s="14">
        <v>457387</v>
      </c>
      <c r="F42" s="18">
        <v>150843</v>
      </c>
      <c r="G42" s="14">
        <v>75607</v>
      </c>
      <c r="H42" s="14">
        <v>75236</v>
      </c>
      <c r="I42" s="14">
        <v>163</v>
      </c>
      <c r="J42" s="14">
        <v>79</v>
      </c>
      <c r="K42" s="14">
        <v>84</v>
      </c>
      <c r="L42" s="15" t="s">
        <v>81</v>
      </c>
      <c r="M42" s="14">
        <v>951405</v>
      </c>
      <c r="N42" s="16">
        <v>0.96503066517413705</v>
      </c>
      <c r="O42" s="19">
        <v>152900</v>
      </c>
      <c r="P42" s="16">
        <v>0.98654676258992802</v>
      </c>
      <c r="Q42" s="14">
        <v>560</v>
      </c>
      <c r="R42" s="17">
        <v>0.29107142857142898</v>
      </c>
    </row>
    <row r="43" spans="1:18" x14ac:dyDescent="0.4">
      <c r="A43" s="4" t="s">
        <v>50</v>
      </c>
      <c r="B43" s="13">
        <v>1410013</v>
      </c>
      <c r="C43" s="13">
        <v>1298440</v>
      </c>
      <c r="D43" s="13">
        <v>651870</v>
      </c>
      <c r="E43" s="14">
        <v>646570</v>
      </c>
      <c r="F43" s="18">
        <v>111401</v>
      </c>
      <c r="G43" s="14">
        <v>55781</v>
      </c>
      <c r="H43" s="14">
        <v>55620</v>
      </c>
      <c r="I43" s="14">
        <v>172</v>
      </c>
      <c r="J43" s="14">
        <v>85</v>
      </c>
      <c r="K43" s="14">
        <v>87</v>
      </c>
      <c r="L43" s="15" t="s">
        <v>81</v>
      </c>
      <c r="M43" s="14">
        <v>1352910</v>
      </c>
      <c r="N43" s="16">
        <v>0.95973863745555898</v>
      </c>
      <c r="O43" s="19">
        <v>102300</v>
      </c>
      <c r="P43" s="16">
        <v>1.08896383186706</v>
      </c>
      <c r="Q43" s="14">
        <v>200</v>
      </c>
      <c r="R43" s="17">
        <v>0.86</v>
      </c>
    </row>
    <row r="44" spans="1:18" x14ac:dyDescent="0.4">
      <c r="A44" s="4" t="s">
        <v>51</v>
      </c>
      <c r="B44" s="13">
        <v>2003896</v>
      </c>
      <c r="C44" s="13">
        <v>1873216</v>
      </c>
      <c r="D44" s="13">
        <v>940329</v>
      </c>
      <c r="E44" s="14">
        <v>932887</v>
      </c>
      <c r="F44" s="18">
        <v>130626</v>
      </c>
      <c r="G44" s="14">
        <v>65535</v>
      </c>
      <c r="H44" s="14">
        <v>65091</v>
      </c>
      <c r="I44" s="14">
        <v>54</v>
      </c>
      <c r="J44" s="14">
        <v>27</v>
      </c>
      <c r="K44" s="14">
        <v>27</v>
      </c>
      <c r="L44" s="15" t="s">
        <v>81</v>
      </c>
      <c r="M44" s="14">
        <v>1944150</v>
      </c>
      <c r="N44" s="16">
        <v>0.96351413214001003</v>
      </c>
      <c r="O44" s="19">
        <v>128400</v>
      </c>
      <c r="P44" s="16">
        <v>1.01733644859813</v>
      </c>
      <c r="Q44" s="14">
        <v>100</v>
      </c>
      <c r="R44" s="17">
        <v>0.54</v>
      </c>
    </row>
    <row r="45" spans="1:18" x14ac:dyDescent="0.4">
      <c r="A45" s="4" t="s">
        <v>52</v>
      </c>
      <c r="B45" s="13">
        <v>1015441</v>
      </c>
      <c r="C45" s="13">
        <v>957341</v>
      </c>
      <c r="D45" s="13">
        <v>481049</v>
      </c>
      <c r="E45" s="14">
        <v>476292</v>
      </c>
      <c r="F45" s="18">
        <v>58029</v>
      </c>
      <c r="G45" s="14">
        <v>29149</v>
      </c>
      <c r="H45" s="14">
        <v>28880</v>
      </c>
      <c r="I45" s="14">
        <v>71</v>
      </c>
      <c r="J45" s="14">
        <v>32</v>
      </c>
      <c r="K45" s="14">
        <v>39</v>
      </c>
      <c r="L45" s="15" t="s">
        <v>81</v>
      </c>
      <c r="M45" s="14">
        <v>1002495</v>
      </c>
      <c r="N45" s="16">
        <v>0.95495837884478196</v>
      </c>
      <c r="O45" s="19">
        <v>55600</v>
      </c>
      <c r="P45" s="16">
        <v>1.04368705035971</v>
      </c>
      <c r="Q45" s="14">
        <v>120</v>
      </c>
      <c r="R45" s="17">
        <v>0.59166666666666701</v>
      </c>
    </row>
    <row r="46" spans="1:18" x14ac:dyDescent="0.4">
      <c r="A46" s="4" t="s">
        <v>53</v>
      </c>
      <c r="B46" s="13">
        <v>7495359</v>
      </c>
      <c r="C46" s="13">
        <v>6533469</v>
      </c>
      <c r="D46" s="13">
        <v>3283388</v>
      </c>
      <c r="E46" s="14">
        <v>3250081</v>
      </c>
      <c r="F46" s="18">
        <v>961706</v>
      </c>
      <c r="G46" s="14">
        <v>485936</v>
      </c>
      <c r="H46" s="14">
        <v>475770</v>
      </c>
      <c r="I46" s="14">
        <v>184</v>
      </c>
      <c r="J46" s="14">
        <v>100</v>
      </c>
      <c r="K46" s="14">
        <v>84</v>
      </c>
      <c r="L46" s="15" t="s">
        <v>81</v>
      </c>
      <c r="M46" s="14">
        <v>6570330</v>
      </c>
      <c r="N46" s="16">
        <v>0.99438977950879204</v>
      </c>
      <c r="O46" s="19">
        <v>1044200</v>
      </c>
      <c r="P46" s="16">
        <v>0.92099789312392299</v>
      </c>
      <c r="Q46" s="14">
        <v>700</v>
      </c>
      <c r="R46" s="17">
        <v>0.26285714285714301</v>
      </c>
    </row>
    <row r="47" spans="1:18" x14ac:dyDescent="0.4">
      <c r="A47" s="4" t="s">
        <v>54</v>
      </c>
      <c r="B47" s="13">
        <v>1161916</v>
      </c>
      <c r="C47" s="13">
        <v>1079141</v>
      </c>
      <c r="D47" s="13">
        <v>541972</v>
      </c>
      <c r="E47" s="14">
        <v>537169</v>
      </c>
      <c r="F47" s="18">
        <v>82759</v>
      </c>
      <c r="G47" s="14">
        <v>41695</v>
      </c>
      <c r="H47" s="14">
        <v>41064</v>
      </c>
      <c r="I47" s="14">
        <v>16</v>
      </c>
      <c r="J47" s="14">
        <v>5</v>
      </c>
      <c r="K47" s="14">
        <v>11</v>
      </c>
      <c r="L47" s="15" t="s">
        <v>81</v>
      </c>
      <c r="M47" s="14">
        <v>1146405</v>
      </c>
      <c r="N47" s="16">
        <v>0.94132614564660799</v>
      </c>
      <c r="O47" s="19">
        <v>74400</v>
      </c>
      <c r="P47" s="16">
        <v>1.1123521505376299</v>
      </c>
      <c r="Q47" s="14">
        <v>120</v>
      </c>
      <c r="R47" s="17">
        <v>0.133333333333333</v>
      </c>
    </row>
    <row r="48" spans="1:18" x14ac:dyDescent="0.4">
      <c r="A48" s="4" t="s">
        <v>55</v>
      </c>
      <c r="B48" s="13">
        <v>1981765</v>
      </c>
      <c r="C48" s="13">
        <v>1699170</v>
      </c>
      <c r="D48" s="13">
        <v>853501</v>
      </c>
      <c r="E48" s="14">
        <v>845669</v>
      </c>
      <c r="F48" s="18">
        <v>282566</v>
      </c>
      <c r="G48" s="14">
        <v>141588</v>
      </c>
      <c r="H48" s="14">
        <v>140978</v>
      </c>
      <c r="I48" s="14">
        <v>29</v>
      </c>
      <c r="J48" s="14">
        <v>12</v>
      </c>
      <c r="K48" s="14">
        <v>17</v>
      </c>
      <c r="L48" s="15" t="s">
        <v>81</v>
      </c>
      <c r="M48" s="14">
        <v>1756950</v>
      </c>
      <c r="N48" s="16">
        <v>0.96711346367284201</v>
      </c>
      <c r="O48" s="19">
        <v>288800</v>
      </c>
      <c r="P48" s="16">
        <v>0.97841412742382305</v>
      </c>
      <c r="Q48" s="14">
        <v>160</v>
      </c>
      <c r="R48" s="17">
        <v>0.18124999999999999</v>
      </c>
    </row>
    <row r="49" spans="1:18" x14ac:dyDescent="0.4">
      <c r="A49" s="4" t="s">
        <v>56</v>
      </c>
      <c r="B49" s="13">
        <v>2604017</v>
      </c>
      <c r="C49" s="13">
        <v>2237762</v>
      </c>
      <c r="D49" s="13">
        <v>1123319</v>
      </c>
      <c r="E49" s="14">
        <v>1114443</v>
      </c>
      <c r="F49" s="18">
        <v>366009</v>
      </c>
      <c r="G49" s="14">
        <v>183528</v>
      </c>
      <c r="H49" s="14">
        <v>182481</v>
      </c>
      <c r="I49" s="14">
        <v>246</v>
      </c>
      <c r="J49" s="14">
        <v>123</v>
      </c>
      <c r="K49" s="14">
        <v>123</v>
      </c>
      <c r="L49" s="15" t="s">
        <v>81</v>
      </c>
      <c r="M49" s="14">
        <v>2318355</v>
      </c>
      <c r="N49" s="16">
        <v>0.96523698915826095</v>
      </c>
      <c r="O49" s="19">
        <v>349700</v>
      </c>
      <c r="P49" s="16">
        <v>1.0466371175293101</v>
      </c>
      <c r="Q49" s="14">
        <v>660</v>
      </c>
      <c r="R49" s="17">
        <v>0.37272727272727302</v>
      </c>
    </row>
    <row r="50" spans="1:18" x14ac:dyDescent="0.4">
      <c r="A50" s="4" t="s">
        <v>57</v>
      </c>
      <c r="B50" s="13">
        <v>1654566</v>
      </c>
      <c r="C50" s="13">
        <v>1519597</v>
      </c>
      <c r="D50" s="13">
        <v>763299</v>
      </c>
      <c r="E50" s="14">
        <v>756298</v>
      </c>
      <c r="F50" s="18">
        <v>134881</v>
      </c>
      <c r="G50" s="14">
        <v>67671</v>
      </c>
      <c r="H50" s="14">
        <v>67210</v>
      </c>
      <c r="I50" s="14">
        <v>88</v>
      </c>
      <c r="J50" s="14">
        <v>38</v>
      </c>
      <c r="K50" s="14">
        <v>50</v>
      </c>
      <c r="L50" s="15" t="s">
        <v>81</v>
      </c>
      <c r="M50" s="14">
        <v>1559025</v>
      </c>
      <c r="N50" s="16">
        <v>0.97470983467231098</v>
      </c>
      <c r="O50" s="19">
        <v>125500</v>
      </c>
      <c r="P50" s="16">
        <v>1.0747490039840599</v>
      </c>
      <c r="Q50" s="14">
        <v>300</v>
      </c>
      <c r="R50" s="17">
        <v>0.293333333333333</v>
      </c>
    </row>
    <row r="51" spans="1:18" x14ac:dyDescent="0.4">
      <c r="A51" s="4" t="s">
        <v>58</v>
      </c>
      <c r="B51" s="13">
        <v>1568159</v>
      </c>
      <c r="C51" s="13">
        <v>1506003</v>
      </c>
      <c r="D51" s="13">
        <v>756546</v>
      </c>
      <c r="E51" s="14">
        <v>749457</v>
      </c>
      <c r="F51" s="18">
        <v>62131</v>
      </c>
      <c r="G51" s="14">
        <v>31164</v>
      </c>
      <c r="H51" s="14">
        <v>30967</v>
      </c>
      <c r="I51" s="14">
        <v>25</v>
      </c>
      <c r="J51" s="14">
        <v>10</v>
      </c>
      <c r="K51" s="14">
        <v>15</v>
      </c>
      <c r="L51" s="15" t="s">
        <v>81</v>
      </c>
      <c r="M51" s="14">
        <v>1567995</v>
      </c>
      <c r="N51" s="16">
        <v>0.96046415964336596</v>
      </c>
      <c r="O51" s="19">
        <v>55600</v>
      </c>
      <c r="P51" s="16">
        <v>1.1174640287769799</v>
      </c>
      <c r="Q51" s="14">
        <v>180</v>
      </c>
      <c r="R51" s="17">
        <v>0.13888888888888901</v>
      </c>
    </row>
    <row r="52" spans="1:18" x14ac:dyDescent="0.4">
      <c r="A52" s="4" t="s">
        <v>59</v>
      </c>
      <c r="B52" s="13">
        <v>2347712</v>
      </c>
      <c r="C52" s="13">
        <v>2152344</v>
      </c>
      <c r="D52" s="13">
        <v>1080848</v>
      </c>
      <c r="E52" s="14">
        <v>1071496</v>
      </c>
      <c r="F52" s="18">
        <v>195134</v>
      </c>
      <c r="G52" s="14">
        <v>97936</v>
      </c>
      <c r="H52" s="14">
        <v>97198</v>
      </c>
      <c r="I52" s="14">
        <v>234</v>
      </c>
      <c r="J52" s="14">
        <v>115</v>
      </c>
      <c r="K52" s="14">
        <v>119</v>
      </c>
      <c r="L52" s="15" t="s">
        <v>81</v>
      </c>
      <c r="M52" s="14">
        <v>2222610</v>
      </c>
      <c r="N52" s="16">
        <v>0.96838581667499002</v>
      </c>
      <c r="O52" s="19">
        <v>197100</v>
      </c>
      <c r="P52" s="16">
        <v>0.99002536783358697</v>
      </c>
      <c r="Q52" s="14">
        <v>340</v>
      </c>
      <c r="R52" s="17">
        <v>0.68823529411764695</v>
      </c>
    </row>
    <row r="53" spans="1:18" x14ac:dyDescent="0.4">
      <c r="A53" s="4" t="s">
        <v>60</v>
      </c>
      <c r="B53" s="13">
        <v>1925783</v>
      </c>
      <c r="C53" s="13">
        <v>1648056</v>
      </c>
      <c r="D53" s="13">
        <v>829394</v>
      </c>
      <c r="E53" s="14">
        <v>818662</v>
      </c>
      <c r="F53" s="18">
        <v>277249</v>
      </c>
      <c r="G53" s="14">
        <v>139442</v>
      </c>
      <c r="H53" s="14">
        <v>137807</v>
      </c>
      <c r="I53" s="14">
        <v>478</v>
      </c>
      <c r="J53" s="14">
        <v>242</v>
      </c>
      <c r="K53" s="14">
        <v>236</v>
      </c>
      <c r="L53" s="15" t="s">
        <v>81</v>
      </c>
      <c r="M53" s="14">
        <v>1835925</v>
      </c>
      <c r="N53" s="16">
        <v>0.89767065648106503</v>
      </c>
      <c r="O53" s="19">
        <v>305500</v>
      </c>
      <c r="P53" s="16">
        <v>0.90752536824877195</v>
      </c>
      <c r="Q53" s="14">
        <v>1060</v>
      </c>
      <c r="R53" s="17">
        <v>0.45094339622641499</v>
      </c>
    </row>
    <row r="55" spans="1:18" x14ac:dyDescent="0.4">
      <c r="A55" s="51" t="s">
        <v>82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18" x14ac:dyDescent="0.4">
      <c r="A56" s="62" t="s">
        <v>83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</row>
    <row r="57" spans="1:18" x14ac:dyDescent="0.4">
      <c r="A57" s="62" t="s">
        <v>84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</row>
    <row r="58" spans="1:18" x14ac:dyDescent="0.4">
      <c r="A58" s="62" t="s">
        <v>85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</row>
    <row r="59" spans="1:18" ht="18" customHeight="1" x14ac:dyDescent="0.4">
      <c r="A59" s="51" t="s">
        <v>86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1:18" x14ac:dyDescent="0.4">
      <c r="A60" s="1" t="s">
        <v>87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88</v>
      </c>
    </row>
    <row r="2" spans="1:6" x14ac:dyDescent="0.4">
      <c r="D2" s="3" t="s">
        <v>89</v>
      </c>
    </row>
    <row r="3" spans="1:6" ht="37.5" x14ac:dyDescent="0.4">
      <c r="A3" s="4" t="s">
        <v>2</v>
      </c>
      <c r="B3" s="12" t="s">
        <v>90</v>
      </c>
      <c r="C3" s="5" t="s">
        <v>4</v>
      </c>
      <c r="D3" s="5" t="s">
        <v>5</v>
      </c>
      <c r="E3" s="9"/>
    </row>
    <row r="4" spans="1:6" x14ac:dyDescent="0.4">
      <c r="A4" s="7" t="s">
        <v>13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">
      <c r="A5" s="4" t="s">
        <v>14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">
      <c r="A6" s="4" t="s">
        <v>15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">
      <c r="A7" s="4" t="s">
        <v>16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">
      <c r="A8" s="4" t="s">
        <v>17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">
      <c r="A9" s="4" t="s">
        <v>18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">
      <c r="A10" s="4" t="s">
        <v>19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">
      <c r="A11" s="4" t="s">
        <v>20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">
      <c r="A12" s="4" t="s">
        <v>21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">
      <c r="A13" s="6" t="s">
        <v>22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">
      <c r="A14" s="4" t="s">
        <v>23</v>
      </c>
      <c r="B14" s="10">
        <f t="shared" si="1"/>
        <v>193603</v>
      </c>
      <c r="C14" s="10">
        <v>104105</v>
      </c>
      <c r="D14" s="10">
        <v>89498</v>
      </c>
    </row>
    <row r="15" spans="1:6" x14ac:dyDescent="0.4">
      <c r="A15" s="4" t="s">
        <v>24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">
      <c r="A16" s="4" t="s">
        <v>25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">
      <c r="A17" s="4" t="s">
        <v>26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">
      <c r="A18" s="4" t="s">
        <v>27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">
      <c r="A19" s="4" t="s">
        <v>28</v>
      </c>
      <c r="B19" s="10">
        <f t="shared" si="1"/>
        <v>219377</v>
      </c>
      <c r="C19" s="10">
        <v>120665</v>
      </c>
      <c r="D19" s="10">
        <v>98712</v>
      </c>
    </row>
    <row r="20" spans="1:4" x14ac:dyDescent="0.4">
      <c r="A20" s="4" t="s">
        <v>29</v>
      </c>
      <c r="B20" s="10">
        <f t="shared" si="1"/>
        <v>108367</v>
      </c>
      <c r="C20" s="10">
        <v>56053</v>
      </c>
      <c r="D20" s="10">
        <v>52314</v>
      </c>
    </row>
    <row r="21" spans="1:4" x14ac:dyDescent="0.4">
      <c r="A21" s="4" t="s">
        <v>30</v>
      </c>
      <c r="B21" s="10">
        <f t="shared" si="1"/>
        <v>127843</v>
      </c>
      <c r="C21" s="10">
        <v>66996</v>
      </c>
      <c r="D21" s="10">
        <v>60847</v>
      </c>
    </row>
    <row r="22" spans="1:4" x14ac:dyDescent="0.4">
      <c r="A22" s="4" t="s">
        <v>31</v>
      </c>
      <c r="B22" s="10">
        <f t="shared" si="1"/>
        <v>94396</v>
      </c>
      <c r="C22" s="10">
        <v>48565</v>
      </c>
      <c r="D22" s="10">
        <v>45831</v>
      </c>
    </row>
    <row r="23" spans="1:4" x14ac:dyDescent="0.4">
      <c r="A23" s="4" t="s">
        <v>32</v>
      </c>
      <c r="B23" s="10">
        <f t="shared" si="1"/>
        <v>80670</v>
      </c>
      <c r="C23" s="10">
        <v>42589</v>
      </c>
      <c r="D23" s="10">
        <v>38081</v>
      </c>
    </row>
    <row r="24" spans="1:4" x14ac:dyDescent="0.4">
      <c r="A24" s="4" t="s">
        <v>33</v>
      </c>
      <c r="B24" s="10">
        <f t="shared" si="1"/>
        <v>196409</v>
      </c>
      <c r="C24" s="10">
        <v>104803</v>
      </c>
      <c r="D24" s="10">
        <v>91606</v>
      </c>
    </row>
    <row r="25" spans="1:4" x14ac:dyDescent="0.4">
      <c r="A25" s="4" t="s">
        <v>34</v>
      </c>
      <c r="B25" s="10">
        <f t="shared" si="1"/>
        <v>202127</v>
      </c>
      <c r="C25" s="10">
        <v>104076</v>
      </c>
      <c r="D25" s="10">
        <v>98051</v>
      </c>
    </row>
    <row r="26" spans="1:4" x14ac:dyDescent="0.4">
      <c r="A26" s="4" t="s">
        <v>35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">
      <c r="A27" s="4" t="s">
        <v>36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">
      <c r="A28" s="4" t="s">
        <v>37</v>
      </c>
      <c r="B28" s="10">
        <f t="shared" si="1"/>
        <v>170728</v>
      </c>
      <c r="C28" s="10">
        <v>89383</v>
      </c>
      <c r="D28" s="10">
        <v>81345</v>
      </c>
    </row>
    <row r="29" spans="1:4" x14ac:dyDescent="0.4">
      <c r="A29" s="4" t="s">
        <v>38</v>
      </c>
      <c r="B29" s="10">
        <f t="shared" si="1"/>
        <v>121154</v>
      </c>
      <c r="C29" s="10">
        <v>63126</v>
      </c>
      <c r="D29" s="10">
        <v>58028</v>
      </c>
    </row>
    <row r="30" spans="1:4" x14ac:dyDescent="0.4">
      <c r="A30" s="4" t="s">
        <v>39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">
      <c r="A31" s="4" t="s">
        <v>40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">
      <c r="A32" s="4" t="s">
        <v>41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">
      <c r="A33" s="4" t="s">
        <v>42</v>
      </c>
      <c r="B33" s="10">
        <f t="shared" si="1"/>
        <v>138127</v>
      </c>
      <c r="C33" s="10">
        <v>71939</v>
      </c>
      <c r="D33" s="10">
        <v>66188</v>
      </c>
    </row>
    <row r="34" spans="1:4" x14ac:dyDescent="0.4">
      <c r="A34" s="4" t="s">
        <v>43</v>
      </c>
      <c r="B34" s="10">
        <f t="shared" si="1"/>
        <v>101989</v>
      </c>
      <c r="C34" s="10">
        <v>53764</v>
      </c>
      <c r="D34" s="10">
        <v>48225</v>
      </c>
    </row>
    <row r="35" spans="1:4" x14ac:dyDescent="0.4">
      <c r="A35" s="4" t="s">
        <v>44</v>
      </c>
      <c r="B35" s="10">
        <f t="shared" si="1"/>
        <v>64807</v>
      </c>
      <c r="C35" s="10">
        <v>33734</v>
      </c>
      <c r="D35" s="10">
        <v>31073</v>
      </c>
    </row>
    <row r="36" spans="1:4" x14ac:dyDescent="0.4">
      <c r="A36" s="4" t="s">
        <v>45</v>
      </c>
      <c r="B36" s="10">
        <f t="shared" si="1"/>
        <v>75967</v>
      </c>
      <c r="C36" s="10">
        <v>40916</v>
      </c>
      <c r="D36" s="10">
        <v>35051</v>
      </c>
    </row>
    <row r="37" spans="1:4" x14ac:dyDescent="0.4">
      <c r="A37" s="4" t="s">
        <v>46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">
      <c r="A38" s="4" t="s">
        <v>47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">
      <c r="A39" s="4" t="s">
        <v>48</v>
      </c>
      <c r="B39" s="10">
        <f t="shared" si="1"/>
        <v>185631</v>
      </c>
      <c r="C39" s="10">
        <v>101685</v>
      </c>
      <c r="D39" s="10">
        <v>83946</v>
      </c>
    </row>
    <row r="40" spans="1:4" x14ac:dyDescent="0.4">
      <c r="A40" s="4" t="s">
        <v>49</v>
      </c>
      <c r="B40" s="10">
        <f t="shared" si="1"/>
        <v>98243</v>
      </c>
      <c r="C40" s="10">
        <v>51317</v>
      </c>
      <c r="D40" s="10">
        <v>46926</v>
      </c>
    </row>
    <row r="41" spans="1:4" x14ac:dyDescent="0.4">
      <c r="A41" s="4" t="s">
        <v>50</v>
      </c>
      <c r="B41" s="10">
        <f t="shared" si="1"/>
        <v>104837</v>
      </c>
      <c r="C41" s="10">
        <v>54695</v>
      </c>
      <c r="D41" s="10">
        <v>50142</v>
      </c>
    </row>
    <row r="42" spans="1:4" x14ac:dyDescent="0.4">
      <c r="A42" s="4" t="s">
        <v>51</v>
      </c>
      <c r="B42" s="10">
        <f t="shared" si="1"/>
        <v>158805</v>
      </c>
      <c r="C42" s="10">
        <v>81880</v>
      </c>
      <c r="D42" s="10">
        <v>76925</v>
      </c>
    </row>
    <row r="43" spans="1:4" x14ac:dyDescent="0.4">
      <c r="A43" s="4" t="s">
        <v>52</v>
      </c>
      <c r="B43" s="10">
        <f t="shared" si="1"/>
        <v>86080</v>
      </c>
      <c r="C43" s="10">
        <v>44293</v>
      </c>
      <c r="D43" s="10">
        <v>41787</v>
      </c>
    </row>
    <row r="44" spans="1:4" x14ac:dyDescent="0.4">
      <c r="A44" s="4" t="s">
        <v>53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">
      <c r="A45" s="4" t="s">
        <v>54</v>
      </c>
      <c r="B45" s="10">
        <f t="shared" si="1"/>
        <v>116046</v>
      </c>
      <c r="C45" s="10">
        <v>60085</v>
      </c>
      <c r="D45" s="10">
        <v>55961</v>
      </c>
    </row>
    <row r="46" spans="1:4" x14ac:dyDescent="0.4">
      <c r="A46" s="4" t="s">
        <v>55</v>
      </c>
      <c r="B46" s="10">
        <f t="shared" si="1"/>
        <v>151179</v>
      </c>
      <c r="C46" s="10">
        <v>80004</v>
      </c>
      <c r="D46" s="10">
        <v>71175</v>
      </c>
    </row>
    <row r="47" spans="1:4" x14ac:dyDescent="0.4">
      <c r="A47" s="4" t="s">
        <v>56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">
      <c r="A48" s="4" t="s">
        <v>57</v>
      </c>
      <c r="B48" s="10">
        <f t="shared" si="1"/>
        <v>139125</v>
      </c>
      <c r="C48" s="10">
        <v>73914</v>
      </c>
      <c r="D48" s="10">
        <v>65211</v>
      </c>
    </row>
    <row r="49" spans="1:4" x14ac:dyDescent="0.4">
      <c r="A49" s="4" t="s">
        <v>58</v>
      </c>
      <c r="B49" s="10">
        <f t="shared" si="1"/>
        <v>117802</v>
      </c>
      <c r="C49" s="10">
        <v>61886</v>
      </c>
      <c r="D49" s="10">
        <v>55916</v>
      </c>
    </row>
    <row r="50" spans="1:4" x14ac:dyDescent="0.4">
      <c r="A50" s="4" t="s">
        <v>59</v>
      </c>
      <c r="B50" s="10">
        <f t="shared" si="1"/>
        <v>204871</v>
      </c>
      <c r="C50" s="10">
        <v>109133</v>
      </c>
      <c r="D50" s="10">
        <v>95738</v>
      </c>
    </row>
    <row r="51" spans="1:4" x14ac:dyDescent="0.4">
      <c r="A51" s="4" t="s">
        <v>60</v>
      </c>
      <c r="B51" s="10">
        <f t="shared" si="1"/>
        <v>133653</v>
      </c>
      <c r="C51" s="10">
        <v>71873</v>
      </c>
      <c r="D51" s="10">
        <v>61780</v>
      </c>
    </row>
    <row r="53" spans="1:4" x14ac:dyDescent="0.4">
      <c r="A53" s="9" t="s">
        <v>91</v>
      </c>
    </row>
    <row r="54" spans="1:4" x14ac:dyDescent="0.4">
      <c r="A54" t="s">
        <v>92</v>
      </c>
    </row>
    <row r="55" spans="1:4" x14ac:dyDescent="0.4">
      <c r="A55" t="s">
        <v>93</v>
      </c>
    </row>
    <row r="56" spans="1:4" x14ac:dyDescent="0.4">
      <c r="A56" t="s">
        <v>94</v>
      </c>
    </row>
    <row r="57" spans="1:4" x14ac:dyDescent="0.4">
      <c r="A57" s="1" t="s">
        <v>95</v>
      </c>
    </row>
    <row r="58" spans="1:4" x14ac:dyDescent="0.4">
      <c r="A58" t="s">
        <v>96</v>
      </c>
    </row>
    <row r="59" spans="1:4" x14ac:dyDescent="0.4">
      <c r="A59" t="s">
        <v>97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DIGI-808455956-3406078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https://digitalgojp.sharepoint.com/sites/digi_portal/_layouts/15/DocIdRedir.aspx?ID=DIGI-808455956-3406078</Url>
      <Description>DIGI-808455956-3406078</Description>
    </_dlc_DocIdUrl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総接種回数</vt:lpstr>
      <vt:lpstr>一般接種</vt:lpstr>
      <vt:lpstr>医療従事者等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2022-02-10T09:08:10Z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ff30cbc9-a306-46ef-bb72-ea2eeead5dd7</vt:lpwstr>
  </property>
</Properties>
</file>