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Lab/FastEx/experiments/power/"/>
    </mc:Choice>
  </mc:AlternateContent>
  <xr:revisionPtr revIDLastSave="0" documentId="13_ncr:1_{88DE9E46-30C6-A043-8EB2-ED1665610FBA}" xr6:coauthVersionLast="47" xr6:coauthVersionMax="47" xr10:uidLastSave="{00000000-0000-0000-0000-000000000000}"/>
  <bookViews>
    <workbookView xWindow="2780" yWindow="1500" windowWidth="28040" windowHeight="17440" xr2:uid="{2CE2DC2F-626E-F84E-909A-4D1BF39C2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O46" i="1"/>
  <c r="P46" i="1"/>
  <c r="Q4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O26" i="1"/>
  <c r="P26" i="1"/>
  <c r="Q26" i="1"/>
  <c r="N26" i="1"/>
  <c r="L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J27" i="1"/>
  <c r="K27" i="1"/>
  <c r="L27" i="1"/>
  <c r="M27" i="1"/>
  <c r="J28" i="1"/>
  <c r="K28" i="1"/>
  <c r="L28" i="1"/>
  <c r="M28" i="1"/>
  <c r="J29" i="1"/>
  <c r="J46" i="1" s="1"/>
  <c r="K29" i="1"/>
  <c r="K46" i="1" s="1"/>
  <c r="L29" i="1"/>
  <c r="L46" i="1" s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K26" i="1"/>
  <c r="M26" i="1"/>
  <c r="J26" i="1"/>
  <c r="M4" i="1"/>
  <c r="M5" i="1"/>
  <c r="M6" i="1"/>
  <c r="M29" i="1" s="1"/>
  <c r="M4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F26" i="1"/>
  <c r="H39" i="1"/>
  <c r="H43" i="1"/>
  <c r="H26" i="1"/>
  <c r="H35" i="1"/>
  <c r="H28" i="1"/>
  <c r="H29" i="1"/>
  <c r="I36" i="1"/>
  <c r="I37" i="1"/>
  <c r="I38" i="1"/>
  <c r="I46" i="1" s="1"/>
  <c r="I39" i="1"/>
  <c r="I40" i="1"/>
  <c r="I41" i="1"/>
  <c r="I42" i="1"/>
  <c r="I43" i="1"/>
  <c r="I44" i="1"/>
  <c r="I45" i="1"/>
  <c r="H36" i="1"/>
  <c r="H46" i="1" s="1"/>
  <c r="H37" i="1"/>
  <c r="H38" i="1"/>
  <c r="H40" i="1"/>
  <c r="H41" i="1"/>
  <c r="H42" i="1"/>
  <c r="H44" i="1"/>
  <c r="H45" i="1"/>
  <c r="G36" i="1"/>
  <c r="G37" i="1"/>
  <c r="G38" i="1"/>
  <c r="G39" i="1"/>
  <c r="G40" i="1"/>
  <c r="G41" i="1"/>
  <c r="G42" i="1"/>
  <c r="G43" i="1"/>
  <c r="G46" i="1" s="1"/>
  <c r="G44" i="1"/>
  <c r="G45" i="1"/>
  <c r="F36" i="1"/>
  <c r="F37" i="1"/>
  <c r="F38" i="1"/>
  <c r="F39" i="1"/>
  <c r="F40" i="1"/>
  <c r="F41" i="1"/>
  <c r="F42" i="1"/>
  <c r="F43" i="1"/>
  <c r="F44" i="1"/>
  <c r="F45" i="1"/>
  <c r="E22" i="1"/>
  <c r="E21" i="1"/>
  <c r="E20" i="1"/>
  <c r="E19" i="1"/>
  <c r="E18" i="1"/>
  <c r="E17" i="1"/>
  <c r="E16" i="1"/>
  <c r="E15" i="1"/>
  <c r="E14" i="1"/>
  <c r="E13" i="1"/>
  <c r="I20" i="1"/>
  <c r="I21" i="1"/>
  <c r="I22" i="1"/>
  <c r="I19" i="1"/>
  <c r="I18" i="1"/>
  <c r="I17" i="1"/>
  <c r="I16" i="1"/>
  <c r="I15" i="1"/>
  <c r="I14" i="1"/>
  <c r="I13" i="1"/>
  <c r="F46" i="1"/>
  <c r="G26" i="1"/>
  <c r="H27" i="1"/>
  <c r="H30" i="1"/>
  <c r="H31" i="1"/>
  <c r="H32" i="1"/>
  <c r="H33" i="1"/>
  <c r="H34" i="1"/>
  <c r="G27" i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I3" i="1"/>
  <c r="I4" i="1"/>
  <c r="I5" i="1"/>
  <c r="I6" i="1"/>
  <c r="I7" i="1"/>
  <c r="I8" i="1"/>
  <c r="I9" i="1"/>
  <c r="I10" i="1"/>
  <c r="I11" i="1"/>
  <c r="I12" i="1"/>
  <c r="E4" i="1"/>
  <c r="E5" i="1"/>
  <c r="E6" i="1"/>
  <c r="E7" i="1"/>
  <c r="E8" i="1"/>
  <c r="E9" i="1"/>
  <c r="E10" i="1"/>
  <c r="E11" i="1"/>
  <c r="E12" i="1"/>
  <c r="E3" i="1"/>
  <c r="I30" i="1" l="1"/>
  <c r="I29" i="1"/>
  <c r="I28" i="1"/>
  <c r="I35" i="1"/>
  <c r="I26" i="1"/>
  <c r="I27" i="1"/>
  <c r="I34" i="1"/>
  <c r="I33" i="1"/>
  <c r="I32" i="1"/>
  <c r="I31" i="1"/>
</calcChain>
</file>

<file path=xl/sharedStrings.xml><?xml version="1.0" encoding="utf-8"?>
<sst xmlns="http://schemas.openxmlformats.org/spreadsheetml/2006/main" count="83" uniqueCount="30">
  <si>
    <t>Case</t>
  </si>
  <si>
    <t>Raw</t>
  </si>
  <si>
    <t>No-power</t>
  </si>
  <si>
    <t>EXPO</t>
  </si>
  <si>
    <t>area</t>
  </si>
  <si>
    <t>latency</t>
  </si>
  <si>
    <t>power</t>
  </si>
  <si>
    <t>adder</t>
  </si>
  <si>
    <t>bar</t>
  </si>
  <si>
    <t>div</t>
  </si>
  <si>
    <t>hyp</t>
  </si>
  <si>
    <t>log2</t>
  </si>
  <si>
    <t>max</t>
  </si>
  <si>
    <t>multiplier</t>
  </si>
  <si>
    <t>sin</t>
  </si>
  <si>
    <t>sqrt</t>
  </si>
  <si>
    <t>square</t>
  </si>
  <si>
    <t>PDA</t>
  </si>
  <si>
    <t>Average</t>
  </si>
  <si>
    <t>arbiter</t>
  </si>
  <si>
    <t>cavlc</t>
  </si>
  <si>
    <t>ctrl</t>
  </si>
  <si>
    <t>dec</t>
  </si>
  <si>
    <t>i2c</t>
  </si>
  <si>
    <t>int2float</t>
  </si>
  <si>
    <t>mem_ctrl</t>
  </si>
  <si>
    <t>priority</t>
  </si>
  <si>
    <t>router</t>
  </si>
  <si>
    <t>voter</t>
  </si>
  <si>
    <t>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</si>
</sst>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BBF7-3195-9346-B9EC-ED6B28BB0A07}">
  <dimension ref="A1:Q46"/>
  <sheetViews>
    <sheetView tabSelected="1" topLeftCell="A12" workbookViewId="0">
      <selection activeCell="Q47" sqref="Q47"/>
    </sheetView>
  </sheetViews>
  <sheetFormatPr baseColWidth="10" defaultRowHeight="16" x14ac:dyDescent="0.2"/>
  <cols>
    <col min="2" max="2" width="13.6640625" bestFit="1" customWidth="1"/>
    <col min="3" max="4" width="14.6640625" bestFit="1" customWidth="1"/>
    <col min="5" max="5" width="14.33203125" customWidth="1"/>
    <col min="6" max="6" width="13.6640625" bestFit="1" customWidth="1"/>
    <col min="7" max="8" width="14.6640625" bestFit="1" customWidth="1"/>
    <col min="9" max="9" width="19.83203125" bestFit="1" customWidth="1"/>
    <col min="12" max="12" width="11.6640625" bestFit="1" customWidth="1"/>
  </cols>
  <sheetData>
    <row r="1" spans="1:17" x14ac:dyDescent="0.2">
      <c r="A1" s="2" t="s">
        <v>0</v>
      </c>
      <c r="B1" s="3" t="s">
        <v>1</v>
      </c>
      <c r="C1" s="3"/>
      <c r="D1" s="3"/>
      <c r="E1" s="3"/>
      <c r="F1" s="3" t="s">
        <v>2</v>
      </c>
      <c r="G1" s="3"/>
      <c r="H1" s="3"/>
      <c r="I1" s="3"/>
      <c r="J1" s="3" t="s">
        <v>3</v>
      </c>
      <c r="K1" s="3"/>
      <c r="L1" s="3"/>
      <c r="M1" s="3"/>
      <c r="N1" s="3" t="s">
        <v>29</v>
      </c>
      <c r="O1" s="3"/>
      <c r="P1" s="3"/>
      <c r="Q1" s="3"/>
    </row>
    <row r="2" spans="1:17" x14ac:dyDescent="0.2">
      <c r="A2" s="2"/>
      <c r="B2" t="s">
        <v>4</v>
      </c>
      <c r="C2" t="s">
        <v>5</v>
      </c>
      <c r="D2" t="s">
        <v>6</v>
      </c>
      <c r="E2" t="s">
        <v>17</v>
      </c>
      <c r="F2" t="s">
        <v>4</v>
      </c>
      <c r="G2" t="s">
        <v>5</v>
      </c>
      <c r="H2" t="s">
        <v>6</v>
      </c>
      <c r="I2" t="s">
        <v>17</v>
      </c>
      <c r="J2" t="s">
        <v>4</v>
      </c>
      <c r="K2" t="s">
        <v>5</v>
      </c>
      <c r="L2" t="s">
        <v>6</v>
      </c>
      <c r="M2" t="s">
        <v>17</v>
      </c>
      <c r="N2" t="s">
        <v>4</v>
      </c>
      <c r="O2" t="s">
        <v>5</v>
      </c>
      <c r="P2" t="s">
        <v>6</v>
      </c>
      <c r="Q2" t="s">
        <v>17</v>
      </c>
    </row>
    <row r="3" spans="1:17" x14ac:dyDescent="0.2">
      <c r="A3" t="s">
        <v>7</v>
      </c>
      <c r="B3" s="1">
        <v>197.34528</v>
      </c>
      <c r="C3" s="1">
        <v>893.899</v>
      </c>
      <c r="D3" s="1">
        <v>269.8</v>
      </c>
      <c r="E3" s="1">
        <f>B3*C3</f>
        <v>176406.74844672001</v>
      </c>
      <c r="F3" s="1">
        <v>386.13811199999998</v>
      </c>
      <c r="G3" s="1">
        <v>36.700000000000003</v>
      </c>
      <c r="H3" s="1">
        <v>397.5</v>
      </c>
      <c r="I3" s="1">
        <f>F3*G3</f>
        <v>14171.2687104</v>
      </c>
      <c r="J3" s="1">
        <v>327.79468800000001</v>
      </c>
      <c r="K3" s="1">
        <v>482</v>
      </c>
      <c r="L3" s="1">
        <v>360.7</v>
      </c>
      <c r="M3" s="1">
        <f>J3*K3</f>
        <v>157997.03961599999</v>
      </c>
      <c r="N3" s="1">
        <v>270.434304</v>
      </c>
      <c r="O3" s="1">
        <v>940.49900000000002</v>
      </c>
      <c r="P3" s="1">
        <v>361.7</v>
      </c>
      <c r="Q3">
        <f>N3*O3</f>
        <v>254343.19247769599</v>
      </c>
    </row>
    <row r="4" spans="1:17" x14ac:dyDescent="0.2">
      <c r="A4" t="s">
        <v>8</v>
      </c>
      <c r="B4" s="1">
        <v>652.050432</v>
      </c>
      <c r="C4" s="1">
        <v>394.8</v>
      </c>
      <c r="D4" s="1">
        <v>1627</v>
      </c>
      <c r="E4" s="1">
        <f t="shared" ref="E4:E22" si="0">B4*C4</f>
        <v>257429.5105536</v>
      </c>
      <c r="F4" s="1">
        <v>473.53036800000001</v>
      </c>
      <c r="G4" s="1">
        <v>577.9</v>
      </c>
      <c r="H4" s="1">
        <v>1081</v>
      </c>
      <c r="I4" s="1">
        <f t="shared" ref="I4:I22" si="1">F4*G4</f>
        <v>273653.19966719998</v>
      </c>
      <c r="J4" s="1">
        <v>759.10348799999997</v>
      </c>
      <c r="K4" s="1">
        <v>565.9</v>
      </c>
      <c r="L4" s="1">
        <v>1220</v>
      </c>
      <c r="M4" s="1">
        <f t="shared" ref="M4:M22" si="2">J4*K4</f>
        <v>429576.66385919997</v>
      </c>
      <c r="N4" s="1">
        <v>571.14624000000003</v>
      </c>
      <c r="O4" s="1">
        <v>373.3</v>
      </c>
      <c r="P4" s="1">
        <v>1395</v>
      </c>
      <c r="Q4">
        <f t="shared" ref="Q4:Q22" si="3">N4*O4</f>
        <v>213208.89139200002</v>
      </c>
    </row>
    <row r="5" spans="1:17" x14ac:dyDescent="0.2">
      <c r="A5" t="s">
        <v>9</v>
      </c>
      <c r="B5" s="1">
        <v>14922.203136</v>
      </c>
      <c r="C5" s="1">
        <v>23106.953000000001</v>
      </c>
      <c r="D5" s="1">
        <v>36110</v>
      </c>
      <c r="E5" s="1">
        <f t="shared" si="0"/>
        <v>344806646.52000463</v>
      </c>
      <c r="F5" s="1">
        <v>11863.425024</v>
      </c>
      <c r="G5" s="1">
        <v>25520.708999999999</v>
      </c>
      <c r="H5" s="1">
        <v>154700</v>
      </c>
      <c r="I5" s="1">
        <f t="shared" si="1"/>
        <v>302763017.78082198</v>
      </c>
      <c r="J5" s="1">
        <v>14472.216576000001</v>
      </c>
      <c r="K5" s="1">
        <v>20378.780999999999</v>
      </c>
      <c r="L5" s="4">
        <v>40590</v>
      </c>
      <c r="M5" s="1">
        <f t="shared" si="2"/>
        <v>294926132.18687385</v>
      </c>
      <c r="N5" s="1">
        <v>12172.640256000001</v>
      </c>
      <c r="O5">
        <v>23023.35</v>
      </c>
      <c r="P5">
        <v>26140</v>
      </c>
      <c r="Q5">
        <f t="shared" si="3"/>
        <v>280254957.03797758</v>
      </c>
    </row>
    <row r="6" spans="1:17" x14ac:dyDescent="0.2">
      <c r="A6" t="s">
        <v>10</v>
      </c>
      <c r="B6" s="1">
        <v>48562.913280000001</v>
      </c>
      <c r="C6" s="1">
        <v>273878.59399999998</v>
      </c>
      <c r="D6" s="1">
        <v>966300</v>
      </c>
      <c r="E6" s="1">
        <f t="shared" si="0"/>
        <v>13300342409.670328</v>
      </c>
      <c r="F6" s="1">
        <v>59302.232064000003</v>
      </c>
      <c r="G6" s="1">
        <v>185432.67199999999</v>
      </c>
      <c r="H6" s="1">
        <v>942400</v>
      </c>
      <c r="I6" s="1">
        <f t="shared" si="1"/>
        <v>10996571347.191595</v>
      </c>
      <c r="J6" s="1">
        <v>59934.916608</v>
      </c>
      <c r="K6" s="1">
        <v>162760.234</v>
      </c>
      <c r="L6" s="1">
        <v>1148000</v>
      </c>
      <c r="M6" s="1">
        <f t="shared" si="2"/>
        <v>9755021051.8885651</v>
      </c>
      <c r="N6" s="1">
        <v>52281.360384</v>
      </c>
      <c r="O6" s="1">
        <v>164981.82800000001</v>
      </c>
      <c r="P6" s="1">
        <v>949400</v>
      </c>
      <c r="Q6">
        <f t="shared" si="3"/>
        <v>8625474406.4791031</v>
      </c>
    </row>
    <row r="7" spans="1:17" x14ac:dyDescent="0.2">
      <c r="A7" t="s">
        <v>11</v>
      </c>
      <c r="B7" s="1">
        <v>6142.0339199999999</v>
      </c>
      <c r="C7" s="1">
        <v>3117.1019999999999</v>
      </c>
      <c r="D7" s="1">
        <v>58570</v>
      </c>
      <c r="E7" s="1">
        <f t="shared" si="0"/>
        <v>19145346.21609984</v>
      </c>
      <c r="F7" s="1">
        <v>7354.417152</v>
      </c>
      <c r="G7" s="1">
        <v>3061.1039999999998</v>
      </c>
      <c r="H7" s="1">
        <v>61840</v>
      </c>
      <c r="I7" s="1">
        <f t="shared" si="1"/>
        <v>22512635.761655807</v>
      </c>
      <c r="J7">
        <v>4795.0233600000001</v>
      </c>
      <c r="K7">
        <v>2761.6030000000001</v>
      </c>
      <c r="L7">
        <v>51510</v>
      </c>
      <c r="M7" s="1">
        <f t="shared" si="2"/>
        <v>13241950.896046082</v>
      </c>
      <c r="N7" s="1">
        <v>6249.0869759999996</v>
      </c>
      <c r="O7" s="1">
        <v>3136.7040000000002</v>
      </c>
      <c r="P7" s="1">
        <v>61660</v>
      </c>
      <c r="Q7">
        <f t="shared" si="3"/>
        <v>19601536.113967102</v>
      </c>
    </row>
    <row r="8" spans="1:17" x14ac:dyDescent="0.2">
      <c r="A8" t="s">
        <v>12</v>
      </c>
      <c r="B8" s="1">
        <v>687.78393600000004</v>
      </c>
      <c r="C8" s="1">
        <v>1317.2</v>
      </c>
      <c r="D8" s="1">
        <v>3506</v>
      </c>
      <c r="E8" s="1">
        <f t="shared" si="0"/>
        <v>905949.00049920008</v>
      </c>
      <c r="F8" s="1">
        <v>588.69350399999996</v>
      </c>
      <c r="G8" s="1">
        <v>1285.0989999999999</v>
      </c>
      <c r="H8" s="1">
        <v>3265</v>
      </c>
      <c r="I8" s="1">
        <f t="shared" si="1"/>
        <v>756529.43329689594</v>
      </c>
      <c r="J8" s="1">
        <v>629.88288</v>
      </c>
      <c r="K8">
        <v>1191.5999999999999</v>
      </c>
      <c r="L8">
        <v>743</v>
      </c>
      <c r="M8" s="1">
        <f t="shared" si="2"/>
        <v>750568.439808</v>
      </c>
      <c r="N8" s="1">
        <v>707.34643200000005</v>
      </c>
      <c r="O8" s="1">
        <v>1622.0989999999999</v>
      </c>
      <c r="P8" s="1">
        <v>3975</v>
      </c>
      <c r="Q8">
        <f t="shared" si="3"/>
        <v>1147385.9400007681</v>
      </c>
    </row>
    <row r="9" spans="1:17" x14ac:dyDescent="0.2">
      <c r="A9" t="s">
        <v>13</v>
      </c>
      <c r="B9" s="1">
        <v>6362.677248</v>
      </c>
      <c r="C9" s="1">
        <v>3370.9079999999999</v>
      </c>
      <c r="D9" s="1">
        <v>48670</v>
      </c>
      <c r="E9" s="1">
        <f t="shared" si="0"/>
        <v>21447999.636701182</v>
      </c>
      <c r="F9" s="1">
        <v>5640.2903040000001</v>
      </c>
      <c r="G9" s="1">
        <v>1548.1980000000001</v>
      </c>
      <c r="H9" s="1">
        <v>38210</v>
      </c>
      <c r="I9" s="1">
        <f t="shared" si="1"/>
        <v>8732286.168072192</v>
      </c>
      <c r="J9" s="1">
        <v>6660.1451520000001</v>
      </c>
      <c r="K9" s="1">
        <v>1456.998</v>
      </c>
      <c r="L9" s="1">
        <v>48730</v>
      </c>
      <c r="M9" s="1">
        <f t="shared" si="2"/>
        <v>9703818.1661736965</v>
      </c>
      <c r="N9" s="1">
        <v>5724.4876800000002</v>
      </c>
      <c r="O9" s="1">
        <v>1623.298</v>
      </c>
      <c r="P9" s="1">
        <v>44140</v>
      </c>
      <c r="Q9">
        <f t="shared" si="3"/>
        <v>9292549.4019686412</v>
      </c>
    </row>
    <row r="10" spans="1:17" x14ac:dyDescent="0.2">
      <c r="A10" t="s">
        <v>14</v>
      </c>
      <c r="B10" s="1">
        <v>1323.0735360000001</v>
      </c>
      <c r="C10" s="1">
        <v>1399.5989999999999</v>
      </c>
      <c r="D10" s="1">
        <v>8578</v>
      </c>
      <c r="E10" s="1">
        <f t="shared" si="0"/>
        <v>1851772.3979120641</v>
      </c>
      <c r="F10" s="1">
        <v>1466.3516159999999</v>
      </c>
      <c r="G10" s="1">
        <v>1364.799</v>
      </c>
      <c r="H10" s="1">
        <v>8563</v>
      </c>
      <c r="I10" s="1">
        <f t="shared" si="1"/>
        <v>2001275.2191651838</v>
      </c>
      <c r="J10" s="1">
        <v>1607.5653119999999</v>
      </c>
      <c r="K10" s="1">
        <v>1459.1990000000001</v>
      </c>
      <c r="L10" s="1">
        <v>6756</v>
      </c>
      <c r="M10" s="1">
        <f t="shared" si="2"/>
        <v>2345757.6957050879</v>
      </c>
      <c r="N10" s="1">
        <v>1411.39968</v>
      </c>
      <c r="O10" s="1">
        <v>1261.999</v>
      </c>
      <c r="P10" s="1">
        <v>9360</v>
      </c>
      <c r="Q10">
        <f t="shared" si="3"/>
        <v>1781184.98476032</v>
      </c>
    </row>
    <row r="11" spans="1:17" x14ac:dyDescent="0.2">
      <c r="A11" t="s">
        <v>15</v>
      </c>
      <c r="B11" s="1">
        <v>6345.8672640000004</v>
      </c>
      <c r="C11" s="1">
        <v>68334.726999999999</v>
      </c>
      <c r="D11" s="1">
        <v>165200</v>
      </c>
      <c r="E11" s="1">
        <f t="shared" si="0"/>
        <v>433643107.06367695</v>
      </c>
      <c r="F11" s="1">
        <v>5434.638336</v>
      </c>
      <c r="G11" s="1">
        <v>71256.898000000001</v>
      </c>
      <c r="H11" s="1">
        <v>75730</v>
      </c>
      <c r="I11" s="1">
        <f t="shared" si="1"/>
        <v>387255469.57524174</v>
      </c>
      <c r="J11" s="1">
        <v>6542.1803520000003</v>
      </c>
      <c r="K11" s="1">
        <v>72194.281000000003</v>
      </c>
      <c r="L11" s="1">
        <v>2514</v>
      </c>
      <c r="M11" s="1">
        <f t="shared" si="2"/>
        <v>472308006.68496698</v>
      </c>
      <c r="N11" s="1">
        <v>5352.849408</v>
      </c>
      <c r="O11" s="1">
        <v>59948.480000000003</v>
      </c>
      <c r="P11" s="1">
        <v>160800</v>
      </c>
      <c r="Q11">
        <f t="shared" si="3"/>
        <v>320895185.67849988</v>
      </c>
    </row>
    <row r="12" spans="1:17" x14ac:dyDescent="0.2">
      <c r="A12" t="s">
        <v>16</v>
      </c>
      <c r="B12" s="1">
        <v>3602.7432960000001</v>
      </c>
      <c r="C12" s="1">
        <v>1224.499</v>
      </c>
      <c r="D12" s="1">
        <v>13440</v>
      </c>
      <c r="E12" s="1">
        <f t="shared" si="0"/>
        <v>4411555.5632087039</v>
      </c>
      <c r="F12" s="1">
        <v>4547.8871040000004</v>
      </c>
      <c r="G12" s="6">
        <v>1024.3</v>
      </c>
      <c r="H12" s="1">
        <v>19380</v>
      </c>
      <c r="I12" s="1">
        <f t="shared" si="1"/>
        <v>4658400.7606271999</v>
      </c>
      <c r="J12" s="1">
        <v>4097.9988480000002</v>
      </c>
      <c r="K12" s="1">
        <v>1283.6990000000001</v>
      </c>
      <c r="L12" s="1">
        <v>15110</v>
      </c>
      <c r="M12" s="1">
        <f t="shared" si="2"/>
        <v>5260597.0231787525</v>
      </c>
      <c r="N12" s="1">
        <v>3625.402368</v>
      </c>
      <c r="O12" s="1">
        <v>1440.498</v>
      </c>
      <c r="P12" s="1">
        <v>14650</v>
      </c>
      <c r="Q12">
        <f t="shared" si="3"/>
        <v>5222384.8602992641</v>
      </c>
    </row>
    <row r="13" spans="1:17" x14ac:dyDescent="0.2">
      <c r="A13" t="s">
        <v>19</v>
      </c>
      <c r="B13" s="1">
        <v>1888.9605120000001</v>
      </c>
      <c r="C13" s="1">
        <v>429.2</v>
      </c>
      <c r="D13" s="1">
        <v>3784</v>
      </c>
      <c r="E13" s="1">
        <f t="shared" si="0"/>
        <v>810741.85175040003</v>
      </c>
      <c r="F13" s="1">
        <v>1032.7326720000001</v>
      </c>
      <c r="G13" s="5">
        <v>210</v>
      </c>
      <c r="H13" s="1">
        <v>1025</v>
      </c>
      <c r="I13" s="1">
        <f t="shared" si="1"/>
        <v>216873.86112000002</v>
      </c>
      <c r="J13" s="1">
        <v>663.40454399999999</v>
      </c>
      <c r="K13" s="1">
        <v>232</v>
      </c>
      <c r="L13" s="1">
        <v>839</v>
      </c>
      <c r="M13" s="1">
        <f t="shared" si="2"/>
        <v>153909.854208</v>
      </c>
      <c r="N13" s="1">
        <v>1888.9605120000001</v>
      </c>
      <c r="O13" s="1">
        <v>429.4</v>
      </c>
      <c r="P13" s="1">
        <v>3765</v>
      </c>
      <c r="Q13">
        <f t="shared" si="3"/>
        <v>811119.64385280001</v>
      </c>
    </row>
    <row r="14" spans="1:17" x14ac:dyDescent="0.2">
      <c r="A14" t="s">
        <v>20</v>
      </c>
      <c r="B14" s="1">
        <v>120.17664000000001</v>
      </c>
      <c r="C14" s="1">
        <v>127.6</v>
      </c>
      <c r="D14" s="1">
        <v>188.2</v>
      </c>
      <c r="E14" s="1">
        <f t="shared" si="0"/>
        <v>15334.539264000001</v>
      </c>
      <c r="F14" s="1">
        <v>129.368064</v>
      </c>
      <c r="G14" s="1">
        <v>127</v>
      </c>
      <c r="H14" s="1">
        <v>209.8</v>
      </c>
      <c r="I14" s="1">
        <f t="shared" si="1"/>
        <v>16429.744128000002</v>
      </c>
      <c r="J14" s="1">
        <v>125.58336</v>
      </c>
      <c r="K14" s="1">
        <v>117.5</v>
      </c>
      <c r="L14" s="1">
        <v>189.5</v>
      </c>
      <c r="M14" s="1">
        <f t="shared" si="2"/>
        <v>14756.0448</v>
      </c>
      <c r="N14" s="1">
        <v>116.195328</v>
      </c>
      <c r="O14" s="1">
        <v>110.4</v>
      </c>
      <c r="P14" s="1">
        <v>179.4</v>
      </c>
      <c r="Q14">
        <f t="shared" si="3"/>
        <v>12827.964211200002</v>
      </c>
    </row>
    <row r="15" spans="1:17" x14ac:dyDescent="0.2">
      <c r="A15" t="s">
        <v>21</v>
      </c>
      <c r="B15" s="1">
        <v>26.640384000000001</v>
      </c>
      <c r="C15" s="1">
        <v>39.1</v>
      </c>
      <c r="D15" s="1">
        <v>32.89</v>
      </c>
      <c r="E15" s="1">
        <f t="shared" si="0"/>
        <v>1041.6390144000002</v>
      </c>
      <c r="F15" s="1">
        <v>24.281088</v>
      </c>
      <c r="G15" s="1">
        <v>43.7</v>
      </c>
      <c r="H15" s="1">
        <v>27.31</v>
      </c>
      <c r="I15" s="1">
        <f t="shared" si="1"/>
        <v>1061.0835456</v>
      </c>
      <c r="J15" s="1">
        <v>28.360703999999998</v>
      </c>
      <c r="K15" s="1">
        <v>45.4</v>
      </c>
      <c r="L15" s="1">
        <v>31.16</v>
      </c>
      <c r="M15" s="1">
        <f t="shared" si="2"/>
        <v>1287.5759615999998</v>
      </c>
      <c r="N15" s="1">
        <v>21.774336000000002</v>
      </c>
      <c r="O15" s="1">
        <v>47.4</v>
      </c>
      <c r="P15" s="1">
        <v>24.19</v>
      </c>
      <c r="Q15">
        <f t="shared" si="3"/>
        <v>1032.1035264</v>
      </c>
    </row>
    <row r="16" spans="1:17" x14ac:dyDescent="0.2">
      <c r="A16" t="s">
        <v>22</v>
      </c>
      <c r="B16" s="1">
        <v>62.619647999999998</v>
      </c>
      <c r="C16" s="1">
        <v>61.3</v>
      </c>
      <c r="D16" s="1">
        <v>42.88</v>
      </c>
      <c r="E16" s="1">
        <f t="shared" si="0"/>
        <v>3838.5844223999998</v>
      </c>
      <c r="F16" s="1">
        <v>63.307775999999997</v>
      </c>
      <c r="G16" s="1">
        <v>64.2</v>
      </c>
      <c r="H16" s="1">
        <v>46.87</v>
      </c>
      <c r="I16" s="1">
        <f t="shared" si="1"/>
        <v>4064.3592192000001</v>
      </c>
      <c r="J16" s="1">
        <v>51.707903999999999</v>
      </c>
      <c r="K16" s="1">
        <v>42.13</v>
      </c>
      <c r="L16" s="1">
        <v>51.07</v>
      </c>
      <c r="M16" s="1">
        <f t="shared" si="2"/>
        <v>2178.4539955200003</v>
      </c>
      <c r="N16" s="1">
        <v>62.717951999999997</v>
      </c>
      <c r="O16" s="1">
        <v>74</v>
      </c>
      <c r="P16" s="1">
        <v>44.08</v>
      </c>
      <c r="Q16">
        <f t="shared" si="3"/>
        <v>4641.1284479999995</v>
      </c>
    </row>
    <row r="17" spans="1:17" x14ac:dyDescent="0.2">
      <c r="A17" t="s">
        <v>23</v>
      </c>
      <c r="B17" s="1">
        <v>227.377152</v>
      </c>
      <c r="C17" s="1">
        <v>89.3</v>
      </c>
      <c r="D17" s="1">
        <v>234.8</v>
      </c>
      <c r="E17" s="1">
        <f t="shared" si="0"/>
        <v>20304.779673599998</v>
      </c>
      <c r="F17" s="1">
        <v>199.40966399999999</v>
      </c>
      <c r="G17" s="1">
        <v>95.3</v>
      </c>
      <c r="H17" s="1">
        <v>224.5</v>
      </c>
      <c r="I17" s="1">
        <f t="shared" si="1"/>
        <v>19003.7409792</v>
      </c>
      <c r="J17" s="1">
        <v>250.626048</v>
      </c>
      <c r="K17" s="1">
        <v>113</v>
      </c>
      <c r="L17" s="1">
        <v>253.6</v>
      </c>
      <c r="M17" s="1">
        <f t="shared" si="2"/>
        <v>28320.743424</v>
      </c>
      <c r="N17" s="1">
        <v>218.38233600000001</v>
      </c>
      <c r="O17" s="1">
        <v>92.9</v>
      </c>
      <c r="P17" s="1">
        <v>220</v>
      </c>
      <c r="Q17">
        <f t="shared" si="3"/>
        <v>20287.719014400001</v>
      </c>
    </row>
    <row r="18" spans="1:17" x14ac:dyDescent="0.2">
      <c r="A18" t="s">
        <v>24</v>
      </c>
      <c r="B18" s="1">
        <v>39.075839999999999</v>
      </c>
      <c r="C18" s="1">
        <v>67.3</v>
      </c>
      <c r="D18" s="1">
        <v>49.23</v>
      </c>
      <c r="E18" s="1">
        <f t="shared" si="0"/>
        <v>2629.804032</v>
      </c>
      <c r="F18" s="1">
        <v>39.616512</v>
      </c>
      <c r="G18" s="1">
        <v>60.6</v>
      </c>
      <c r="H18" s="1">
        <v>46.6</v>
      </c>
      <c r="I18" s="1">
        <f t="shared" si="1"/>
        <v>2400.7606272000003</v>
      </c>
      <c r="J18" s="1">
        <v>46.20288</v>
      </c>
      <c r="K18" s="1">
        <v>65.400000000000006</v>
      </c>
      <c r="L18" s="1">
        <v>49.93</v>
      </c>
      <c r="M18" s="1">
        <f t="shared" si="2"/>
        <v>3021.6683520000001</v>
      </c>
      <c r="N18" s="1">
        <v>37.404671999999998</v>
      </c>
      <c r="O18" s="1">
        <v>67</v>
      </c>
      <c r="P18" s="1">
        <v>46.91</v>
      </c>
      <c r="Q18">
        <f t="shared" si="3"/>
        <v>2506.1130239999998</v>
      </c>
    </row>
    <row r="19" spans="1:17" x14ac:dyDescent="0.2">
      <c r="A19" t="s">
        <v>25</v>
      </c>
      <c r="B19" s="1">
        <v>8217.1330560000006</v>
      </c>
      <c r="C19" s="1">
        <v>2482.8020000000001</v>
      </c>
      <c r="D19" s="1">
        <v>24340</v>
      </c>
      <c r="E19" s="1">
        <f t="shared" si="0"/>
        <v>20401514.385702915</v>
      </c>
      <c r="F19" s="1">
        <v>7922.9583359999997</v>
      </c>
      <c r="G19" s="1">
        <v>2292.902</v>
      </c>
      <c r="H19" s="1">
        <v>21950</v>
      </c>
      <c r="I19" s="1">
        <f t="shared" si="1"/>
        <v>18166567.014531072</v>
      </c>
      <c r="J19" s="1">
        <v>9121.0383359999996</v>
      </c>
      <c r="K19" s="1">
        <v>1994</v>
      </c>
      <c r="L19" s="1">
        <v>21910</v>
      </c>
      <c r="M19" s="1">
        <f t="shared" si="2"/>
        <v>18187350.441983998</v>
      </c>
      <c r="N19" s="1">
        <v>8247.4598399999995</v>
      </c>
      <c r="O19" s="1">
        <v>2045.1</v>
      </c>
      <c r="P19" s="1">
        <v>24980</v>
      </c>
      <c r="Q19">
        <f t="shared" si="3"/>
        <v>16866880.118783999</v>
      </c>
    </row>
    <row r="20" spans="1:17" x14ac:dyDescent="0.2">
      <c r="A20" t="s">
        <v>26</v>
      </c>
      <c r="B20" s="1">
        <v>273.82579199999998</v>
      </c>
      <c r="C20" s="1">
        <v>778.49900000000002</v>
      </c>
      <c r="D20" s="1">
        <v>528</v>
      </c>
      <c r="E20" s="1">
        <f t="shared" si="0"/>
        <v>213173.105246208</v>
      </c>
      <c r="F20" s="1">
        <v>278.64268800000002</v>
      </c>
      <c r="G20" s="1">
        <v>503.3</v>
      </c>
      <c r="H20" s="1">
        <v>1050</v>
      </c>
      <c r="I20" s="1">
        <f t="shared" si="1"/>
        <v>140240.86487040002</v>
      </c>
      <c r="J20" s="1">
        <v>284.88499200000001</v>
      </c>
      <c r="K20" s="1">
        <v>857</v>
      </c>
      <c r="L20" s="1">
        <v>343.2</v>
      </c>
      <c r="M20" s="1">
        <f t="shared" si="2"/>
        <v>244146.43814400001</v>
      </c>
      <c r="N20" s="1">
        <v>205.99603200000001</v>
      </c>
      <c r="O20" s="1">
        <v>418.1</v>
      </c>
      <c r="P20" s="1">
        <v>350.4</v>
      </c>
      <c r="Q20">
        <f t="shared" si="3"/>
        <v>86126.940979200008</v>
      </c>
    </row>
    <row r="21" spans="1:17" x14ac:dyDescent="0.2">
      <c r="A21" t="s">
        <v>27</v>
      </c>
      <c r="B21" s="1">
        <v>60.948480000000004</v>
      </c>
      <c r="C21" s="1">
        <v>133.30000000000001</v>
      </c>
      <c r="D21" s="1">
        <v>64.69</v>
      </c>
      <c r="E21" s="1">
        <f t="shared" si="0"/>
        <v>8124.4323840000015</v>
      </c>
      <c r="F21" s="1">
        <v>61.833216</v>
      </c>
      <c r="G21" s="1">
        <v>119.9</v>
      </c>
      <c r="H21" s="1">
        <v>65.260000000000005</v>
      </c>
      <c r="I21" s="1">
        <f t="shared" si="1"/>
        <v>7413.8025984000005</v>
      </c>
      <c r="J21" s="1">
        <v>63.65184</v>
      </c>
      <c r="K21" s="1">
        <v>158.6</v>
      </c>
      <c r="L21" s="1">
        <v>63.18</v>
      </c>
      <c r="M21" s="1">
        <f t="shared" si="2"/>
        <v>10095.181823999999</v>
      </c>
      <c r="N21" s="1">
        <v>54.0642</v>
      </c>
      <c r="O21" s="1">
        <v>123.6</v>
      </c>
      <c r="P21" s="1">
        <v>55.38</v>
      </c>
      <c r="Q21">
        <f t="shared" si="3"/>
        <v>6682.3351199999997</v>
      </c>
    </row>
    <row r="22" spans="1:17" x14ac:dyDescent="0.2">
      <c r="A22" t="s">
        <v>28</v>
      </c>
      <c r="B22" s="1">
        <v>4592.2222080000001</v>
      </c>
      <c r="C22" s="1">
        <v>417.7</v>
      </c>
      <c r="D22" s="1">
        <v>21180</v>
      </c>
      <c r="E22" s="1">
        <f t="shared" si="0"/>
        <v>1918171.2162816001</v>
      </c>
      <c r="F22" s="1">
        <v>4034.199552</v>
      </c>
      <c r="G22" s="1">
        <v>399</v>
      </c>
      <c r="H22" s="1">
        <v>14230</v>
      </c>
      <c r="I22" s="1">
        <f t="shared" si="1"/>
        <v>1609645.6212480001</v>
      </c>
      <c r="J22" s="1">
        <v>4069.8345720000002</v>
      </c>
      <c r="K22" s="1">
        <v>403.8</v>
      </c>
      <c r="L22" s="1">
        <v>11670</v>
      </c>
      <c r="M22" s="1">
        <f t="shared" si="2"/>
        <v>1643399.2001736001</v>
      </c>
      <c r="N22" s="1">
        <v>3684.6796800000002</v>
      </c>
      <c r="O22" s="1">
        <v>361</v>
      </c>
      <c r="P22" s="1">
        <v>16980</v>
      </c>
      <c r="Q22">
        <f t="shared" si="3"/>
        <v>1330169.36448</v>
      </c>
    </row>
    <row r="24" spans="1:17" x14ac:dyDescent="0.2">
      <c r="A24" s="2" t="s">
        <v>0</v>
      </c>
      <c r="B24" s="3" t="s">
        <v>1</v>
      </c>
      <c r="C24" s="3"/>
      <c r="D24" s="3"/>
      <c r="E24" s="3"/>
      <c r="F24" s="3" t="s">
        <v>2</v>
      </c>
      <c r="G24" s="3"/>
      <c r="H24" s="3"/>
      <c r="I24" s="3"/>
      <c r="J24" s="3" t="s">
        <v>3</v>
      </c>
      <c r="K24" s="3"/>
      <c r="L24" s="3"/>
      <c r="M24" s="3"/>
      <c r="N24" s="3" t="s">
        <v>29</v>
      </c>
      <c r="O24" s="3"/>
      <c r="P24" s="3"/>
      <c r="Q24" s="3"/>
    </row>
    <row r="25" spans="1:17" x14ac:dyDescent="0.2">
      <c r="A25" s="2"/>
      <c r="B25" t="s">
        <v>4</v>
      </c>
      <c r="C25" t="s">
        <v>5</v>
      </c>
      <c r="D25" t="s">
        <v>6</v>
      </c>
      <c r="E25" t="s">
        <v>17</v>
      </c>
      <c r="F25" t="s">
        <v>4</v>
      </c>
      <c r="G25" t="s">
        <v>5</v>
      </c>
      <c r="H25" t="s">
        <v>6</v>
      </c>
      <c r="I25" t="s">
        <v>17</v>
      </c>
      <c r="J25" t="s">
        <v>4</v>
      </c>
      <c r="K25" t="s">
        <v>5</v>
      </c>
      <c r="L25" t="s">
        <v>6</v>
      </c>
      <c r="M25" t="s">
        <v>17</v>
      </c>
      <c r="N25" t="s">
        <v>4</v>
      </c>
      <c r="O25" t="s">
        <v>5</v>
      </c>
      <c r="P25" t="s">
        <v>6</v>
      </c>
      <c r="Q25" t="s">
        <v>17</v>
      </c>
    </row>
    <row r="26" spans="1:17" x14ac:dyDescent="0.2">
      <c r="A26" t="s">
        <v>7</v>
      </c>
      <c r="B26">
        <v>1</v>
      </c>
      <c r="C26">
        <v>1</v>
      </c>
      <c r="D26">
        <v>1</v>
      </c>
      <c r="E26">
        <v>1</v>
      </c>
      <c r="F26">
        <f t="shared" ref="F26:F35" si="4">1-F3/B3</f>
        <v>-0.95666251556662507</v>
      </c>
      <c r="G26">
        <f t="shared" ref="G26:G35" si="5">1-G3/C3</f>
        <v>0.95894390753317771</v>
      </c>
      <c r="H26">
        <f t="shared" ref="H26:H35" si="6">1-H3/D3</f>
        <v>-0.47331356560415117</v>
      </c>
      <c r="I26">
        <f t="shared" ref="I26:I35" si="7">1-I3/E3</f>
        <v>0.91966708283453147</v>
      </c>
      <c r="J26">
        <f>1-J3/B3</f>
        <v>-0.66102117061021182</v>
      </c>
      <c r="K26">
        <f t="shared" ref="K26:M26" si="8">1-K3/C3</f>
        <v>0.46078919430494947</v>
      </c>
      <c r="L26">
        <f>1-L3/D3</f>
        <v>-0.33691623424759065</v>
      </c>
      <c r="M26">
        <f t="shared" si="8"/>
        <v>0.10435943631873179</v>
      </c>
      <c r="N26">
        <f>1-N3/B3</f>
        <v>-0.37036114570361134</v>
      </c>
      <c r="O26">
        <f t="shared" ref="O26:Q26" si="9">1-O3/C3</f>
        <v>-5.2131169181305781E-2</v>
      </c>
      <c r="P26">
        <f t="shared" si="9"/>
        <v>-0.3406226834692363</v>
      </c>
      <c r="Q26">
        <f t="shared" si="9"/>
        <v>-0.4417996744297743</v>
      </c>
    </row>
    <row r="27" spans="1:17" x14ac:dyDescent="0.2">
      <c r="A27" t="s">
        <v>8</v>
      </c>
      <c r="B27">
        <v>1</v>
      </c>
      <c r="C27">
        <v>1</v>
      </c>
      <c r="D27">
        <v>1</v>
      </c>
      <c r="E27">
        <v>1</v>
      </c>
      <c r="F27">
        <f t="shared" si="4"/>
        <v>0.27378260214081107</v>
      </c>
      <c r="G27">
        <f t="shared" si="5"/>
        <v>-0.46377912867274551</v>
      </c>
      <c r="H27">
        <f t="shared" si="6"/>
        <v>0.33558696988322068</v>
      </c>
      <c r="I27">
        <f t="shared" si="7"/>
        <v>-6.3021869865312219E-2</v>
      </c>
      <c r="J27">
        <f t="shared" ref="J27:J46" si="10">1-J4/B4</f>
        <v>-0.16417910447761197</v>
      </c>
      <c r="K27">
        <f t="shared" ref="K27:K46" si="11">1-K4/C4</f>
        <v>-0.43338399189463006</v>
      </c>
      <c r="L27">
        <f t="shared" ref="L27:L46" si="12">1-L4/D4</f>
        <v>0.25015365703749237</v>
      </c>
      <c r="M27">
        <f t="shared" ref="M27:M46" si="13">1-M4/E4</f>
        <v>-0.668715692056435</v>
      </c>
      <c r="N27">
        <f t="shared" ref="N27:N45" si="14">1-N4/B4</f>
        <v>0.12407658676315392</v>
      </c>
      <c r="O27">
        <f t="shared" ref="O27:O45" si="15">1-O4/C4</f>
        <v>5.4457953394123626E-2</v>
      </c>
      <c r="P27">
        <f t="shared" ref="P27:P45" si="16">1-P4/D4</f>
        <v>0.1425937307928703</v>
      </c>
      <c r="Q27">
        <f t="shared" ref="Q27:Q45" si="17">1-Q4/E4</f>
        <v>0.17177758317802772</v>
      </c>
    </row>
    <row r="28" spans="1:17" x14ac:dyDescent="0.2">
      <c r="A28" t="s">
        <v>9</v>
      </c>
      <c r="B28">
        <v>1</v>
      </c>
      <c r="C28">
        <v>1</v>
      </c>
      <c r="D28">
        <v>1</v>
      </c>
      <c r="E28">
        <v>1</v>
      </c>
      <c r="F28">
        <f t="shared" si="4"/>
        <v>0.20498166953783514</v>
      </c>
      <c r="G28">
        <f t="shared" si="5"/>
        <v>-0.10446015967574773</v>
      </c>
      <c r="H28">
        <f t="shared" si="6"/>
        <v>-3.2841318194405984</v>
      </c>
      <c r="I28">
        <f t="shared" si="7"/>
        <v>0.12193392779261114</v>
      </c>
      <c r="J28">
        <f t="shared" si="10"/>
        <v>3.0155504244168907E-2</v>
      </c>
      <c r="K28">
        <f t="shared" si="11"/>
        <v>0.11806714628276616</v>
      </c>
      <c r="L28">
        <f t="shared" si="12"/>
        <v>-0.12406535585710321</v>
      </c>
      <c r="M28">
        <f t="shared" si="13"/>
        <v>0.14466227619610827</v>
      </c>
      <c r="N28">
        <f t="shared" si="14"/>
        <v>0.18425984788845584</v>
      </c>
      <c r="O28">
        <f t="shared" si="15"/>
        <v>3.6180884602138308E-3</v>
      </c>
      <c r="P28">
        <f t="shared" si="16"/>
        <v>0.27610080310163387</v>
      </c>
      <c r="Q28">
        <f t="shared" si="17"/>
        <v>0.18721126791934373</v>
      </c>
    </row>
    <row r="29" spans="1:17" x14ac:dyDescent="0.2">
      <c r="A29" t="s">
        <v>10</v>
      </c>
      <c r="B29">
        <v>1</v>
      </c>
      <c r="C29">
        <v>1</v>
      </c>
      <c r="D29">
        <v>1</v>
      </c>
      <c r="E29">
        <v>1</v>
      </c>
      <c r="F29">
        <f t="shared" si="4"/>
        <v>-0.22114239156288118</v>
      </c>
      <c r="G29">
        <f t="shared" si="5"/>
        <v>0.32293842577561938</v>
      </c>
      <c r="H29">
        <f t="shared" si="6"/>
        <v>2.4733519610886878E-2</v>
      </c>
      <c r="I29">
        <f t="shared" si="7"/>
        <v>0.17321141001631069</v>
      </c>
      <c r="J29">
        <f t="shared" si="10"/>
        <v>-0.23417053384817033</v>
      </c>
      <c r="K29">
        <f t="shared" si="11"/>
        <v>0.40572122989648474</v>
      </c>
      <c r="L29">
        <f t="shared" si="12"/>
        <v>-0.18803684156059197</v>
      </c>
      <c r="M29">
        <f t="shared" si="13"/>
        <v>0.26655865304671056</v>
      </c>
      <c r="N29">
        <f t="shared" si="14"/>
        <v>-7.6569687707170431E-2</v>
      </c>
      <c r="O29">
        <f t="shared" si="15"/>
        <v>0.39760962844726733</v>
      </c>
      <c r="P29">
        <f t="shared" si="16"/>
        <v>1.7489392528200365E-2</v>
      </c>
      <c r="Q29">
        <f t="shared" si="17"/>
        <v>0.35148478581966824</v>
      </c>
    </row>
    <row r="30" spans="1:17" x14ac:dyDescent="0.2">
      <c r="A30" t="s">
        <v>11</v>
      </c>
      <c r="B30">
        <v>1</v>
      </c>
      <c r="C30">
        <v>1</v>
      </c>
      <c r="D30">
        <v>1</v>
      </c>
      <c r="E30">
        <v>1</v>
      </c>
      <c r="F30">
        <f t="shared" si="4"/>
        <v>-0.19739116517285527</v>
      </c>
      <c r="G30">
        <f t="shared" si="5"/>
        <v>1.7964763424488495E-2</v>
      </c>
      <c r="H30">
        <f t="shared" si="6"/>
        <v>-5.5830630015366145E-2</v>
      </c>
      <c r="I30">
        <f t="shared" si="7"/>
        <v>-0.17588031616395239</v>
      </c>
      <c r="J30">
        <f t="shared" si="10"/>
        <v>0.21931017925736229</v>
      </c>
      <c r="K30">
        <f t="shared" si="11"/>
        <v>0.11404792015147391</v>
      </c>
      <c r="L30">
        <f t="shared" si="12"/>
        <v>0.12053952535427692</v>
      </c>
      <c r="M30">
        <f t="shared" si="13"/>
        <v>0.30834622959648716</v>
      </c>
      <c r="N30">
        <f t="shared" si="14"/>
        <v>-1.7429577464788792E-2</v>
      </c>
      <c r="O30">
        <f t="shared" si="15"/>
        <v>-6.2885333877429339E-3</v>
      </c>
      <c r="P30">
        <f t="shared" si="16"/>
        <v>-5.2757384326447054E-2</v>
      </c>
      <c r="Q30">
        <f t="shared" si="17"/>
        <v>-2.3827717332353116E-2</v>
      </c>
    </row>
    <row r="31" spans="1:17" x14ac:dyDescent="0.2">
      <c r="A31" t="s">
        <v>12</v>
      </c>
      <c r="B31">
        <v>1</v>
      </c>
      <c r="C31">
        <v>1</v>
      </c>
      <c r="D31">
        <v>1</v>
      </c>
      <c r="E31">
        <v>1</v>
      </c>
      <c r="F31">
        <f t="shared" si="4"/>
        <v>0.14407203601800911</v>
      </c>
      <c r="G31">
        <f t="shared" si="5"/>
        <v>2.4370634679623526E-2</v>
      </c>
      <c r="H31">
        <f t="shared" si="6"/>
        <v>6.8739304050199679E-2</v>
      </c>
      <c r="I31">
        <f t="shared" si="7"/>
        <v>0.16493154374028818</v>
      </c>
      <c r="J31">
        <f t="shared" si="10"/>
        <v>8.4184949617665983E-2</v>
      </c>
      <c r="K31">
        <f t="shared" si="11"/>
        <v>9.5353780747039263E-2</v>
      </c>
      <c r="L31">
        <f t="shared" si="12"/>
        <v>0.78807758128921845</v>
      </c>
      <c r="M31">
        <f t="shared" si="13"/>
        <v>0.17151137713666176</v>
      </c>
      <c r="N31">
        <f t="shared" si="14"/>
        <v>-2.8442792824983965E-2</v>
      </c>
      <c r="O31">
        <f t="shared" si="15"/>
        <v>-0.2314750986941998</v>
      </c>
      <c r="P31">
        <f t="shared" si="16"/>
        <v>-0.13377067883628069</v>
      </c>
      <c r="Q31">
        <f t="shared" si="17"/>
        <v>-0.2665016897954855</v>
      </c>
    </row>
    <row r="32" spans="1:17" x14ac:dyDescent="0.2">
      <c r="A32" t="s">
        <v>13</v>
      </c>
      <c r="B32">
        <v>1</v>
      </c>
      <c r="C32">
        <v>1</v>
      </c>
      <c r="D32">
        <v>1</v>
      </c>
      <c r="E32">
        <v>1</v>
      </c>
      <c r="F32">
        <f t="shared" si="4"/>
        <v>0.11353506013951442</v>
      </c>
      <c r="G32">
        <f t="shared" si="5"/>
        <v>0.54071781253003637</v>
      </c>
      <c r="H32">
        <f t="shared" si="6"/>
        <v>0.21491678652147117</v>
      </c>
      <c r="I32">
        <f t="shared" si="7"/>
        <v>0.59286244330544635</v>
      </c>
      <c r="J32">
        <f t="shared" si="10"/>
        <v>-4.6752002719217645E-2</v>
      </c>
      <c r="K32">
        <f t="shared" si="11"/>
        <v>0.56777283746693774</v>
      </c>
      <c r="L32">
        <f t="shared" si="12"/>
        <v>-1.2327922745016817E-3</v>
      </c>
      <c r="M32">
        <f t="shared" si="13"/>
        <v>0.54756535198887213</v>
      </c>
      <c r="N32">
        <f t="shared" si="14"/>
        <v>0.10030204945577015</v>
      </c>
      <c r="O32">
        <f t="shared" si="15"/>
        <v>0.51843894879361874</v>
      </c>
      <c r="P32">
        <f t="shared" si="16"/>
        <v>9.3075816724881855E-2</v>
      </c>
      <c r="Q32">
        <f t="shared" si="17"/>
        <v>0.56674050916769381</v>
      </c>
    </row>
    <row r="33" spans="1:17" x14ac:dyDescent="0.2">
      <c r="A33" t="s">
        <v>14</v>
      </c>
      <c r="B33">
        <v>1</v>
      </c>
      <c r="C33">
        <v>1</v>
      </c>
      <c r="D33">
        <v>1</v>
      </c>
      <c r="E33">
        <v>1</v>
      </c>
      <c r="F33">
        <f t="shared" si="4"/>
        <v>-0.10829184932015745</v>
      </c>
      <c r="G33">
        <f t="shared" si="5"/>
        <v>2.4864264692958438E-2</v>
      </c>
      <c r="H33">
        <f t="shared" si="6"/>
        <v>1.7486593611564238E-3</v>
      </c>
      <c r="I33">
        <f t="shared" si="7"/>
        <v>-8.0734987421612558E-2</v>
      </c>
      <c r="J33">
        <f t="shared" si="10"/>
        <v>-0.21502340441340362</v>
      </c>
      <c r="K33">
        <f t="shared" si="11"/>
        <v>-4.2583625738515263E-2</v>
      </c>
      <c r="L33">
        <f t="shared" si="12"/>
        <v>0.21240382373513644</v>
      </c>
      <c r="M33">
        <f t="shared" si="13"/>
        <v>-0.26676350633048029</v>
      </c>
      <c r="N33">
        <f t="shared" si="14"/>
        <v>-6.6758302994278873E-2</v>
      </c>
      <c r="O33">
        <f t="shared" si="15"/>
        <v>9.831387418824955E-2</v>
      </c>
      <c r="P33">
        <f t="shared" si="16"/>
        <v>-9.1163441361622688E-2</v>
      </c>
      <c r="Q33">
        <f t="shared" si="17"/>
        <v>3.8118838595571303E-2</v>
      </c>
    </row>
    <row r="34" spans="1:17" x14ac:dyDescent="0.2">
      <c r="A34" t="s">
        <v>15</v>
      </c>
      <c r="B34">
        <v>1</v>
      </c>
      <c r="C34">
        <v>1</v>
      </c>
      <c r="D34">
        <v>1</v>
      </c>
      <c r="E34">
        <v>1</v>
      </c>
      <c r="F34">
        <f t="shared" si="4"/>
        <v>0.14359407313313766</v>
      </c>
      <c r="G34">
        <f t="shared" si="5"/>
        <v>-4.2762605900218187E-2</v>
      </c>
      <c r="H34">
        <f t="shared" si="6"/>
        <v>0.5415859564164649</v>
      </c>
      <c r="I34">
        <f t="shared" si="7"/>
        <v>0.1069719239919189</v>
      </c>
      <c r="J34">
        <f t="shared" si="10"/>
        <v>-3.0935580564957821E-2</v>
      </c>
      <c r="K34">
        <f t="shared" si="11"/>
        <v>-5.6480126129720309E-2</v>
      </c>
      <c r="L34">
        <f t="shared" si="12"/>
        <v>0.98478208232445519</v>
      </c>
      <c r="M34">
        <f t="shared" si="13"/>
        <v>-8.9162952186883082E-2</v>
      </c>
      <c r="N34">
        <f t="shared" si="14"/>
        <v>0.15648260744963483</v>
      </c>
      <c r="O34">
        <f t="shared" si="15"/>
        <v>0.12272306290182433</v>
      </c>
      <c r="P34">
        <f t="shared" si="16"/>
        <v>2.6634382566585901E-2</v>
      </c>
      <c r="Q34">
        <f t="shared" si="17"/>
        <v>0.2600016454743761</v>
      </c>
    </row>
    <row r="35" spans="1:17" x14ac:dyDescent="0.2">
      <c r="A35" t="s">
        <v>16</v>
      </c>
      <c r="B35">
        <v>1</v>
      </c>
      <c r="C35">
        <v>1</v>
      </c>
      <c r="D35">
        <v>1</v>
      </c>
      <c r="E35">
        <v>1</v>
      </c>
      <c r="F35">
        <f t="shared" si="4"/>
        <v>-0.26234003656307125</v>
      </c>
      <c r="G35">
        <f t="shared" si="5"/>
        <v>0.16349462106543167</v>
      </c>
      <c r="H35">
        <f t="shared" si="6"/>
        <v>-0.44196428571428581</v>
      </c>
      <c r="I35">
        <f t="shared" si="7"/>
        <v>-5.5954230629468915E-2</v>
      </c>
      <c r="J35">
        <f t="shared" si="10"/>
        <v>-0.13746623373079769</v>
      </c>
      <c r="K35">
        <f t="shared" si="11"/>
        <v>-4.8346303263620438E-2</v>
      </c>
      <c r="L35">
        <f t="shared" si="12"/>
        <v>-0.12425595238095233</v>
      </c>
      <c r="M35">
        <f t="shared" si="13"/>
        <v>-0.19245852121887497</v>
      </c>
      <c r="N35">
        <f t="shared" si="14"/>
        <v>-6.2893939807362464E-3</v>
      </c>
      <c r="O35">
        <f t="shared" si="15"/>
        <v>-0.17639785740943847</v>
      </c>
      <c r="P35">
        <f t="shared" si="16"/>
        <v>-9.0029761904761862E-2</v>
      </c>
      <c r="Q35">
        <f t="shared" si="17"/>
        <v>-0.18379668701278029</v>
      </c>
    </row>
    <row r="36" spans="1:17" x14ac:dyDescent="0.2">
      <c r="A36" t="s">
        <v>19</v>
      </c>
      <c r="B36">
        <v>1</v>
      </c>
      <c r="C36">
        <v>1</v>
      </c>
      <c r="D36">
        <v>1</v>
      </c>
      <c r="E36">
        <v>1</v>
      </c>
      <c r="F36">
        <f t="shared" ref="F36:F45" si="18">1-F13/B13</f>
        <v>0.45327990424396969</v>
      </c>
      <c r="G36">
        <f t="shared" ref="G36:G45" si="19">1-G13/C13</f>
        <v>0.51071761416589001</v>
      </c>
      <c r="H36">
        <f t="shared" ref="H36:H45" si="20">1-H13/D13</f>
        <v>0.72912262156448204</v>
      </c>
      <c r="I36">
        <f t="shared" ref="I36:I45" si="21">1-I13/E13</f>
        <v>0.73249948716503643</v>
      </c>
      <c r="J36">
        <f t="shared" si="10"/>
        <v>0.64879914652233883</v>
      </c>
      <c r="K36">
        <f t="shared" si="11"/>
        <v>0.45945945945945943</v>
      </c>
      <c r="L36">
        <f t="shared" si="12"/>
        <v>0.77827695560253696</v>
      </c>
      <c r="M36">
        <f t="shared" si="13"/>
        <v>0.81016170082288586</v>
      </c>
      <c r="N36">
        <f t="shared" si="14"/>
        <v>0</v>
      </c>
      <c r="O36">
        <f t="shared" si="15"/>
        <v>-4.6598322460389419E-4</v>
      </c>
      <c r="P36">
        <f t="shared" si="16"/>
        <v>5.0211416490486549E-3</v>
      </c>
      <c r="Q36">
        <f t="shared" si="17"/>
        <v>-4.6598322460389419E-4</v>
      </c>
    </row>
    <row r="37" spans="1:17" x14ac:dyDescent="0.2">
      <c r="A37" t="s">
        <v>20</v>
      </c>
      <c r="B37">
        <v>1</v>
      </c>
      <c r="C37">
        <v>1</v>
      </c>
      <c r="D37">
        <v>1</v>
      </c>
      <c r="E37">
        <v>1</v>
      </c>
      <c r="F37">
        <f t="shared" si="18"/>
        <v>-7.6482617586911994E-2</v>
      </c>
      <c r="G37">
        <f t="shared" si="19"/>
        <v>4.7021943573667402E-3</v>
      </c>
      <c r="H37">
        <f t="shared" si="20"/>
        <v>-0.11477151965993637</v>
      </c>
      <c r="I37">
        <f t="shared" si="21"/>
        <v>-7.142078709669164E-2</v>
      </c>
      <c r="J37">
        <f t="shared" si="10"/>
        <v>-4.4989775051124781E-2</v>
      </c>
      <c r="K37">
        <f t="shared" si="11"/>
        <v>7.9153605015673922E-2</v>
      </c>
      <c r="L37">
        <f t="shared" si="12"/>
        <v>-6.907545164718476E-3</v>
      </c>
      <c r="M37">
        <f t="shared" si="13"/>
        <v>3.7724932848690051E-2</v>
      </c>
      <c r="N37">
        <f t="shared" si="14"/>
        <v>3.3128834355828252E-2</v>
      </c>
      <c r="O37">
        <f t="shared" si="15"/>
        <v>0.13479623824451403</v>
      </c>
      <c r="P37">
        <f t="shared" si="16"/>
        <v>4.6758767268862855E-2</v>
      </c>
      <c r="Q37">
        <f t="shared" si="17"/>
        <v>0.16345943035175103</v>
      </c>
    </row>
    <row r="38" spans="1:17" x14ac:dyDescent="0.2">
      <c r="A38" t="s">
        <v>21</v>
      </c>
      <c r="B38">
        <v>1</v>
      </c>
      <c r="C38">
        <v>1</v>
      </c>
      <c r="D38">
        <v>1</v>
      </c>
      <c r="E38">
        <v>1</v>
      </c>
      <c r="F38">
        <f t="shared" si="18"/>
        <v>8.856088560885611E-2</v>
      </c>
      <c r="G38">
        <f t="shared" si="19"/>
        <v>-0.11764705882352944</v>
      </c>
      <c r="H38">
        <f t="shared" si="20"/>
        <v>0.16965643052599577</v>
      </c>
      <c r="I38">
        <f t="shared" si="21"/>
        <v>-1.8667245495984197E-2</v>
      </c>
      <c r="J38">
        <f t="shared" si="10"/>
        <v>-6.4575645756457467E-2</v>
      </c>
      <c r="K38">
        <f t="shared" si="11"/>
        <v>-0.16112531969309463</v>
      </c>
      <c r="L38">
        <f t="shared" si="12"/>
        <v>5.2599574338704769E-2</v>
      </c>
      <c r="M38">
        <f t="shared" si="13"/>
        <v>-0.23610573701644899</v>
      </c>
      <c r="N38">
        <f t="shared" si="14"/>
        <v>0.18265682656826565</v>
      </c>
      <c r="O38">
        <f t="shared" si="15"/>
        <v>-0.21227621483375958</v>
      </c>
      <c r="P38">
        <f t="shared" si="16"/>
        <v>0.26451809060504705</v>
      </c>
      <c r="Q38">
        <f t="shared" si="17"/>
        <v>9.1543114919642177E-3</v>
      </c>
    </row>
    <row r="39" spans="1:17" x14ac:dyDescent="0.2">
      <c r="A39" t="s">
        <v>22</v>
      </c>
      <c r="B39">
        <v>1</v>
      </c>
      <c r="C39">
        <v>1</v>
      </c>
      <c r="D39">
        <v>1</v>
      </c>
      <c r="E39">
        <v>1</v>
      </c>
      <c r="F39">
        <f t="shared" si="18"/>
        <v>-1.098901098901095E-2</v>
      </c>
      <c r="G39">
        <f t="shared" si="19"/>
        <v>-4.7308319738988747E-2</v>
      </c>
      <c r="H39">
        <f>1-H16/D16</f>
        <v>-9.3050373134328179E-2</v>
      </c>
      <c r="I39">
        <f t="shared" si="21"/>
        <v>-5.881720237348298E-2</v>
      </c>
      <c r="J39">
        <f t="shared" si="10"/>
        <v>0.17425431711146</v>
      </c>
      <c r="K39">
        <f t="shared" si="11"/>
        <v>0.31272430668841755</v>
      </c>
      <c r="L39">
        <f t="shared" si="12"/>
        <v>-0.19099813432835822</v>
      </c>
      <c r="M39">
        <f t="shared" si="13"/>
        <v>0.43248506329373249</v>
      </c>
      <c r="N39">
        <f t="shared" si="14"/>
        <v>-1.5698587127157548E-3</v>
      </c>
      <c r="O39">
        <f t="shared" si="15"/>
        <v>-0.20717781402936386</v>
      </c>
      <c r="P39">
        <f t="shared" si="16"/>
        <v>-2.7985074626865503E-2</v>
      </c>
      <c r="Q39">
        <f t="shared" si="17"/>
        <v>-0.20907291263851491</v>
      </c>
    </row>
    <row r="40" spans="1:17" x14ac:dyDescent="0.2">
      <c r="A40" t="s">
        <v>23</v>
      </c>
      <c r="B40">
        <v>1</v>
      </c>
      <c r="C40">
        <v>1</v>
      </c>
      <c r="D40">
        <v>1</v>
      </c>
      <c r="E40">
        <v>1</v>
      </c>
      <c r="F40">
        <f t="shared" si="18"/>
        <v>0.12300043233895375</v>
      </c>
      <c r="G40">
        <f t="shared" si="19"/>
        <v>-6.7189249720044808E-2</v>
      </c>
      <c r="H40">
        <f t="shared" si="20"/>
        <v>4.3867120954003469E-2</v>
      </c>
      <c r="I40">
        <f t="shared" si="21"/>
        <v>6.4075489383004336E-2</v>
      </c>
      <c r="J40">
        <f t="shared" si="10"/>
        <v>-0.10224816255944669</v>
      </c>
      <c r="K40">
        <f t="shared" si="11"/>
        <v>-0.26539753639417696</v>
      </c>
      <c r="L40">
        <f t="shared" si="12"/>
        <v>-8.0068143100511024E-2</v>
      </c>
      <c r="M40">
        <f t="shared" si="13"/>
        <v>-0.39478210939773217</v>
      </c>
      <c r="N40">
        <f t="shared" si="14"/>
        <v>3.9559014267185444E-2</v>
      </c>
      <c r="O40">
        <f t="shared" si="15"/>
        <v>-4.0313549832027062E-2</v>
      </c>
      <c r="P40">
        <f t="shared" si="16"/>
        <v>6.3032367972742809E-2</v>
      </c>
      <c r="Q40">
        <f t="shared" si="17"/>
        <v>8.4022872812450355E-4</v>
      </c>
    </row>
    <row r="41" spans="1:17" x14ac:dyDescent="0.2">
      <c r="A41" t="s">
        <v>24</v>
      </c>
      <c r="B41">
        <v>1</v>
      </c>
      <c r="C41">
        <v>1</v>
      </c>
      <c r="D41">
        <v>1</v>
      </c>
      <c r="E41">
        <v>1</v>
      </c>
      <c r="F41">
        <f t="shared" si="18"/>
        <v>-1.3836477987421381E-2</v>
      </c>
      <c r="G41">
        <f t="shared" si="19"/>
        <v>9.9554234769687944E-2</v>
      </c>
      <c r="H41">
        <f t="shared" si="20"/>
        <v>5.3422709729839424E-2</v>
      </c>
      <c r="I41">
        <f t="shared" si="21"/>
        <v>8.7095236760211803E-2</v>
      </c>
      <c r="J41">
        <f t="shared" si="10"/>
        <v>-0.1823899371069182</v>
      </c>
      <c r="K41">
        <f t="shared" si="11"/>
        <v>2.8231797919762158E-2</v>
      </c>
      <c r="L41">
        <f t="shared" si="12"/>
        <v>-1.4218972171440303E-2</v>
      </c>
      <c r="M41">
        <f t="shared" si="13"/>
        <v>-0.14900894334015535</v>
      </c>
      <c r="N41">
        <f t="shared" si="14"/>
        <v>4.2767295597484267E-2</v>
      </c>
      <c r="O41">
        <f t="shared" si="15"/>
        <v>4.4576523031203408E-3</v>
      </c>
      <c r="P41">
        <f t="shared" si="16"/>
        <v>4.7125736339630353E-2</v>
      </c>
      <c r="Q41">
        <f t="shared" si="17"/>
        <v>4.7034306166886419E-2</v>
      </c>
    </row>
    <row r="42" spans="1:17" x14ac:dyDescent="0.2">
      <c r="A42" t="s">
        <v>25</v>
      </c>
      <c r="B42">
        <v>1</v>
      </c>
      <c r="C42">
        <v>1</v>
      </c>
      <c r="D42">
        <v>1</v>
      </c>
      <c r="E42">
        <v>1</v>
      </c>
      <c r="F42">
        <f t="shared" si="18"/>
        <v>3.5800165093493264E-2</v>
      </c>
      <c r="G42">
        <f t="shared" si="19"/>
        <v>7.6486163616752423E-2</v>
      </c>
      <c r="H42">
        <f t="shared" si="20"/>
        <v>9.8192276088742814E-2</v>
      </c>
      <c r="I42">
        <f t="shared" si="21"/>
        <v>0.109548111425398</v>
      </c>
      <c r="J42">
        <f t="shared" si="10"/>
        <v>-0.11000251229228719</v>
      </c>
      <c r="K42">
        <f t="shared" si="11"/>
        <v>0.19687514348707635</v>
      </c>
      <c r="L42">
        <f t="shared" si="12"/>
        <v>9.9835661462613023E-2</v>
      </c>
      <c r="M42">
        <f t="shared" si="13"/>
        <v>0.10852939158627217</v>
      </c>
      <c r="N42">
        <f t="shared" si="14"/>
        <v>-3.6906770029547786E-3</v>
      </c>
      <c r="O42">
        <f t="shared" si="15"/>
        <v>0.17629355864865592</v>
      </c>
      <c r="P42">
        <f t="shared" si="16"/>
        <v>-2.629416598192269E-2</v>
      </c>
      <c r="Q42">
        <f t="shared" si="17"/>
        <v>0.17325352422837481</v>
      </c>
    </row>
    <row r="43" spans="1:17" x14ac:dyDescent="0.2">
      <c r="A43" t="s">
        <v>26</v>
      </c>
      <c r="B43">
        <v>1</v>
      </c>
      <c r="C43">
        <v>1</v>
      </c>
      <c r="D43">
        <v>1</v>
      </c>
      <c r="E43">
        <v>1</v>
      </c>
      <c r="F43">
        <f t="shared" si="18"/>
        <v>-1.7591096751032209E-2</v>
      </c>
      <c r="G43">
        <f t="shared" si="19"/>
        <v>0.35349949068656483</v>
      </c>
      <c r="H43">
        <f>1-H20/D20</f>
        <v>-0.98863636363636354</v>
      </c>
      <c r="I43">
        <f t="shared" si="21"/>
        <v>0.34212683767764052</v>
      </c>
      <c r="J43">
        <f t="shared" si="10"/>
        <v>-4.0387722132471771E-2</v>
      </c>
      <c r="K43">
        <f t="shared" si="11"/>
        <v>-0.10083635303320881</v>
      </c>
      <c r="L43">
        <f t="shared" si="12"/>
        <v>0.35</v>
      </c>
      <c r="M43">
        <f t="shared" si="13"/>
        <v>-0.14529662577283764</v>
      </c>
      <c r="N43">
        <f t="shared" si="14"/>
        <v>0.24771136241249314</v>
      </c>
      <c r="O43">
        <f t="shared" si="15"/>
        <v>0.46294086440701909</v>
      </c>
      <c r="P43">
        <f t="shared" si="16"/>
        <v>0.33636363636363642</v>
      </c>
      <c r="Q43">
        <f t="shared" si="17"/>
        <v>0.59597651458083234</v>
      </c>
    </row>
    <row r="44" spans="1:17" x14ac:dyDescent="0.2">
      <c r="A44" t="s">
        <v>27</v>
      </c>
      <c r="B44">
        <v>1</v>
      </c>
      <c r="C44">
        <v>1</v>
      </c>
      <c r="D44">
        <v>1</v>
      </c>
      <c r="E44">
        <v>1</v>
      </c>
      <c r="F44">
        <f t="shared" si="18"/>
        <v>-1.4516129032257963E-2</v>
      </c>
      <c r="G44">
        <f t="shared" si="19"/>
        <v>0.1005251312828207</v>
      </c>
      <c r="H44">
        <f t="shared" si="20"/>
        <v>-8.8112536713558232E-3</v>
      </c>
      <c r="I44">
        <f t="shared" si="21"/>
        <v>8.7468238027248901E-2</v>
      </c>
      <c r="J44">
        <f t="shared" si="10"/>
        <v>-4.4354838709677269E-2</v>
      </c>
      <c r="K44">
        <f t="shared" si="11"/>
        <v>-0.18979744936234044</v>
      </c>
      <c r="L44">
        <f t="shared" si="12"/>
        <v>2.3342093059205427E-2</v>
      </c>
      <c r="M44">
        <f t="shared" si="13"/>
        <v>-0.24257072332599239</v>
      </c>
      <c r="N44">
        <f t="shared" si="14"/>
        <v>0.11295244770665325</v>
      </c>
      <c r="O44">
        <f t="shared" si="15"/>
        <v>7.2768192048012104E-2</v>
      </c>
      <c r="P44">
        <f t="shared" si="16"/>
        <v>0.14391714329880967</v>
      </c>
      <c r="Q44">
        <f t="shared" si="17"/>
        <v>0.1775012943476546</v>
      </c>
    </row>
    <row r="45" spans="1:17" x14ac:dyDescent="0.2">
      <c r="A45" t="s">
        <v>28</v>
      </c>
      <c r="B45">
        <v>1</v>
      </c>
      <c r="C45">
        <v>1</v>
      </c>
      <c r="D45">
        <v>1</v>
      </c>
      <c r="E45">
        <v>1</v>
      </c>
      <c r="F45">
        <f t="shared" si="18"/>
        <v>0.12151473311284511</v>
      </c>
      <c r="G45">
        <f t="shared" si="19"/>
        <v>4.4768972947091146E-2</v>
      </c>
      <c r="H45">
        <f t="shared" si="20"/>
        <v>0.32813975448536359</v>
      </c>
      <c r="I45">
        <f t="shared" si="21"/>
        <v>0.16084361626053434</v>
      </c>
      <c r="J45">
        <f t="shared" si="10"/>
        <v>0.11375486906752053</v>
      </c>
      <c r="K45">
        <f t="shared" si="11"/>
        <v>3.3277471869762931E-2</v>
      </c>
      <c r="L45">
        <f t="shared" si="12"/>
        <v>0.44900849858356939</v>
      </c>
      <c r="M45">
        <f t="shared" si="13"/>
        <v>0.14324686648184048</v>
      </c>
      <c r="N45">
        <f t="shared" si="14"/>
        <v>0.19762600477367842</v>
      </c>
      <c r="O45">
        <f t="shared" si="15"/>
        <v>0.1357433564759396</v>
      </c>
      <c r="P45">
        <f t="shared" si="16"/>
        <v>0.19830028328611893</v>
      </c>
      <c r="Q45">
        <f t="shared" si="17"/>
        <v>0.30654294403470894</v>
      </c>
    </row>
    <row r="46" spans="1:17" x14ac:dyDescent="0.2">
      <c r="A46" t="s">
        <v>18</v>
      </c>
      <c r="B46">
        <v>1</v>
      </c>
      <c r="C46">
        <v>1</v>
      </c>
      <c r="D46">
        <v>1</v>
      </c>
      <c r="E46">
        <v>1</v>
      </c>
      <c r="F46">
        <f>AVERAGE(F26:F45)</f>
        <v>-8.8560864582399694E-3</v>
      </c>
      <c r="G46">
        <f>AVERAGE(G26:G45)</f>
        <v>0.12002008544981176</v>
      </c>
      <c r="H46">
        <f>AVERAGE(H26:H45)</f>
        <v>-0.14253988508422791</v>
      </c>
      <c r="I46">
        <f>AVERAGE(I26:I45)</f>
        <v>0.15693693546668383</v>
      </c>
      <c r="J46">
        <f>AVERAGE(J26:J45)</f>
        <v>-4.0401882907611888E-2</v>
      </c>
      <c r="K46">
        <f t="shared" ref="J46:M46" si="22">AVERAGE(K26:K45)</f>
        <v>7.8676159389024836E-2</v>
      </c>
      <c r="L46">
        <f t="shared" si="22"/>
        <v>0.15211597408507208</v>
      </c>
      <c r="M46">
        <f t="shared" si="22"/>
        <v>3.4514323433557648E-2</v>
      </c>
      <c r="N46">
        <f t="shared" ref="N46" si="23">AVERAGE(N26:N45)</f>
        <v>4.252057204236815E-2</v>
      </c>
      <c r="O46">
        <f t="shared" ref="O46" si="24">AVERAGE(O26:O45)</f>
        <v>6.2781759886005845E-2</v>
      </c>
      <c r="P46">
        <f t="shared" ref="P46" si="25">AVERAGE(P26:P45)</f>
        <v>4.4915405099546613E-2</v>
      </c>
      <c r="Q46">
        <f t="shared" ref="Q46" si="26">AVERAGE(Q26:Q45)</f>
        <v>9.6181625982573293E-2</v>
      </c>
    </row>
  </sheetData>
  <mergeCells count="10">
    <mergeCell ref="N1:Q1"/>
    <mergeCell ref="N24:Q24"/>
    <mergeCell ref="A24:A25"/>
    <mergeCell ref="B24:E24"/>
    <mergeCell ref="F24:I24"/>
    <mergeCell ref="J24:M24"/>
    <mergeCell ref="A1:A2"/>
    <mergeCell ref="B1:E1"/>
    <mergeCell ref="F1:I1"/>
    <mergeCell ref="J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zephyr@pku.edu.cn</cp:lastModifiedBy>
  <dcterms:created xsi:type="dcterms:W3CDTF">2023-09-05T01:36:21Z</dcterms:created>
  <dcterms:modified xsi:type="dcterms:W3CDTF">2023-09-15T04:09:06Z</dcterms:modified>
</cp:coreProperties>
</file>