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9.1_W241\Project\figures\"/>
    </mc:Choice>
  </mc:AlternateContent>
  <xr:revisionPtr revIDLastSave="0" documentId="8_{69382B9E-483A-45C2-AA0E-8D8B875ED77D}" xr6:coauthVersionLast="43" xr6:coauthVersionMax="43" xr10:uidLastSave="{00000000-0000-0000-0000-000000000000}"/>
  <bookViews>
    <workbookView xWindow="852" yWindow="2244" windowWidth="23196" windowHeight="14436" activeTab="1" xr2:uid="{AC097D8C-2D6B-40D7-BFED-E2BDCA9A0EF2}"/>
  </bookViews>
  <sheets>
    <sheet name="from_Experiment_Main" sheetId="1" r:id="rId1"/>
    <sheet name="old_superceded" sheetId="3" r:id="rId2"/>
    <sheet name="chart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2" i="2" l="1"/>
  <c r="F29" i="2"/>
  <c r="F33" i="2"/>
  <c r="F28" i="2"/>
  <c r="F37" i="2"/>
  <c r="F3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AT27" i="3" l="1"/>
  <c r="AO27" i="3" s="1"/>
  <c r="AS27" i="3"/>
  <c r="AN27" i="3"/>
  <c r="AH27" i="3"/>
  <c r="AG27" i="3"/>
  <c r="AC27" i="3"/>
  <c r="AB27" i="3"/>
  <c r="W27" i="3"/>
  <c r="V27" i="3"/>
  <c r="Q27" i="3"/>
  <c r="P27" i="3"/>
  <c r="N27" i="3"/>
  <c r="M27" i="3"/>
  <c r="K27" i="3"/>
  <c r="J27" i="3"/>
  <c r="H27" i="3"/>
  <c r="G27" i="3"/>
  <c r="F27" i="3"/>
  <c r="E27" i="3"/>
  <c r="D27" i="3"/>
  <c r="AT26" i="3"/>
  <c r="AS26" i="3"/>
  <c r="AN26" i="3" s="1"/>
  <c r="AO26" i="3"/>
  <c r="AH26" i="3"/>
  <c r="AG26" i="3"/>
  <c r="AC26" i="3"/>
  <c r="AB26" i="3"/>
  <c r="W26" i="3"/>
  <c r="V26" i="3"/>
  <c r="Q26" i="3"/>
  <c r="P26" i="3"/>
  <c r="N26" i="3"/>
  <c r="M26" i="3"/>
  <c r="K26" i="3"/>
  <c r="J26" i="3"/>
  <c r="H26" i="3"/>
  <c r="G26" i="3"/>
  <c r="F26" i="3"/>
  <c r="E26" i="3"/>
  <c r="D26" i="3"/>
  <c r="AT25" i="3"/>
  <c r="AS25" i="3"/>
  <c r="AO25" i="3" s="1"/>
  <c r="AH25" i="3"/>
  <c r="AG25" i="3"/>
  <c r="AC25" i="3"/>
  <c r="AB25" i="3"/>
  <c r="W25" i="3"/>
  <c r="V25" i="3"/>
  <c r="Q25" i="3"/>
  <c r="P25" i="3"/>
  <c r="N25" i="3"/>
  <c r="M25" i="3"/>
  <c r="K25" i="3"/>
  <c r="J25" i="3"/>
  <c r="H25" i="3"/>
  <c r="G25" i="3"/>
  <c r="F25" i="3"/>
  <c r="E25" i="3"/>
  <c r="D25" i="3"/>
  <c r="AT24" i="3"/>
  <c r="AS24" i="3"/>
  <c r="AO24" i="3" s="1"/>
  <c r="AH24" i="3"/>
  <c r="AG24" i="3"/>
  <c r="AC24" i="3"/>
  <c r="AB24" i="3"/>
  <c r="W24" i="3"/>
  <c r="V24" i="3"/>
  <c r="Q24" i="3"/>
  <c r="P24" i="3"/>
  <c r="N24" i="3"/>
  <c r="M24" i="3"/>
  <c r="K24" i="3"/>
  <c r="J24" i="3"/>
  <c r="H24" i="3"/>
  <c r="G24" i="3"/>
  <c r="F24" i="3"/>
  <c r="E24" i="3"/>
  <c r="D24" i="3"/>
  <c r="AT23" i="3"/>
  <c r="AO23" i="3" s="1"/>
  <c r="AS23" i="3"/>
  <c r="AH23" i="3"/>
  <c r="AG23" i="3"/>
  <c r="AC23" i="3"/>
  <c r="AB23" i="3"/>
  <c r="W23" i="3"/>
  <c r="V23" i="3"/>
  <c r="Q23" i="3"/>
  <c r="P23" i="3"/>
  <c r="N23" i="3"/>
  <c r="M23" i="3"/>
  <c r="K23" i="3"/>
  <c r="J23" i="3"/>
  <c r="H23" i="3"/>
  <c r="G23" i="3"/>
  <c r="F23" i="3"/>
  <c r="E23" i="3"/>
  <c r="D23" i="3"/>
  <c r="AT22" i="3"/>
  <c r="AS22" i="3"/>
  <c r="AN22" i="3" s="1"/>
  <c r="AO22" i="3"/>
  <c r="AH22" i="3"/>
  <c r="AG22" i="3"/>
  <c r="AC22" i="3"/>
  <c r="AB22" i="3"/>
  <c r="W22" i="3"/>
  <c r="V22" i="3"/>
  <c r="Q22" i="3"/>
  <c r="P22" i="3"/>
  <c r="N22" i="3"/>
  <c r="M22" i="3"/>
  <c r="K22" i="3"/>
  <c r="J22" i="3"/>
  <c r="H22" i="3"/>
  <c r="G22" i="3"/>
  <c r="F22" i="3"/>
  <c r="E22" i="3"/>
  <c r="D22" i="3"/>
  <c r="AT21" i="3"/>
  <c r="AS21" i="3"/>
  <c r="AO21" i="3" s="1"/>
  <c r="AH21" i="3"/>
  <c r="AG21" i="3"/>
  <c r="AC21" i="3"/>
  <c r="AB21" i="3"/>
  <c r="W21" i="3"/>
  <c r="V21" i="3"/>
  <c r="Q21" i="3"/>
  <c r="P21" i="3"/>
  <c r="N21" i="3"/>
  <c r="M21" i="3"/>
  <c r="K21" i="3"/>
  <c r="J21" i="3"/>
  <c r="H21" i="3"/>
  <c r="G21" i="3"/>
  <c r="F21" i="3"/>
  <c r="E21" i="3"/>
  <c r="D21" i="3"/>
  <c r="AT20" i="3"/>
  <c r="AN20" i="3" s="1"/>
  <c r="AS20" i="3"/>
  <c r="AH20" i="3"/>
  <c r="AG20" i="3"/>
  <c r="AC20" i="3"/>
  <c r="AB20" i="3"/>
  <c r="W20" i="3"/>
  <c r="V20" i="3"/>
  <c r="Q20" i="3"/>
  <c r="P20" i="3"/>
  <c r="N20" i="3"/>
  <c r="M20" i="3"/>
  <c r="K20" i="3"/>
  <c r="J20" i="3"/>
  <c r="H20" i="3"/>
  <c r="G20" i="3"/>
  <c r="F20" i="3"/>
  <c r="E20" i="3"/>
  <c r="D20" i="3"/>
  <c r="AT19" i="3"/>
  <c r="AS19" i="3"/>
  <c r="AN19" i="3" s="1"/>
  <c r="AH19" i="3"/>
  <c r="AG19" i="3"/>
  <c r="AC19" i="3"/>
  <c r="AB19" i="3"/>
  <c r="W19" i="3"/>
  <c r="V19" i="3"/>
  <c r="Q19" i="3"/>
  <c r="P19" i="3"/>
  <c r="N19" i="3"/>
  <c r="M19" i="3"/>
  <c r="K19" i="3"/>
  <c r="J19" i="3"/>
  <c r="H19" i="3"/>
  <c r="G19" i="3"/>
  <c r="F19" i="3"/>
  <c r="E19" i="3"/>
  <c r="D19" i="3"/>
  <c r="AT18" i="3"/>
  <c r="AO18" i="3" s="1"/>
  <c r="AS18" i="3"/>
  <c r="AH18" i="3"/>
  <c r="AG18" i="3"/>
  <c r="AC18" i="3"/>
  <c r="AB18" i="3"/>
  <c r="W18" i="3"/>
  <c r="V18" i="3"/>
  <c r="Q18" i="3"/>
  <c r="P18" i="3"/>
  <c r="N18" i="3"/>
  <c r="M18" i="3"/>
  <c r="K18" i="3"/>
  <c r="J18" i="3"/>
  <c r="H18" i="3"/>
  <c r="G18" i="3"/>
  <c r="F18" i="3"/>
  <c r="E18" i="3"/>
  <c r="D18" i="3"/>
  <c r="AT17" i="3"/>
  <c r="AS17" i="3"/>
  <c r="AH17" i="3"/>
  <c r="AG17" i="3"/>
  <c r="AC17" i="3"/>
  <c r="AB17" i="3"/>
  <c r="W17" i="3"/>
  <c r="V17" i="3"/>
  <c r="Q17" i="3"/>
  <c r="P17" i="3"/>
  <c r="N17" i="3"/>
  <c r="M17" i="3"/>
  <c r="K17" i="3"/>
  <c r="J17" i="3"/>
  <c r="H17" i="3"/>
  <c r="G17" i="3"/>
  <c r="F17" i="3"/>
  <c r="E17" i="3"/>
  <c r="D17" i="3"/>
  <c r="AT16" i="3"/>
  <c r="AS16" i="3"/>
  <c r="AO16" i="3" s="1"/>
  <c r="AH16" i="3"/>
  <c r="AG16" i="3"/>
  <c r="AC16" i="3"/>
  <c r="AB16" i="3"/>
  <c r="W16" i="3"/>
  <c r="V16" i="3"/>
  <c r="Q16" i="3"/>
  <c r="P16" i="3"/>
  <c r="N16" i="3"/>
  <c r="M16" i="3"/>
  <c r="K16" i="3"/>
  <c r="J16" i="3"/>
  <c r="H16" i="3"/>
  <c r="G16" i="3"/>
  <c r="F16" i="3"/>
  <c r="E16" i="3"/>
  <c r="D16" i="3"/>
  <c r="AT15" i="3"/>
  <c r="AS15" i="3"/>
  <c r="AN15" i="3" s="1"/>
  <c r="AO15" i="3"/>
  <c r="AH15" i="3"/>
  <c r="AG15" i="3"/>
  <c r="AC15" i="3"/>
  <c r="AB15" i="3"/>
  <c r="W15" i="3"/>
  <c r="V15" i="3"/>
  <c r="Q15" i="3"/>
  <c r="P15" i="3"/>
  <c r="N15" i="3"/>
  <c r="M15" i="3"/>
  <c r="K15" i="3"/>
  <c r="J15" i="3"/>
  <c r="H15" i="3"/>
  <c r="G15" i="3"/>
  <c r="F15" i="3"/>
  <c r="E15" i="3"/>
  <c r="D15" i="3"/>
  <c r="AT14" i="3"/>
  <c r="AS14" i="3"/>
  <c r="AN14" i="3" s="1"/>
  <c r="AH14" i="3"/>
  <c r="AG14" i="3"/>
  <c r="AC14" i="3"/>
  <c r="AB14" i="3"/>
  <c r="W14" i="3"/>
  <c r="V14" i="3"/>
  <c r="Q14" i="3"/>
  <c r="P14" i="3"/>
  <c r="N14" i="3"/>
  <c r="M14" i="3"/>
  <c r="K14" i="3"/>
  <c r="J14" i="3"/>
  <c r="H14" i="3"/>
  <c r="G14" i="3"/>
  <c r="F14" i="3"/>
  <c r="E14" i="3"/>
  <c r="D14" i="3"/>
  <c r="AT13" i="3"/>
  <c r="AS13" i="3"/>
  <c r="AO13" i="3" s="1"/>
  <c r="AH13" i="3"/>
  <c r="AG13" i="3"/>
  <c r="AC13" i="3"/>
  <c r="AB13" i="3"/>
  <c r="W13" i="3"/>
  <c r="V13" i="3"/>
  <c r="Q13" i="3"/>
  <c r="P13" i="3"/>
  <c r="N13" i="3"/>
  <c r="M13" i="3"/>
  <c r="K13" i="3"/>
  <c r="J13" i="3"/>
  <c r="H13" i="3"/>
  <c r="G13" i="3"/>
  <c r="F13" i="3"/>
  <c r="E13" i="3"/>
  <c r="D13" i="3"/>
  <c r="AT12" i="3"/>
  <c r="AS12" i="3"/>
  <c r="AO12" i="3" s="1"/>
  <c r="AH12" i="3"/>
  <c r="AG12" i="3"/>
  <c r="AC12" i="3"/>
  <c r="AB12" i="3"/>
  <c r="W12" i="3"/>
  <c r="V12" i="3"/>
  <c r="Q12" i="3"/>
  <c r="P12" i="3"/>
  <c r="N12" i="3"/>
  <c r="M12" i="3"/>
  <c r="K12" i="3"/>
  <c r="J12" i="3"/>
  <c r="H12" i="3"/>
  <c r="G12" i="3"/>
  <c r="F12" i="3"/>
  <c r="E12" i="3"/>
  <c r="D12" i="3"/>
  <c r="AT11" i="3"/>
  <c r="AS11" i="3"/>
  <c r="AO11" i="3"/>
  <c r="AN11" i="3"/>
  <c r="AH11" i="3"/>
  <c r="AG11" i="3"/>
  <c r="AC11" i="3"/>
  <c r="AB11" i="3"/>
  <c r="W11" i="3"/>
  <c r="V11" i="3"/>
  <c r="Q11" i="3"/>
  <c r="P11" i="3"/>
  <c r="N11" i="3"/>
  <c r="M11" i="3"/>
  <c r="K11" i="3"/>
  <c r="J11" i="3"/>
  <c r="H11" i="3"/>
  <c r="G11" i="3"/>
  <c r="F11" i="3"/>
  <c r="E11" i="3"/>
  <c r="D11" i="3"/>
  <c r="AT10" i="3"/>
  <c r="AS10" i="3"/>
  <c r="AN10" i="3" s="1"/>
  <c r="AO10" i="3"/>
  <c r="AH10" i="3"/>
  <c r="AG10" i="3"/>
  <c r="AC10" i="3"/>
  <c r="AB10" i="3"/>
  <c r="W10" i="3"/>
  <c r="V10" i="3"/>
  <c r="Q10" i="3"/>
  <c r="P10" i="3"/>
  <c r="N10" i="3"/>
  <c r="M10" i="3"/>
  <c r="K10" i="3"/>
  <c r="J10" i="3"/>
  <c r="H10" i="3"/>
  <c r="G10" i="3"/>
  <c r="F10" i="3"/>
  <c r="E10" i="3"/>
  <c r="D10" i="3"/>
  <c r="AT9" i="3"/>
  <c r="AS9" i="3"/>
  <c r="AO9" i="3" s="1"/>
  <c r="AH9" i="3"/>
  <c r="AG9" i="3"/>
  <c r="AC9" i="3"/>
  <c r="AB9" i="3"/>
  <c r="W9" i="3"/>
  <c r="V9" i="3"/>
  <c r="Q9" i="3"/>
  <c r="P9" i="3"/>
  <c r="N9" i="3"/>
  <c r="M9" i="3"/>
  <c r="K9" i="3"/>
  <c r="J9" i="3"/>
  <c r="H9" i="3"/>
  <c r="G9" i="3"/>
  <c r="F9" i="3"/>
  <c r="E9" i="3"/>
  <c r="D9" i="3"/>
  <c r="AT8" i="3"/>
  <c r="AS8" i="3"/>
  <c r="AO8" i="3" s="1"/>
  <c r="AH8" i="3"/>
  <c r="AG8" i="3"/>
  <c r="AC8" i="3"/>
  <c r="AB8" i="3"/>
  <c r="W8" i="3"/>
  <c r="V8" i="3"/>
  <c r="Q8" i="3"/>
  <c r="P8" i="3"/>
  <c r="N8" i="3"/>
  <c r="M8" i="3"/>
  <c r="K8" i="3"/>
  <c r="J8" i="3"/>
  <c r="H8" i="3"/>
  <c r="G8" i="3"/>
  <c r="F8" i="3"/>
  <c r="E8" i="3"/>
  <c r="D8" i="3"/>
  <c r="AT7" i="3"/>
  <c r="AO7" i="3" s="1"/>
  <c r="AS7" i="3"/>
  <c r="AH7" i="3"/>
  <c r="AG7" i="3"/>
  <c r="AC7" i="3"/>
  <c r="AB7" i="3"/>
  <c r="W7" i="3"/>
  <c r="V7" i="3"/>
  <c r="Q7" i="3"/>
  <c r="P7" i="3"/>
  <c r="N7" i="3"/>
  <c r="M7" i="3"/>
  <c r="K7" i="3"/>
  <c r="J7" i="3"/>
  <c r="H7" i="3"/>
  <c r="G7" i="3"/>
  <c r="F7" i="3"/>
  <c r="E7" i="3"/>
  <c r="D7" i="3"/>
  <c r="AN7" i="3" l="1"/>
  <c r="AN23" i="3"/>
  <c r="AN8" i="3"/>
  <c r="AO14" i="3"/>
  <c r="AO17" i="3"/>
  <c r="AN18" i="3"/>
  <c r="AO19" i="3"/>
  <c r="AO20" i="3"/>
  <c r="AN24" i="3"/>
  <c r="AN16" i="3"/>
  <c r="AN12" i="3"/>
  <c r="AN9" i="3"/>
  <c r="AN13" i="3"/>
  <c r="AN17" i="3"/>
  <c r="AN21" i="3"/>
  <c r="AN25" i="3"/>
  <c r="H24" i="2" l="1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N7" i="2"/>
  <c r="M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K7" i="2"/>
  <c r="J7" i="2"/>
  <c r="AR24" i="2" l="1"/>
  <c r="AQ24" i="2"/>
  <c r="AL24" i="2" s="1"/>
  <c r="AM24" i="2"/>
  <c r="AF24" i="2"/>
  <c r="AE24" i="2"/>
  <c r="AA24" i="2"/>
  <c r="Z24" i="2"/>
  <c r="V24" i="2"/>
  <c r="U24" i="2"/>
  <c r="P24" i="2"/>
  <c r="AR23" i="2"/>
  <c r="AQ23" i="2"/>
  <c r="AF23" i="2"/>
  <c r="AE23" i="2"/>
  <c r="AA23" i="2"/>
  <c r="Z23" i="2"/>
  <c r="V23" i="2"/>
  <c r="U23" i="2"/>
  <c r="P23" i="2"/>
  <c r="AR22" i="2"/>
  <c r="AQ22" i="2"/>
  <c r="AM22" i="2" s="1"/>
  <c r="AF22" i="2"/>
  <c r="AE22" i="2"/>
  <c r="AA22" i="2"/>
  <c r="Z22" i="2"/>
  <c r="V22" i="2"/>
  <c r="U22" i="2"/>
  <c r="P22" i="2"/>
  <c r="AR21" i="2"/>
  <c r="AQ21" i="2"/>
  <c r="AL21" i="2" s="1"/>
  <c r="AF21" i="2"/>
  <c r="AE21" i="2"/>
  <c r="AA21" i="2"/>
  <c r="Z21" i="2"/>
  <c r="V21" i="2"/>
  <c r="U21" i="2"/>
  <c r="P21" i="2"/>
  <c r="AR20" i="2"/>
  <c r="AQ20" i="2"/>
  <c r="AF20" i="2"/>
  <c r="AE20" i="2"/>
  <c r="AA20" i="2"/>
  <c r="Z20" i="2"/>
  <c r="V20" i="2"/>
  <c r="U20" i="2"/>
  <c r="P20" i="2"/>
  <c r="AR19" i="2"/>
  <c r="AQ19" i="2"/>
  <c r="AF19" i="2"/>
  <c r="AE19" i="2"/>
  <c r="AA19" i="2"/>
  <c r="Z19" i="2"/>
  <c r="V19" i="2"/>
  <c r="U19" i="2"/>
  <c r="P19" i="2"/>
  <c r="AR18" i="2"/>
  <c r="AQ18" i="2"/>
  <c r="AF18" i="2"/>
  <c r="AE18" i="2"/>
  <c r="AA18" i="2"/>
  <c r="Z18" i="2"/>
  <c r="V18" i="2"/>
  <c r="U18" i="2"/>
  <c r="P18" i="2"/>
  <c r="AR17" i="2"/>
  <c r="AQ17" i="2"/>
  <c r="AF17" i="2"/>
  <c r="AE17" i="2"/>
  <c r="AA17" i="2"/>
  <c r="Z17" i="2"/>
  <c r="V17" i="2"/>
  <c r="U17" i="2"/>
  <c r="P17" i="2"/>
  <c r="AR16" i="2"/>
  <c r="AQ16" i="2"/>
  <c r="AF16" i="2"/>
  <c r="AE16" i="2"/>
  <c r="AA16" i="2"/>
  <c r="Z16" i="2"/>
  <c r="V16" i="2"/>
  <c r="U16" i="2"/>
  <c r="P16" i="2"/>
  <c r="AR15" i="2"/>
  <c r="AQ15" i="2"/>
  <c r="AF15" i="2"/>
  <c r="AE15" i="2"/>
  <c r="AA15" i="2"/>
  <c r="Z15" i="2"/>
  <c r="V15" i="2"/>
  <c r="U15" i="2"/>
  <c r="P15" i="2"/>
  <c r="AR14" i="2"/>
  <c r="AQ14" i="2"/>
  <c r="AF14" i="2"/>
  <c r="AE14" i="2"/>
  <c r="AA14" i="2"/>
  <c r="Z14" i="2"/>
  <c r="V14" i="2"/>
  <c r="U14" i="2"/>
  <c r="P14" i="2"/>
  <c r="AR13" i="2"/>
  <c r="AQ13" i="2"/>
  <c r="AF13" i="2"/>
  <c r="AE13" i="2"/>
  <c r="AA13" i="2"/>
  <c r="Z13" i="2"/>
  <c r="V13" i="2"/>
  <c r="U13" i="2"/>
  <c r="P13" i="2"/>
  <c r="AR12" i="2"/>
  <c r="AQ12" i="2"/>
  <c r="AF12" i="2"/>
  <c r="AE12" i="2"/>
  <c r="AA12" i="2"/>
  <c r="Z12" i="2"/>
  <c r="V12" i="2"/>
  <c r="U12" i="2"/>
  <c r="P12" i="2"/>
  <c r="AR11" i="2"/>
  <c r="AQ11" i="2"/>
  <c r="AF11" i="2"/>
  <c r="AE11" i="2"/>
  <c r="AA11" i="2"/>
  <c r="Z11" i="2"/>
  <c r="V11" i="2"/>
  <c r="U11" i="2"/>
  <c r="P11" i="2"/>
  <c r="AR10" i="2"/>
  <c r="AQ10" i="2"/>
  <c r="AF10" i="2"/>
  <c r="AE10" i="2"/>
  <c r="AA10" i="2"/>
  <c r="Z10" i="2"/>
  <c r="V10" i="2"/>
  <c r="U10" i="2"/>
  <c r="P10" i="2"/>
  <c r="AR9" i="2"/>
  <c r="AQ9" i="2"/>
  <c r="AF9" i="2"/>
  <c r="AE9" i="2"/>
  <c r="AA9" i="2"/>
  <c r="Z9" i="2"/>
  <c r="V9" i="2"/>
  <c r="U9" i="2"/>
  <c r="P9" i="2"/>
  <c r="AR8" i="2"/>
  <c r="AQ8" i="2"/>
  <c r="AF8" i="2"/>
  <c r="AE8" i="2"/>
  <c r="AA8" i="2"/>
  <c r="Z8" i="2"/>
  <c r="V8" i="2"/>
  <c r="U8" i="2"/>
  <c r="P8" i="2"/>
  <c r="AR7" i="2"/>
  <c r="AQ7" i="2"/>
  <c r="AF7" i="2"/>
  <c r="AE7" i="2"/>
  <c r="AA7" i="2"/>
  <c r="Z7" i="2"/>
  <c r="V7" i="2"/>
  <c r="U7" i="2"/>
  <c r="P7" i="2"/>
  <c r="AM20" i="2" l="1"/>
  <c r="AM21" i="2"/>
  <c r="AM23" i="2"/>
  <c r="AL20" i="2"/>
  <c r="AL23" i="2"/>
  <c r="AL22" i="2"/>
  <c r="AL18" i="2"/>
  <c r="AM19" i="2"/>
  <c r="AM17" i="2"/>
  <c r="AL19" i="2"/>
  <c r="AM7" i="2"/>
  <c r="AM9" i="2"/>
  <c r="AM11" i="2"/>
  <c r="AM14" i="2"/>
  <c r="AM16" i="2"/>
  <c r="AM18" i="2"/>
  <c r="AM8" i="2"/>
  <c r="AM10" i="2"/>
  <c r="AM12" i="2"/>
  <c r="AM13" i="2"/>
  <c r="AM15" i="2"/>
  <c r="AL17" i="2"/>
  <c r="AL7" i="2"/>
  <c r="AL8" i="2"/>
  <c r="AL9" i="2"/>
  <c r="AL10" i="2"/>
  <c r="AL11" i="2"/>
  <c r="AL12" i="2"/>
  <c r="AL13" i="2"/>
  <c r="AL14" i="2"/>
  <c r="AL15" i="2"/>
  <c r="AL16" i="2"/>
</calcChain>
</file>

<file path=xl/sharedStrings.xml><?xml version="1.0" encoding="utf-8"?>
<sst xmlns="http://schemas.openxmlformats.org/spreadsheetml/2006/main" count="206" uniqueCount="41">
  <si>
    <t>Day</t>
  </si>
  <si>
    <t>Subject</t>
  </si>
  <si>
    <t>NA</t>
  </si>
  <si>
    <t>Day1_1</t>
  </si>
  <si>
    <t>Day1_2</t>
  </si>
  <si>
    <t>Day1_3</t>
  </si>
  <si>
    <t>Day1_4</t>
  </si>
  <si>
    <t>Day1_5</t>
  </si>
  <si>
    <t>Day1_6</t>
  </si>
  <si>
    <t>Day1_7</t>
  </si>
  <si>
    <t>Day7_1</t>
  </si>
  <si>
    <t>Day7_2</t>
  </si>
  <si>
    <t>Day7_3</t>
  </si>
  <si>
    <t>Day7_4</t>
  </si>
  <si>
    <t>Day7_5</t>
  </si>
  <si>
    <t>Day7_6</t>
  </si>
  <si>
    <t>Day7_7</t>
  </si>
  <si>
    <t>Day14_1</t>
  </si>
  <si>
    <t>Day14_2</t>
  </si>
  <si>
    <t>Day14_3</t>
  </si>
  <si>
    <t>Day14_4</t>
  </si>
  <si>
    <t>Day14_5</t>
  </si>
  <si>
    <t>Day14_6</t>
  </si>
  <si>
    <t>Day14_7</t>
  </si>
  <si>
    <t>FB</t>
  </si>
  <si>
    <t>IG</t>
  </si>
  <si>
    <t>WC</t>
  </si>
  <si>
    <t>Treatment</t>
  </si>
  <si>
    <t>App</t>
  </si>
  <si>
    <t>Mean</t>
  </si>
  <si>
    <t>Stdev</t>
  </si>
  <si>
    <t>Control Facebook</t>
  </si>
  <si>
    <t>Treatment Facebook</t>
  </si>
  <si>
    <t>Control Instagram</t>
  </si>
  <si>
    <t>Treatment Instagram</t>
  </si>
  <si>
    <t>Treatment WeChat</t>
  </si>
  <si>
    <t>Control WeChat</t>
  </si>
  <si>
    <t>Control</t>
  </si>
  <si>
    <t>Jitter Day</t>
  </si>
  <si>
    <t>THIS IS SUPERCEDED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</si>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</sst>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Daily Social</a:t>
            </a:r>
            <a:r>
              <a:rPr lang="en-SG" baseline="0"/>
              <a:t> Media App Usage - App Level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old_superceded!$P$5</c:f>
              <c:strCache>
                <c:ptCount val="1"/>
                <c:pt idx="0">
                  <c:v>Control Facebook</c:v>
                </c:pt>
              </c:strCache>
            </c:strRef>
          </c:tx>
          <c:spPr>
            <a:ln w="2540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old_superceded!$Q$7:$Q$27</c:f>
                <c:numCache>
                  <c:formatCode>General</c:formatCode>
                  <c:ptCount val="21"/>
                  <c:pt idx="0">
                    <c:v>5.6950592622026299</c:v>
                  </c:pt>
                  <c:pt idx="1">
                    <c:v>13.466931103014277</c:v>
                  </c:pt>
                  <c:pt idx="2">
                    <c:v>1.979048592969189</c:v>
                  </c:pt>
                  <c:pt idx="3">
                    <c:v>4.3104678787033652</c:v>
                  </c:pt>
                  <c:pt idx="4">
                    <c:v>3.5157123507666741</c:v>
                  </c:pt>
                  <c:pt idx="5">
                    <c:v>7.4600424484940637</c:v>
                  </c:pt>
                  <c:pt idx="6">
                    <c:v>4.4050236473069395</c:v>
                  </c:pt>
                  <c:pt idx="7">
                    <c:v>10.925503802266208</c:v>
                  </c:pt>
                  <c:pt idx="8">
                    <c:v>15.657241136292178</c:v>
                  </c:pt>
                  <c:pt idx="9">
                    <c:v>0.85629044916624786</c:v>
                  </c:pt>
                  <c:pt idx="10">
                    <c:v>12.415008390385138</c:v>
                  </c:pt>
                  <c:pt idx="11">
                    <c:v>4.7956264797556249</c:v>
                  </c:pt>
                  <c:pt idx="12">
                    <c:v>27.23877383437074</c:v>
                  </c:pt>
                  <c:pt idx="13">
                    <c:v>0</c:v>
                  </c:pt>
                  <c:pt idx="14">
                    <c:v>20.75358402782517</c:v>
                  </c:pt>
                  <c:pt idx="15">
                    <c:v>0.28284271247461906</c:v>
                  </c:pt>
                  <c:pt idx="16">
                    <c:v>3.4931074990615452</c:v>
                  </c:pt>
                  <c:pt idx="17">
                    <c:v>5.6356410460567838</c:v>
                  </c:pt>
                  <c:pt idx="18">
                    <c:v>5.9255548263432694</c:v>
                  </c:pt>
                  <c:pt idx="19">
                    <c:v>0</c:v>
                  </c:pt>
                  <c:pt idx="20">
                    <c:v>2.5526554800834367</c:v>
                  </c:pt>
                </c:numCache>
              </c:numRef>
            </c:plus>
            <c:minus>
              <c:numRef>
                <c:f>old_superceded!$Q$7:$Q$27</c:f>
                <c:numCache>
                  <c:formatCode>General</c:formatCode>
                  <c:ptCount val="21"/>
                  <c:pt idx="0">
                    <c:v>5.6950592622026299</c:v>
                  </c:pt>
                  <c:pt idx="1">
                    <c:v>13.466931103014277</c:v>
                  </c:pt>
                  <c:pt idx="2">
                    <c:v>1.979048592969189</c:v>
                  </c:pt>
                  <c:pt idx="3">
                    <c:v>4.3104678787033652</c:v>
                  </c:pt>
                  <c:pt idx="4">
                    <c:v>3.5157123507666741</c:v>
                  </c:pt>
                  <c:pt idx="5">
                    <c:v>7.4600424484940637</c:v>
                  </c:pt>
                  <c:pt idx="6">
                    <c:v>4.4050236473069395</c:v>
                  </c:pt>
                  <c:pt idx="7">
                    <c:v>10.925503802266208</c:v>
                  </c:pt>
                  <c:pt idx="8">
                    <c:v>15.657241136292178</c:v>
                  </c:pt>
                  <c:pt idx="9">
                    <c:v>0.85629044916624786</c:v>
                  </c:pt>
                  <c:pt idx="10">
                    <c:v>12.415008390385138</c:v>
                  </c:pt>
                  <c:pt idx="11">
                    <c:v>4.7956264797556249</c:v>
                  </c:pt>
                  <c:pt idx="12">
                    <c:v>27.23877383437074</c:v>
                  </c:pt>
                  <c:pt idx="13">
                    <c:v>0</c:v>
                  </c:pt>
                  <c:pt idx="14">
                    <c:v>20.75358402782517</c:v>
                  </c:pt>
                  <c:pt idx="15">
                    <c:v>0.28284271247461906</c:v>
                  </c:pt>
                  <c:pt idx="16">
                    <c:v>3.4931074990615452</c:v>
                  </c:pt>
                  <c:pt idx="17">
                    <c:v>5.6356410460567838</c:v>
                  </c:pt>
                  <c:pt idx="18">
                    <c:v>5.9255548263432694</c:v>
                  </c:pt>
                  <c:pt idx="19">
                    <c:v>0</c:v>
                  </c:pt>
                  <c:pt idx="20">
                    <c:v>2.5526554800834367</c:v>
                  </c:pt>
                </c:numCache>
              </c:numRef>
            </c:minus>
            <c:spPr>
              <a:solidFill>
                <a:schemeClr val="tx1"/>
              </a:solidFill>
              <a:ln w="12700" cap="flat" cmpd="sng" algn="ctr">
                <a:solidFill>
                  <a:schemeClr val="accent5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old_superceded!$C$7:$C$27</c:f>
              <c:numCache>
                <c:formatCode>General</c:formatCode>
                <c:ptCount val="2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</c:numCache>
            </c:numRef>
          </c:xVal>
          <c:yVal>
            <c:numRef>
              <c:f>old_superceded!$P$7:$P$27</c:f>
              <c:numCache>
                <c:formatCode>General</c:formatCode>
                <c:ptCount val="21"/>
                <c:pt idx="0">
                  <c:v>10.46</c:v>
                </c:pt>
                <c:pt idx="1">
                  <c:v>17.903333333333332</c:v>
                </c:pt>
                <c:pt idx="2">
                  <c:v>3.5933333333333337</c:v>
                </c:pt>
                <c:pt idx="3">
                  <c:v>21.903333333333332</c:v>
                </c:pt>
                <c:pt idx="4">
                  <c:v>4.9033333333333333</c:v>
                </c:pt>
                <c:pt idx="5">
                  <c:v>15.533333333333333</c:v>
                </c:pt>
                <c:pt idx="6">
                  <c:v>5.0366666666666662</c:v>
                </c:pt>
                <c:pt idx="7">
                  <c:v>9.4633333333333329</c:v>
                </c:pt>
                <c:pt idx="8">
                  <c:v>14.290000000000001</c:v>
                </c:pt>
                <c:pt idx="9">
                  <c:v>2.0066666666666664</c:v>
                </c:pt>
                <c:pt idx="10">
                  <c:v>13.183333333333332</c:v>
                </c:pt>
                <c:pt idx="11">
                  <c:v>6.753333333333333</c:v>
                </c:pt>
                <c:pt idx="12">
                  <c:v>18.64</c:v>
                </c:pt>
                <c:pt idx="13">
                  <c:v>0</c:v>
                </c:pt>
                <c:pt idx="14">
                  <c:v>15.205</c:v>
                </c:pt>
                <c:pt idx="15">
                  <c:v>0.2</c:v>
                </c:pt>
                <c:pt idx="16">
                  <c:v>2.4700000000000002</c:v>
                </c:pt>
                <c:pt idx="17">
                  <c:v>5.1349999999999998</c:v>
                </c:pt>
                <c:pt idx="18">
                  <c:v>4.1900000000000004</c:v>
                </c:pt>
                <c:pt idx="19">
                  <c:v>0</c:v>
                </c:pt>
                <c:pt idx="20">
                  <c:v>1.8049999999999999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E-4639-947E-DDC2FC909AA4}"/>
            </c:ext>
          </c:extLst>
        </c:ser>
        <c:ser>
          <c:idx val="1"/>
          <c:order val="1"/>
          <c:tx>
            <c:strRef>
              <c:f>old_superceded!$V$5</c:f>
              <c:strCache>
                <c:ptCount val="1"/>
                <c:pt idx="0">
                  <c:v>Treatment Facebook</c:v>
                </c:pt>
              </c:strCache>
            </c:strRef>
          </c:tx>
          <c:spPr>
            <a:ln w="254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old_superceded!$W$7:$W$27</c:f>
                <c:numCache>
                  <c:formatCode>General</c:formatCode>
                  <c:ptCount val="21"/>
                  <c:pt idx="0">
                    <c:v>15.343275399992011</c:v>
                  </c:pt>
                  <c:pt idx="1">
                    <c:v>17.521549589006106</c:v>
                  </c:pt>
                  <c:pt idx="2">
                    <c:v>3.355726448922796</c:v>
                  </c:pt>
                  <c:pt idx="3">
                    <c:v>2.5062122815116843</c:v>
                  </c:pt>
                  <c:pt idx="4">
                    <c:v>1.3090963804599467</c:v>
                  </c:pt>
                  <c:pt idx="5">
                    <c:v>48.026810567987269</c:v>
                  </c:pt>
                  <c:pt idx="6">
                    <c:v>0.11547005383792516</c:v>
                  </c:pt>
                  <c:pt idx="7">
                    <c:v>0.38105117766515301</c:v>
                  </c:pt>
                  <c:pt idx="8">
                    <c:v>1.4810806865258896</c:v>
                  </c:pt>
                  <c:pt idx="9">
                    <c:v>13.024608759319161</c:v>
                  </c:pt>
                  <c:pt idx="10">
                    <c:v>5.7580581217397704</c:v>
                  </c:pt>
                  <c:pt idx="11">
                    <c:v>6.9628442464268865</c:v>
                  </c:pt>
                  <c:pt idx="12">
                    <c:v>2.8539971969152313</c:v>
                  </c:pt>
                  <c:pt idx="13">
                    <c:v>0</c:v>
                  </c:pt>
                  <c:pt idx="14">
                    <c:v>1.682914139223983</c:v>
                  </c:pt>
                  <c:pt idx="15">
                    <c:v>8.2448650686351375</c:v>
                  </c:pt>
                  <c:pt idx="16">
                    <c:v>13.526952724098653</c:v>
                  </c:pt>
                  <c:pt idx="17">
                    <c:v>25.194214613676689</c:v>
                  </c:pt>
                  <c:pt idx="18">
                    <c:v>5.8831284194720759</c:v>
                  </c:pt>
                  <c:pt idx="19">
                    <c:v>2.2203152929257595</c:v>
                  </c:pt>
                  <c:pt idx="20">
                    <c:v>0</c:v>
                  </c:pt>
                </c:numCache>
              </c:numRef>
            </c:plus>
            <c:minus>
              <c:numRef>
                <c:f>old_superceded!$W$7:$W$27</c:f>
                <c:numCache>
                  <c:formatCode>General</c:formatCode>
                  <c:ptCount val="21"/>
                  <c:pt idx="0">
                    <c:v>15.343275399992011</c:v>
                  </c:pt>
                  <c:pt idx="1">
                    <c:v>17.521549589006106</c:v>
                  </c:pt>
                  <c:pt idx="2">
                    <c:v>3.355726448922796</c:v>
                  </c:pt>
                  <c:pt idx="3">
                    <c:v>2.5062122815116843</c:v>
                  </c:pt>
                  <c:pt idx="4">
                    <c:v>1.3090963804599467</c:v>
                  </c:pt>
                  <c:pt idx="5">
                    <c:v>48.026810567987269</c:v>
                  </c:pt>
                  <c:pt idx="6">
                    <c:v>0.11547005383792516</c:v>
                  </c:pt>
                  <c:pt idx="7">
                    <c:v>0.38105117766515301</c:v>
                  </c:pt>
                  <c:pt idx="8">
                    <c:v>1.4810806865258896</c:v>
                  </c:pt>
                  <c:pt idx="9">
                    <c:v>13.024608759319161</c:v>
                  </c:pt>
                  <c:pt idx="10">
                    <c:v>5.7580581217397704</c:v>
                  </c:pt>
                  <c:pt idx="11">
                    <c:v>6.9628442464268865</c:v>
                  </c:pt>
                  <c:pt idx="12">
                    <c:v>2.8539971969152313</c:v>
                  </c:pt>
                  <c:pt idx="13">
                    <c:v>0</c:v>
                  </c:pt>
                  <c:pt idx="14">
                    <c:v>1.682914139223983</c:v>
                  </c:pt>
                  <c:pt idx="15">
                    <c:v>8.2448650686351375</c:v>
                  </c:pt>
                  <c:pt idx="16">
                    <c:v>13.526952724098653</c:v>
                  </c:pt>
                  <c:pt idx="17">
                    <c:v>25.194214613676689</c:v>
                  </c:pt>
                  <c:pt idx="18">
                    <c:v>5.8831284194720759</c:v>
                  </c:pt>
                  <c:pt idx="19">
                    <c:v>2.2203152929257595</c:v>
                  </c:pt>
                  <c:pt idx="20">
                    <c:v>0</c:v>
                  </c:pt>
                </c:numCache>
              </c:numRef>
            </c:minus>
            <c:spPr>
              <a:solidFill>
                <a:schemeClr val="tx1"/>
              </a:solidFill>
              <a:ln w="12700" cap="flat" cmpd="sng" algn="ctr">
                <a:solidFill>
                  <a:srgbClr val="00B0F0">
                    <a:alpha val="70000"/>
                  </a:srgbClr>
                </a:solidFill>
                <a:prstDash val="solid"/>
                <a:round/>
              </a:ln>
              <a:effectLst/>
            </c:spPr>
          </c:errBars>
          <c:xVal>
            <c:numRef>
              <c:f>old_superceded!$D$7:$D$27</c:f>
              <c:numCache>
                <c:formatCode>General</c:formatCode>
                <c:ptCount val="21"/>
                <c:pt idx="0">
                  <c:v>-6.0629105062343136</c:v>
                </c:pt>
                <c:pt idx="1">
                  <c:v>-4.9894037849607269</c:v>
                </c:pt>
                <c:pt idx="2">
                  <c:v>-4.0086627136524839</c:v>
                </c:pt>
                <c:pt idx="3">
                  <c:v>-3.0964871367347455</c:v>
                </c:pt>
                <c:pt idx="4">
                  <c:v>-1.9518227846349829</c:v>
                </c:pt>
                <c:pt idx="5">
                  <c:v>-1.0031439023666788</c:v>
                </c:pt>
                <c:pt idx="6">
                  <c:v>7.6565645025073417E-2</c:v>
                </c:pt>
                <c:pt idx="7">
                  <c:v>1.052834624293018</c:v>
                </c:pt>
                <c:pt idx="8">
                  <c:v>1.9421136495337314</c:v>
                </c:pt>
                <c:pt idx="9">
                  <c:v>2.9351339632457143</c:v>
                </c:pt>
                <c:pt idx="10">
                  <c:v>3.9365467807005632</c:v>
                </c:pt>
                <c:pt idx="11">
                  <c:v>5.0947046879338611</c:v>
                </c:pt>
                <c:pt idx="12">
                  <c:v>5.9097239350740702</c:v>
                </c:pt>
                <c:pt idx="13">
                  <c:v>6.9026058780374093</c:v>
                </c:pt>
                <c:pt idx="14">
                  <c:v>7.9848611183943943</c:v>
                </c:pt>
                <c:pt idx="15">
                  <c:v>8.9007489578751855</c:v>
                </c:pt>
                <c:pt idx="16">
                  <c:v>10.052346295821241</c:v>
                </c:pt>
                <c:pt idx="17">
                  <c:v>11.032149205104769</c:v>
                </c:pt>
                <c:pt idx="18">
                  <c:v>11.932139095210019</c:v>
                </c:pt>
                <c:pt idx="19">
                  <c:v>12.946683565612725</c:v>
                </c:pt>
                <c:pt idx="20">
                  <c:v>13.936673886964497</c:v>
                </c:pt>
              </c:numCache>
            </c:numRef>
          </c:xVal>
          <c:yVal>
            <c:numRef>
              <c:f>old_superceded!$V$7:$V$27</c:f>
              <c:numCache>
                <c:formatCode>General</c:formatCode>
                <c:ptCount val="21"/>
                <c:pt idx="0">
                  <c:v>10.56</c:v>
                </c:pt>
                <c:pt idx="1">
                  <c:v>10.370000000000001</c:v>
                </c:pt>
                <c:pt idx="2">
                  <c:v>3.75</c:v>
                </c:pt>
                <c:pt idx="3">
                  <c:v>1.86</c:v>
                </c:pt>
                <c:pt idx="4">
                  <c:v>2.3666666666666667</c:v>
                </c:pt>
                <c:pt idx="5">
                  <c:v>28.696666666666669</c:v>
                </c:pt>
                <c:pt idx="6">
                  <c:v>6.6666666666666666E-2</c:v>
                </c:pt>
                <c:pt idx="7">
                  <c:v>0.22</c:v>
                </c:pt>
                <c:pt idx="8">
                  <c:v>1.24</c:v>
                </c:pt>
                <c:pt idx="9">
                  <c:v>8.5166666666666675</c:v>
                </c:pt>
                <c:pt idx="10">
                  <c:v>5.8633333333333333</c:v>
                </c:pt>
                <c:pt idx="11">
                  <c:v>4.0200000000000005</c:v>
                </c:pt>
                <c:pt idx="12">
                  <c:v>1.8099999999999998</c:v>
                </c:pt>
                <c:pt idx="13">
                  <c:v>0</c:v>
                </c:pt>
                <c:pt idx="14">
                  <c:v>1.19</c:v>
                </c:pt>
                <c:pt idx="15">
                  <c:v>16.71</c:v>
                </c:pt>
                <c:pt idx="16">
                  <c:v>9.5649999999999995</c:v>
                </c:pt>
                <c:pt idx="17">
                  <c:v>17.815000000000001</c:v>
                </c:pt>
                <c:pt idx="18">
                  <c:v>4.16</c:v>
                </c:pt>
                <c:pt idx="19">
                  <c:v>1.57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1E-4639-947E-DDC2FC909AA4}"/>
            </c:ext>
          </c:extLst>
        </c:ser>
        <c:ser>
          <c:idx val="2"/>
          <c:order val="2"/>
          <c:tx>
            <c:strRef>
              <c:f>old_superceded!$AB$5</c:f>
              <c:strCache>
                <c:ptCount val="1"/>
                <c:pt idx="0">
                  <c:v>Control Instagram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old_superceded!$AC$7:$AC$27</c:f>
                <c:numCache>
                  <c:formatCode>General</c:formatCode>
                  <c:ptCount val="21"/>
                  <c:pt idx="0">
                    <c:v>13.102688655386727</c:v>
                  </c:pt>
                  <c:pt idx="1">
                    <c:v>12.240018382339132</c:v>
                  </c:pt>
                  <c:pt idx="2">
                    <c:v>5.6073567748093636</c:v>
                  </c:pt>
                  <c:pt idx="3">
                    <c:v>1.5344217151748092</c:v>
                  </c:pt>
                  <c:pt idx="4">
                    <c:v>50.600561261709338</c:v>
                  </c:pt>
                  <c:pt idx="5">
                    <c:v>22.351645353306768</c:v>
                  </c:pt>
                  <c:pt idx="6">
                    <c:v>2.9981327522309615</c:v>
                  </c:pt>
                  <c:pt idx="7">
                    <c:v>26.113453429219202</c:v>
                  </c:pt>
                  <c:pt idx="8">
                    <c:v>16.949349545041535</c:v>
                  </c:pt>
                  <c:pt idx="9">
                    <c:v>2.7365032431919398</c:v>
                  </c:pt>
                  <c:pt idx="10">
                    <c:v>2.0152543263816538</c:v>
                  </c:pt>
                  <c:pt idx="11">
                    <c:v>25.667976157071671</c:v>
                  </c:pt>
                  <c:pt idx="12">
                    <c:v>3.4931074990615447</c:v>
                  </c:pt>
                  <c:pt idx="13">
                    <c:v>0</c:v>
                  </c:pt>
                  <c:pt idx="14">
                    <c:v>35.001785668734101</c:v>
                  </c:pt>
                  <c:pt idx="15">
                    <c:v>8.902474375138631</c:v>
                  </c:pt>
                  <c:pt idx="16">
                    <c:v>11.356134905855965</c:v>
                  </c:pt>
                  <c:pt idx="17">
                    <c:v>12.423866145447652</c:v>
                  </c:pt>
                  <c:pt idx="18">
                    <c:v>11.179358210559323</c:v>
                  </c:pt>
                  <c:pt idx="19">
                    <c:v>23.341594846967933</c:v>
                  </c:pt>
                  <c:pt idx="20">
                    <c:v>14.410836200581837</c:v>
                  </c:pt>
                </c:numCache>
              </c:numRef>
            </c:plus>
            <c:minus>
              <c:numRef>
                <c:f>old_superceded!$AC$7:$AC$27</c:f>
                <c:numCache>
                  <c:formatCode>General</c:formatCode>
                  <c:ptCount val="21"/>
                  <c:pt idx="0">
                    <c:v>13.102688655386727</c:v>
                  </c:pt>
                  <c:pt idx="1">
                    <c:v>12.240018382339132</c:v>
                  </c:pt>
                  <c:pt idx="2">
                    <c:v>5.6073567748093636</c:v>
                  </c:pt>
                  <c:pt idx="3">
                    <c:v>1.5344217151748092</c:v>
                  </c:pt>
                  <c:pt idx="4">
                    <c:v>50.600561261709338</c:v>
                  </c:pt>
                  <c:pt idx="5">
                    <c:v>22.351645353306768</c:v>
                  </c:pt>
                  <c:pt idx="6">
                    <c:v>2.9981327522309615</c:v>
                  </c:pt>
                  <c:pt idx="7">
                    <c:v>26.113453429219202</c:v>
                  </c:pt>
                  <c:pt idx="8">
                    <c:v>16.949349545041535</c:v>
                  </c:pt>
                  <c:pt idx="9">
                    <c:v>2.7365032431919398</c:v>
                  </c:pt>
                  <c:pt idx="10">
                    <c:v>2.0152543263816538</c:v>
                  </c:pt>
                  <c:pt idx="11">
                    <c:v>25.667976157071671</c:v>
                  </c:pt>
                  <c:pt idx="12">
                    <c:v>3.4931074990615447</c:v>
                  </c:pt>
                  <c:pt idx="13">
                    <c:v>0</c:v>
                  </c:pt>
                  <c:pt idx="14">
                    <c:v>35.001785668734101</c:v>
                  </c:pt>
                  <c:pt idx="15">
                    <c:v>8.902474375138631</c:v>
                  </c:pt>
                  <c:pt idx="16">
                    <c:v>11.356134905855965</c:v>
                  </c:pt>
                  <c:pt idx="17">
                    <c:v>12.423866145447652</c:v>
                  </c:pt>
                  <c:pt idx="18">
                    <c:v>11.179358210559323</c:v>
                  </c:pt>
                  <c:pt idx="19">
                    <c:v>23.341594846967933</c:v>
                  </c:pt>
                  <c:pt idx="20">
                    <c:v>14.410836200581837</c:v>
                  </c:pt>
                </c:numCache>
              </c:numRef>
            </c:minus>
            <c:spPr>
              <a:solidFill>
                <a:schemeClr val="tx1"/>
              </a:solidFill>
              <a:ln w="12700" cap="flat" cmpd="sng" algn="ctr">
                <a:solidFill>
                  <a:schemeClr val="accent4">
                    <a:lumMod val="50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old_superceded!$E$7:$E$27</c:f>
              <c:numCache>
                <c:formatCode>General</c:formatCode>
                <c:ptCount val="21"/>
                <c:pt idx="0">
                  <c:v>-6.0267724161497886</c:v>
                </c:pt>
                <c:pt idx="1">
                  <c:v>-4.9611345038758348</c:v>
                </c:pt>
                <c:pt idx="2">
                  <c:v>-3.9352983138912765</c:v>
                </c:pt>
                <c:pt idx="3">
                  <c:v>-2.9954403326163006</c:v>
                </c:pt>
                <c:pt idx="4">
                  <c:v>-2.0246620036560965</c:v>
                </c:pt>
                <c:pt idx="5">
                  <c:v>-0.95624574108916793</c:v>
                </c:pt>
                <c:pt idx="6">
                  <c:v>-3.9465415991569277E-3</c:v>
                </c:pt>
                <c:pt idx="7">
                  <c:v>0.91967030530462468</c:v>
                </c:pt>
                <c:pt idx="8">
                  <c:v>1.9727232792929188</c:v>
                </c:pt>
                <c:pt idx="9">
                  <c:v>3.0126643371117701</c:v>
                </c:pt>
                <c:pt idx="10">
                  <c:v>3.9310437098219149</c:v>
                </c:pt>
                <c:pt idx="11">
                  <c:v>5.0329141409123324</c:v>
                </c:pt>
                <c:pt idx="12">
                  <c:v>5.9838782540828497</c:v>
                </c:pt>
                <c:pt idx="13">
                  <c:v>6.9135669430130244</c:v>
                </c:pt>
                <c:pt idx="14">
                  <c:v>8.0423744506507564</c:v>
                </c:pt>
                <c:pt idx="15">
                  <c:v>9.0999292716278628</c:v>
                </c:pt>
                <c:pt idx="16">
                  <c:v>10.028543366240413</c:v>
                </c:pt>
                <c:pt idx="17">
                  <c:v>11.071819821363395</c:v>
                </c:pt>
                <c:pt idx="18">
                  <c:v>11.912729915128276</c:v>
                </c:pt>
                <c:pt idx="19">
                  <c:v>12.973991178708653</c:v>
                </c:pt>
                <c:pt idx="20">
                  <c:v>14.044194846467391</c:v>
                </c:pt>
              </c:numCache>
            </c:numRef>
          </c:xVal>
          <c:yVal>
            <c:numRef>
              <c:f>old_superceded!$AB$7:$AB$27</c:f>
              <c:numCache>
                <c:formatCode>General</c:formatCode>
                <c:ptCount val="21"/>
                <c:pt idx="0">
                  <c:v>9.2650000000000006</c:v>
                </c:pt>
                <c:pt idx="1">
                  <c:v>42.155000000000001</c:v>
                </c:pt>
                <c:pt idx="2">
                  <c:v>33.555</c:v>
                </c:pt>
                <c:pt idx="3">
                  <c:v>43.744999999999997</c:v>
                </c:pt>
                <c:pt idx="4">
                  <c:v>49.400000000000006</c:v>
                </c:pt>
                <c:pt idx="5">
                  <c:v>18.265000000000001</c:v>
                </c:pt>
                <c:pt idx="6">
                  <c:v>2.12</c:v>
                </c:pt>
                <c:pt idx="7">
                  <c:v>25.645</c:v>
                </c:pt>
                <c:pt idx="8">
                  <c:v>35.075000000000003</c:v>
                </c:pt>
                <c:pt idx="9">
                  <c:v>19.255000000000003</c:v>
                </c:pt>
                <c:pt idx="10">
                  <c:v>8.5850000000000009</c:v>
                </c:pt>
                <c:pt idx="11">
                  <c:v>29.240000000000002</c:v>
                </c:pt>
                <c:pt idx="12">
                  <c:v>2.7</c:v>
                </c:pt>
                <c:pt idx="13">
                  <c:v>0</c:v>
                </c:pt>
                <c:pt idx="14">
                  <c:v>36.92</c:v>
                </c:pt>
                <c:pt idx="15">
                  <c:v>11.235000000000001</c:v>
                </c:pt>
                <c:pt idx="16">
                  <c:v>23.45</c:v>
                </c:pt>
                <c:pt idx="17">
                  <c:v>25.664999999999999</c:v>
                </c:pt>
                <c:pt idx="18">
                  <c:v>34.284999999999997</c:v>
                </c:pt>
                <c:pt idx="19">
                  <c:v>34.454999999999998</c:v>
                </c:pt>
                <c:pt idx="20">
                  <c:v>11.49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1E-4639-947E-DDC2FC909AA4}"/>
            </c:ext>
          </c:extLst>
        </c:ser>
        <c:ser>
          <c:idx val="3"/>
          <c:order val="3"/>
          <c:tx>
            <c:strRef>
              <c:f>old_superceded!$AG$5</c:f>
              <c:strCache>
                <c:ptCount val="1"/>
                <c:pt idx="0">
                  <c:v>Treatment Instagram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old_superceded!$AH$7:$AH$27</c:f>
                <c:numCache>
                  <c:formatCode>General</c:formatCode>
                  <c:ptCount val="21"/>
                  <c:pt idx="0">
                    <c:v>23.409438267502278</c:v>
                  </c:pt>
                  <c:pt idx="1">
                    <c:v>55.798846762276376</c:v>
                  </c:pt>
                  <c:pt idx="2">
                    <c:v>40.70052661411971</c:v>
                  </c:pt>
                  <c:pt idx="3">
                    <c:v>30.481094687253826</c:v>
                  </c:pt>
                  <c:pt idx="4">
                    <c:v>33.964605473934185</c:v>
                  </c:pt>
                  <c:pt idx="5">
                    <c:v>50.76216373113607</c:v>
                  </c:pt>
                  <c:pt idx="6">
                    <c:v>12.770529550492414</c:v>
                  </c:pt>
                  <c:pt idx="7">
                    <c:v>14.151076519709255</c:v>
                  </c:pt>
                  <c:pt idx="8">
                    <c:v>16.939906286635708</c:v>
                  </c:pt>
                  <c:pt idx="9">
                    <c:v>74.569349378056572</c:v>
                  </c:pt>
                  <c:pt idx="10">
                    <c:v>55.966536132466388</c:v>
                  </c:pt>
                  <c:pt idx="11">
                    <c:v>21.215191883805026</c:v>
                  </c:pt>
                  <c:pt idx="12">
                    <c:v>41.33545733789979</c:v>
                  </c:pt>
                  <c:pt idx="13">
                    <c:v>19.45</c:v>
                  </c:pt>
                  <c:pt idx="14">
                    <c:v>33.038718195474843</c:v>
                  </c:pt>
                  <c:pt idx="15">
                    <c:v>36.869937618607395</c:v>
                  </c:pt>
                  <c:pt idx="16">
                    <c:v>18.709732538619217</c:v>
                  </c:pt>
                  <c:pt idx="17">
                    <c:v>46.834614247014642</c:v>
                  </c:pt>
                  <c:pt idx="18">
                    <c:v>26.699541194559885</c:v>
                  </c:pt>
                  <c:pt idx="19">
                    <c:v>13.929446926086714</c:v>
                  </c:pt>
                  <c:pt idx="20">
                    <c:v>9.36</c:v>
                  </c:pt>
                </c:numCache>
              </c:numRef>
            </c:plus>
            <c:minus>
              <c:numRef>
                <c:f>old_superceded!$AH$7:$AH$27</c:f>
                <c:numCache>
                  <c:formatCode>General</c:formatCode>
                  <c:ptCount val="21"/>
                  <c:pt idx="0">
                    <c:v>23.409438267502278</c:v>
                  </c:pt>
                  <c:pt idx="1">
                    <c:v>55.798846762276376</c:v>
                  </c:pt>
                  <c:pt idx="2">
                    <c:v>40.70052661411971</c:v>
                  </c:pt>
                  <c:pt idx="3">
                    <c:v>30.481094687253826</c:v>
                  </c:pt>
                  <c:pt idx="4">
                    <c:v>33.964605473934185</c:v>
                  </c:pt>
                  <c:pt idx="5">
                    <c:v>50.76216373113607</c:v>
                  </c:pt>
                  <c:pt idx="6">
                    <c:v>12.770529550492414</c:v>
                  </c:pt>
                  <c:pt idx="7">
                    <c:v>14.151076519709255</c:v>
                  </c:pt>
                  <c:pt idx="8">
                    <c:v>16.939906286635708</c:v>
                  </c:pt>
                  <c:pt idx="9">
                    <c:v>74.569349378056572</c:v>
                  </c:pt>
                  <c:pt idx="10">
                    <c:v>55.966536132466388</c:v>
                  </c:pt>
                  <c:pt idx="11">
                    <c:v>21.215191883805026</c:v>
                  </c:pt>
                  <c:pt idx="12">
                    <c:v>41.33545733789979</c:v>
                  </c:pt>
                  <c:pt idx="13">
                    <c:v>19.45</c:v>
                  </c:pt>
                  <c:pt idx="14">
                    <c:v>33.038718195474843</c:v>
                  </c:pt>
                  <c:pt idx="15">
                    <c:v>36.869937618607395</c:v>
                  </c:pt>
                  <c:pt idx="16">
                    <c:v>18.709732538619217</c:v>
                  </c:pt>
                  <c:pt idx="17">
                    <c:v>46.834614247014642</c:v>
                  </c:pt>
                  <c:pt idx="18">
                    <c:v>26.699541194559885</c:v>
                  </c:pt>
                  <c:pt idx="19">
                    <c:v>13.929446926086714</c:v>
                  </c:pt>
                  <c:pt idx="20">
                    <c:v>9.36</c:v>
                  </c:pt>
                </c:numCache>
              </c:numRef>
            </c:minus>
            <c:spPr>
              <a:solidFill>
                <a:schemeClr val="tx1"/>
              </a:solidFill>
              <a:ln w="12700" cap="flat" cmpd="sng" algn="ctr">
                <a:solidFill>
                  <a:schemeClr val="accent4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old_superceded!$F$7:$F$27</c:f>
              <c:numCache>
                <c:formatCode>General</c:formatCode>
                <c:ptCount val="21"/>
                <c:pt idx="0">
                  <c:v>-6.0647154230113811</c:v>
                </c:pt>
                <c:pt idx="1">
                  <c:v>-5.0210321457362461</c:v>
                </c:pt>
                <c:pt idx="2">
                  <c:v>-3.9787583348598177</c:v>
                </c:pt>
                <c:pt idx="3">
                  <c:v>-2.9210158796358812</c:v>
                </c:pt>
                <c:pt idx="4">
                  <c:v>-2.0666678377781031</c:v>
                </c:pt>
                <c:pt idx="5">
                  <c:v>-1.0837910044618986</c:v>
                </c:pt>
                <c:pt idx="6">
                  <c:v>3.4107164889066621E-2</c:v>
                </c:pt>
                <c:pt idx="7">
                  <c:v>1.069245005236179</c:v>
                </c:pt>
                <c:pt idx="8">
                  <c:v>2.0928601245079235</c:v>
                </c:pt>
                <c:pt idx="9">
                  <c:v>3.0362805935598582</c:v>
                </c:pt>
                <c:pt idx="10">
                  <c:v>4.082954913634472</c:v>
                </c:pt>
                <c:pt idx="11">
                  <c:v>5.0252644332595722</c:v>
                </c:pt>
                <c:pt idx="12">
                  <c:v>5.9389022498182209</c:v>
                </c:pt>
                <c:pt idx="13">
                  <c:v>6.9032382285425999</c:v>
                </c:pt>
                <c:pt idx="14">
                  <c:v>7.9468583448047889</c:v>
                </c:pt>
                <c:pt idx="15">
                  <c:v>8.9896880153651342</c:v>
                </c:pt>
                <c:pt idx="16">
                  <c:v>9.9718826811724153</c:v>
                </c:pt>
                <c:pt idx="17">
                  <c:v>11.059596544088771</c:v>
                </c:pt>
                <c:pt idx="18">
                  <c:v>11.97224214998611</c:v>
                </c:pt>
                <c:pt idx="19">
                  <c:v>13.091225646686837</c:v>
                </c:pt>
                <c:pt idx="20">
                  <c:v>14.003965588401917</c:v>
                </c:pt>
              </c:numCache>
            </c:numRef>
          </c:xVal>
          <c:yVal>
            <c:numRef>
              <c:f>old_superceded!$AG$7:$AG$27</c:f>
              <c:numCache>
                <c:formatCode>General</c:formatCode>
                <c:ptCount val="21"/>
                <c:pt idx="0">
                  <c:v>12.17</c:v>
                </c:pt>
                <c:pt idx="1">
                  <c:v>30.705000000000002</c:v>
                </c:pt>
                <c:pt idx="2">
                  <c:v>37.069999999999993</c:v>
                </c:pt>
                <c:pt idx="3">
                  <c:v>33.6</c:v>
                </c:pt>
                <c:pt idx="4">
                  <c:v>23.8325</c:v>
                </c:pt>
                <c:pt idx="5">
                  <c:v>35.49</c:v>
                </c:pt>
                <c:pt idx="6">
                  <c:v>12.377500000000001</c:v>
                </c:pt>
                <c:pt idx="7">
                  <c:v>18.615000000000002</c:v>
                </c:pt>
                <c:pt idx="8">
                  <c:v>14.377500000000001</c:v>
                </c:pt>
                <c:pt idx="9">
                  <c:v>45.81</c:v>
                </c:pt>
                <c:pt idx="10">
                  <c:v>41.655000000000001</c:v>
                </c:pt>
                <c:pt idx="11">
                  <c:v>24.205000000000002</c:v>
                </c:pt>
                <c:pt idx="12">
                  <c:v>29.615000000000002</c:v>
                </c:pt>
                <c:pt idx="13">
                  <c:v>9.7249999999999996</c:v>
                </c:pt>
                <c:pt idx="14">
                  <c:v>32.034999999999997</c:v>
                </c:pt>
                <c:pt idx="15">
                  <c:v>27.164999999999999</c:v>
                </c:pt>
                <c:pt idx="16">
                  <c:v>16.172499999999999</c:v>
                </c:pt>
                <c:pt idx="17">
                  <c:v>37.2575</c:v>
                </c:pt>
                <c:pt idx="18">
                  <c:v>32.185000000000002</c:v>
                </c:pt>
                <c:pt idx="19">
                  <c:v>14.7575</c:v>
                </c:pt>
                <c:pt idx="20">
                  <c:v>4.68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1E-4639-947E-DDC2FC909AA4}"/>
            </c:ext>
          </c:extLst>
        </c:ser>
        <c:ser>
          <c:idx val="4"/>
          <c:order val="4"/>
          <c:tx>
            <c:strRef>
              <c:f>old_superceded!$AN$5</c:f>
              <c:strCache>
                <c:ptCount val="1"/>
                <c:pt idx="0">
                  <c:v>Control WeChat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old_superceded!$AO$7:$AO$27</c:f>
                <c:numCache>
                  <c:formatCode>General</c:formatCode>
                  <c:ptCount val="21"/>
                  <c:pt idx="0">
                    <c:v>49.15429919225533</c:v>
                  </c:pt>
                  <c:pt idx="1">
                    <c:v>49.579991351405198</c:v>
                  </c:pt>
                  <c:pt idx="2">
                    <c:v>38.701850304399699</c:v>
                  </c:pt>
                  <c:pt idx="3">
                    <c:v>53.310588227378695</c:v>
                  </c:pt>
                  <c:pt idx="4">
                    <c:v>57.24249973251564</c:v>
                  </c:pt>
                  <c:pt idx="5">
                    <c:v>57.18626200865701</c:v>
                  </c:pt>
                  <c:pt idx="6">
                    <c:v>20.508923287041608</c:v>
                  </c:pt>
                  <c:pt idx="7">
                    <c:v>56.991567047303427</c:v>
                  </c:pt>
                  <c:pt idx="8">
                    <c:v>44.848512714892195</c:v>
                  </c:pt>
                  <c:pt idx="9">
                    <c:v>55.862896899779706</c:v>
                  </c:pt>
                  <c:pt idx="10">
                    <c:v>49.413804328073681</c:v>
                  </c:pt>
                  <c:pt idx="11">
                    <c:v>65.858201416765993</c:v>
                  </c:pt>
                  <c:pt idx="12">
                    <c:v>40.323417890050784</c:v>
                  </c:pt>
                  <c:pt idx="13">
                    <c:v>20.851405363952448</c:v>
                  </c:pt>
                  <c:pt idx="14">
                    <c:v>59.153875111838083</c:v>
                  </c:pt>
                  <c:pt idx="15">
                    <c:v>59.047921566843996</c:v>
                  </c:pt>
                  <c:pt idx="16">
                    <c:v>41.838328024987263</c:v>
                  </c:pt>
                  <c:pt idx="17">
                    <c:v>48.03775558690397</c:v>
                  </c:pt>
                  <c:pt idx="18">
                    <c:v>44.184549314472086</c:v>
                  </c:pt>
                  <c:pt idx="19">
                    <c:v>76.916052092163795</c:v>
                  </c:pt>
                  <c:pt idx="20">
                    <c:v>22.192510501723191</c:v>
                  </c:pt>
                </c:numCache>
              </c:numRef>
            </c:plus>
            <c:minus>
              <c:numRef>
                <c:f>old_superceded!$AO$7:$AO$27</c:f>
                <c:numCache>
                  <c:formatCode>General</c:formatCode>
                  <c:ptCount val="21"/>
                  <c:pt idx="0">
                    <c:v>49.15429919225533</c:v>
                  </c:pt>
                  <c:pt idx="1">
                    <c:v>49.579991351405198</c:v>
                  </c:pt>
                  <c:pt idx="2">
                    <c:v>38.701850304399699</c:v>
                  </c:pt>
                  <c:pt idx="3">
                    <c:v>53.310588227378695</c:v>
                  </c:pt>
                  <c:pt idx="4">
                    <c:v>57.24249973251564</c:v>
                  </c:pt>
                  <c:pt idx="5">
                    <c:v>57.18626200865701</c:v>
                  </c:pt>
                  <c:pt idx="6">
                    <c:v>20.508923287041608</c:v>
                  </c:pt>
                  <c:pt idx="7">
                    <c:v>56.991567047303427</c:v>
                  </c:pt>
                  <c:pt idx="8">
                    <c:v>44.848512714892195</c:v>
                  </c:pt>
                  <c:pt idx="9">
                    <c:v>55.862896899779706</c:v>
                  </c:pt>
                  <c:pt idx="10">
                    <c:v>49.413804328073681</c:v>
                  </c:pt>
                  <c:pt idx="11">
                    <c:v>65.858201416765993</c:v>
                  </c:pt>
                  <c:pt idx="12">
                    <c:v>40.323417890050784</c:v>
                  </c:pt>
                  <c:pt idx="13">
                    <c:v>20.851405363952448</c:v>
                  </c:pt>
                  <c:pt idx="14">
                    <c:v>59.153875111838083</c:v>
                  </c:pt>
                  <c:pt idx="15">
                    <c:v>59.047921566843996</c:v>
                  </c:pt>
                  <c:pt idx="16">
                    <c:v>41.838328024987263</c:v>
                  </c:pt>
                  <c:pt idx="17">
                    <c:v>48.03775558690397</c:v>
                  </c:pt>
                  <c:pt idx="18">
                    <c:v>44.184549314472086</c:v>
                  </c:pt>
                  <c:pt idx="19">
                    <c:v>76.916052092163795</c:v>
                  </c:pt>
                  <c:pt idx="20">
                    <c:v>22.192510501723191</c:v>
                  </c:pt>
                </c:numCache>
              </c:numRef>
            </c:minus>
            <c:spPr>
              <a:solidFill>
                <a:schemeClr val="tx1"/>
              </a:solidFill>
              <a:ln w="12700" cap="flat" cmpd="sng" algn="ctr">
                <a:solidFill>
                  <a:schemeClr val="accent6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old_superceded!$G$7:$G$27</c:f>
              <c:numCache>
                <c:formatCode>General</c:formatCode>
                <c:ptCount val="21"/>
                <c:pt idx="0">
                  <c:v>-5.9733329878180639</c:v>
                </c:pt>
                <c:pt idx="1">
                  <c:v>-5.005350765781813</c:v>
                </c:pt>
                <c:pt idx="2">
                  <c:v>-4.0649849526855508</c:v>
                </c:pt>
                <c:pt idx="3">
                  <c:v>-2.9754330023560058</c:v>
                </c:pt>
                <c:pt idx="4">
                  <c:v>-2.0051693504659744</c:v>
                </c:pt>
                <c:pt idx="5">
                  <c:v>-1.0494878159653187</c:v>
                </c:pt>
                <c:pt idx="6">
                  <c:v>-7.9421737168878737E-2</c:v>
                </c:pt>
                <c:pt idx="7">
                  <c:v>0.90431783257866594</c:v>
                </c:pt>
                <c:pt idx="8">
                  <c:v>2.0661488760588855</c:v>
                </c:pt>
                <c:pt idx="9">
                  <c:v>3.0573860974567175</c:v>
                </c:pt>
                <c:pt idx="10">
                  <c:v>3.9681907898009916</c:v>
                </c:pt>
                <c:pt idx="11">
                  <c:v>4.9693712081216006</c:v>
                </c:pt>
                <c:pt idx="12">
                  <c:v>6.0250015013299603</c:v>
                </c:pt>
                <c:pt idx="13">
                  <c:v>7.0144135387047752</c:v>
                </c:pt>
                <c:pt idx="14">
                  <c:v>7.9780589098121277</c:v>
                </c:pt>
                <c:pt idx="15">
                  <c:v>8.994228227477759</c:v>
                </c:pt>
                <c:pt idx="16">
                  <c:v>10.003358046619832</c:v>
                </c:pt>
                <c:pt idx="17">
                  <c:v>11.009705338269931</c:v>
                </c:pt>
                <c:pt idx="18">
                  <c:v>12.00398683524957</c:v>
                </c:pt>
                <c:pt idx="19">
                  <c:v>12.947490373401083</c:v>
                </c:pt>
                <c:pt idx="20">
                  <c:v>14.097919764432849</c:v>
                </c:pt>
              </c:numCache>
            </c:numRef>
          </c:xVal>
          <c:yVal>
            <c:numRef>
              <c:f>old_superceded!$AN$7:$AN$27</c:f>
              <c:numCache>
                <c:formatCode>General</c:formatCode>
                <c:ptCount val="21"/>
                <c:pt idx="0">
                  <c:v>102.00384678509344</c:v>
                </c:pt>
                <c:pt idx="1">
                  <c:v>69.319183071002982</c:v>
                </c:pt>
                <c:pt idx="2">
                  <c:v>64.127930626308768</c:v>
                </c:pt>
                <c:pt idx="3">
                  <c:v>93.896104212478903</c:v>
                </c:pt>
                <c:pt idx="4">
                  <c:v>94.156365947222326</c:v>
                </c:pt>
                <c:pt idx="5">
                  <c:v>110.73731498452446</c:v>
                </c:pt>
                <c:pt idx="6">
                  <c:v>45.905814098440182</c:v>
                </c:pt>
                <c:pt idx="7">
                  <c:v>101.38567392527932</c:v>
                </c:pt>
                <c:pt idx="8">
                  <c:v>82.915551290513193</c:v>
                </c:pt>
                <c:pt idx="9">
                  <c:v>82.52280999130214</c:v>
                </c:pt>
                <c:pt idx="10">
                  <c:v>141.42906636707136</c:v>
                </c:pt>
                <c:pt idx="11">
                  <c:v>130.63981661392114</c:v>
                </c:pt>
                <c:pt idx="12">
                  <c:v>92.853595970325003</c:v>
                </c:pt>
                <c:pt idx="13">
                  <c:v>42.151267780204527</c:v>
                </c:pt>
                <c:pt idx="14">
                  <c:v>90.236148648742784</c:v>
                </c:pt>
                <c:pt idx="15">
                  <c:v>88.485320792759495</c:v>
                </c:pt>
                <c:pt idx="16">
                  <c:v>76.944360170284128</c:v>
                </c:pt>
                <c:pt idx="17">
                  <c:v>88.150689311507136</c:v>
                </c:pt>
                <c:pt idx="18">
                  <c:v>81.085856975810444</c:v>
                </c:pt>
                <c:pt idx="19">
                  <c:v>112.59922568314774</c:v>
                </c:pt>
                <c:pt idx="20">
                  <c:v>42.5527322519333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1E-4639-947E-DDC2FC909AA4}"/>
            </c:ext>
          </c:extLst>
        </c:ser>
        <c:ser>
          <c:idx val="5"/>
          <c:order val="5"/>
          <c:tx>
            <c:strRef>
              <c:f>old_superceded!$AS$5</c:f>
              <c:strCache>
                <c:ptCount val="1"/>
                <c:pt idx="0">
                  <c:v>Treatment WeChat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old_superceded!$AT$7:$AT$27</c:f>
                <c:numCache>
                  <c:formatCode>General</c:formatCode>
                  <c:ptCount val="21"/>
                  <c:pt idx="0">
                    <c:v>52.9825672588006</c:v>
                  </c:pt>
                  <c:pt idx="1">
                    <c:v>19.062582021681511</c:v>
                  </c:pt>
                  <c:pt idx="2">
                    <c:v>19.45965313154381</c:v>
                  </c:pt>
                  <c:pt idx="3">
                    <c:v>13.050521062394544</c:v>
                  </c:pt>
                  <c:pt idx="4">
                    <c:v>33.208496402778309</c:v>
                  </c:pt>
                  <c:pt idx="5">
                    <c:v>59.6465749226223</c:v>
                  </c:pt>
                  <c:pt idx="6">
                    <c:v>31.312403825534275</c:v>
                  </c:pt>
                  <c:pt idx="7">
                    <c:v>41.445036293063282</c:v>
                  </c:pt>
                  <c:pt idx="8">
                    <c:v>16.267756452565976</c:v>
                  </c:pt>
                  <c:pt idx="9">
                    <c:v>9.7373832898440185</c:v>
                  </c:pt>
                  <c:pt idx="10">
                    <c:v>69.57533183535665</c:v>
                  </c:pt>
                  <c:pt idx="11">
                    <c:v>74.269083069605742</c:v>
                  </c:pt>
                  <c:pt idx="12">
                    <c:v>43.554646518291676</c:v>
                  </c:pt>
                  <c:pt idx="13">
                    <c:v>38.306338901022635</c:v>
                  </c:pt>
                  <c:pt idx="14">
                    <c:v>51.187409910380538</c:v>
                  </c:pt>
                  <c:pt idx="15">
                    <c:v>47.933270630464158</c:v>
                  </c:pt>
                  <c:pt idx="16">
                    <c:v>24.458467518087339</c:v>
                  </c:pt>
                  <c:pt idx="17">
                    <c:v>14.720113224202276</c:v>
                  </c:pt>
                  <c:pt idx="18">
                    <c:v>17.409284879052251</c:v>
                  </c:pt>
                  <c:pt idx="19">
                    <c:v>43.546128415738714</c:v>
                  </c:pt>
                  <c:pt idx="20">
                    <c:v>45.013661259666492</c:v>
                  </c:pt>
                </c:numCache>
              </c:numRef>
            </c:plus>
            <c:minus>
              <c:numRef>
                <c:f>old_superceded!$AT$7:$AT$27</c:f>
                <c:numCache>
                  <c:formatCode>General</c:formatCode>
                  <c:ptCount val="21"/>
                  <c:pt idx="0">
                    <c:v>52.9825672588006</c:v>
                  </c:pt>
                  <c:pt idx="1">
                    <c:v>19.062582021681511</c:v>
                  </c:pt>
                  <c:pt idx="2">
                    <c:v>19.45965313154381</c:v>
                  </c:pt>
                  <c:pt idx="3">
                    <c:v>13.050521062394544</c:v>
                  </c:pt>
                  <c:pt idx="4">
                    <c:v>33.208496402778309</c:v>
                  </c:pt>
                  <c:pt idx="5">
                    <c:v>59.6465749226223</c:v>
                  </c:pt>
                  <c:pt idx="6">
                    <c:v>31.312403825534275</c:v>
                  </c:pt>
                  <c:pt idx="7">
                    <c:v>41.445036293063282</c:v>
                  </c:pt>
                  <c:pt idx="8">
                    <c:v>16.267756452565976</c:v>
                  </c:pt>
                  <c:pt idx="9">
                    <c:v>9.7373832898440185</c:v>
                  </c:pt>
                  <c:pt idx="10">
                    <c:v>69.57533183535665</c:v>
                  </c:pt>
                  <c:pt idx="11">
                    <c:v>74.269083069605742</c:v>
                  </c:pt>
                  <c:pt idx="12">
                    <c:v>43.554646518291676</c:v>
                  </c:pt>
                  <c:pt idx="13">
                    <c:v>38.306338901022635</c:v>
                  </c:pt>
                  <c:pt idx="14">
                    <c:v>51.187409910380538</c:v>
                  </c:pt>
                  <c:pt idx="15">
                    <c:v>47.933270630464158</c:v>
                  </c:pt>
                  <c:pt idx="16">
                    <c:v>24.458467518087339</c:v>
                  </c:pt>
                  <c:pt idx="17">
                    <c:v>14.720113224202276</c:v>
                  </c:pt>
                  <c:pt idx="18">
                    <c:v>17.409284879052251</c:v>
                  </c:pt>
                  <c:pt idx="19">
                    <c:v>43.546128415738714</c:v>
                  </c:pt>
                  <c:pt idx="20">
                    <c:v>45.013661259666492</c:v>
                  </c:pt>
                </c:numCache>
              </c:numRef>
            </c:minus>
            <c:spPr>
              <a:solidFill>
                <a:schemeClr val="tx1"/>
              </a:solidFill>
              <a:ln w="12700" cap="flat" cmpd="sng" algn="ctr">
                <a:solidFill>
                  <a:schemeClr val="accent6"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old_superceded!$H$7:$H$27</c:f>
              <c:numCache>
                <c:formatCode>General</c:formatCode>
                <c:ptCount val="21"/>
                <c:pt idx="0">
                  <c:v>-5.9179785680720247</c:v>
                </c:pt>
                <c:pt idx="1">
                  <c:v>-5.0136783077140574</c:v>
                </c:pt>
                <c:pt idx="2">
                  <c:v>-3.9562626941184567</c:v>
                </c:pt>
                <c:pt idx="3">
                  <c:v>-3.093812512031298</c:v>
                </c:pt>
                <c:pt idx="4">
                  <c:v>-2.0494563924021802</c:v>
                </c:pt>
                <c:pt idx="5">
                  <c:v>-0.95847174407528313</c:v>
                </c:pt>
                <c:pt idx="6">
                  <c:v>-4.8314536566719114E-2</c:v>
                </c:pt>
                <c:pt idx="7">
                  <c:v>1.0390326307126656</c:v>
                </c:pt>
                <c:pt idx="8">
                  <c:v>1.9344795171684019</c:v>
                </c:pt>
                <c:pt idx="9">
                  <c:v>2.961030366103738</c:v>
                </c:pt>
                <c:pt idx="10">
                  <c:v>4.0349222433871708</c:v>
                </c:pt>
                <c:pt idx="11">
                  <c:v>5.0478730069170119</c:v>
                </c:pt>
                <c:pt idx="12">
                  <c:v>5.9875316621211265</c:v>
                </c:pt>
                <c:pt idx="13">
                  <c:v>7.0089578379171318</c:v>
                </c:pt>
                <c:pt idx="14">
                  <c:v>8.0260953656325551</c:v>
                </c:pt>
                <c:pt idx="15">
                  <c:v>9.0987851897269003</c:v>
                </c:pt>
                <c:pt idx="16">
                  <c:v>10.038399378839079</c:v>
                </c:pt>
                <c:pt idx="17">
                  <c:v>10.976177551512395</c:v>
                </c:pt>
                <c:pt idx="18">
                  <c:v>11.944158331371348</c:v>
                </c:pt>
                <c:pt idx="19">
                  <c:v>12.952035800013604</c:v>
                </c:pt>
                <c:pt idx="20">
                  <c:v>13.919118899288346</c:v>
                </c:pt>
              </c:numCache>
            </c:numRef>
          </c:xVal>
          <c:yVal>
            <c:numRef>
              <c:f>old_superceded!$AS$7:$AS$27</c:f>
              <c:numCache>
                <c:formatCode>General</c:formatCode>
                <c:ptCount val="21"/>
                <c:pt idx="0">
                  <c:v>148.36666666666667</c:v>
                </c:pt>
                <c:pt idx="1">
                  <c:v>113.00333333333333</c:v>
                </c:pt>
                <c:pt idx="2">
                  <c:v>91.759999999999991</c:v>
                </c:pt>
                <c:pt idx="3">
                  <c:v>102.05</c:v>
                </c:pt>
                <c:pt idx="4">
                  <c:v>130.26333333333332</c:v>
                </c:pt>
                <c:pt idx="5">
                  <c:v>129.77000000000001</c:v>
                </c:pt>
                <c:pt idx="6">
                  <c:v>63.786666666666662</c:v>
                </c:pt>
                <c:pt idx="7">
                  <c:v>120.75333333333333</c:v>
                </c:pt>
                <c:pt idx="8">
                  <c:v>97.69</c:v>
                </c:pt>
                <c:pt idx="9">
                  <c:v>117.08666666666666</c:v>
                </c:pt>
                <c:pt idx="10">
                  <c:v>135.91</c:v>
                </c:pt>
                <c:pt idx="11">
                  <c:v>134.72</c:v>
                </c:pt>
                <c:pt idx="12">
                  <c:v>117.21333333333332</c:v>
                </c:pt>
                <c:pt idx="13">
                  <c:v>41.96</c:v>
                </c:pt>
                <c:pt idx="14">
                  <c:v>128.39333333333335</c:v>
                </c:pt>
                <c:pt idx="15">
                  <c:v>166.02333333333334</c:v>
                </c:pt>
                <c:pt idx="16">
                  <c:v>101.69333333333333</c:v>
                </c:pt>
                <c:pt idx="17">
                  <c:v>113.81333333333333</c:v>
                </c:pt>
                <c:pt idx="18">
                  <c:v>119.64999999999999</c:v>
                </c:pt>
                <c:pt idx="19">
                  <c:v>169.26999999999998</c:v>
                </c:pt>
                <c:pt idx="20">
                  <c:v>50.16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1E-4639-947E-DDC2FC909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467800"/>
        <c:axId val="465469440"/>
      </c:scatterChart>
      <c:valAx>
        <c:axId val="465467800"/>
        <c:scaling>
          <c:orientation val="minMax"/>
          <c:max val="15"/>
          <c:min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69440"/>
        <c:crossesAt val="-100"/>
        <c:crossBetween val="midCat"/>
        <c:majorUnit val="7"/>
      </c:valAx>
      <c:valAx>
        <c:axId val="4654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Screen 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67800"/>
        <c:crossesAt val="-7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SG"/>
              <a:t>Daily Social Media App Usage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old_superceded!$J$5</c:f>
              <c:strCache>
                <c:ptCount val="1"/>
                <c:pt idx="0">
                  <c:v>Control</c:v>
                </c:pt>
              </c:strCache>
            </c:strRef>
          </c:tx>
          <c:spPr>
            <a:ln w="25400"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old_superceded!$K$7:$K$27</c:f>
                <c:numCache>
                  <c:formatCode>General</c:formatCode>
                  <c:ptCount val="21"/>
                  <c:pt idx="0">
                    <c:v>36.588146922713854</c:v>
                  </c:pt>
                  <c:pt idx="1">
                    <c:v>16.270688222631986</c:v>
                  </c:pt>
                  <c:pt idx="2">
                    <c:v>23.79231348466098</c:v>
                  </c:pt>
                  <c:pt idx="3">
                    <c:v>49.478125084776231</c:v>
                  </c:pt>
                  <c:pt idx="4">
                    <c:v>45.410924425107858</c:v>
                  </c:pt>
                  <c:pt idx="5">
                    <c:v>35.863362389836816</c:v>
                  </c:pt>
                  <c:pt idx="6">
                    <c:v>16.677279668544781</c:v>
                  </c:pt>
                  <c:pt idx="7">
                    <c:v>49.082710756824504</c:v>
                  </c:pt>
                  <c:pt idx="8">
                    <c:v>44.602244978732372</c:v>
                  </c:pt>
                  <c:pt idx="9">
                    <c:v>43.193383311622654</c:v>
                  </c:pt>
                  <c:pt idx="10">
                    <c:v>66.548153850819787</c:v>
                  </c:pt>
                  <c:pt idx="11">
                    <c:v>57.645059053949566</c:v>
                  </c:pt>
                  <c:pt idx="12">
                    <c:v>36.469601366199818</c:v>
                  </c:pt>
                  <c:pt idx="13">
                    <c:v>14.842641755621345</c:v>
                  </c:pt>
                  <c:pt idx="14">
                    <c:v>30.296921570791088</c:v>
                  </c:pt>
                  <c:pt idx="15">
                    <c:v>33.126508217236939</c:v>
                  </c:pt>
                  <c:pt idx="16">
                    <c:v>36.31587774881212</c:v>
                  </c:pt>
                  <c:pt idx="17">
                    <c:v>45.823523071307676</c:v>
                  </c:pt>
                  <c:pt idx="18">
                    <c:v>30.523954145337502</c:v>
                  </c:pt>
                  <c:pt idx="19">
                    <c:v>31.262933963401448</c:v>
                  </c:pt>
                  <c:pt idx="20">
                    <c:v>20.533071291617986</c:v>
                  </c:pt>
                </c:numCache>
              </c:numRef>
            </c:plus>
            <c:minus>
              <c:numRef>
                <c:f>old_superceded!$K$7:$K$27</c:f>
                <c:numCache>
                  <c:formatCode>General</c:formatCode>
                  <c:ptCount val="21"/>
                  <c:pt idx="0">
                    <c:v>36.588146922713854</c:v>
                  </c:pt>
                  <c:pt idx="1">
                    <c:v>16.270688222631986</c:v>
                  </c:pt>
                  <c:pt idx="2">
                    <c:v>23.79231348466098</c:v>
                  </c:pt>
                  <c:pt idx="3">
                    <c:v>49.478125084776231</c:v>
                  </c:pt>
                  <c:pt idx="4">
                    <c:v>45.410924425107858</c:v>
                  </c:pt>
                  <c:pt idx="5">
                    <c:v>35.863362389836816</c:v>
                  </c:pt>
                  <c:pt idx="6">
                    <c:v>16.677279668544781</c:v>
                  </c:pt>
                  <c:pt idx="7">
                    <c:v>49.082710756824504</c:v>
                  </c:pt>
                  <c:pt idx="8">
                    <c:v>44.602244978732372</c:v>
                  </c:pt>
                  <c:pt idx="9">
                    <c:v>43.193383311622654</c:v>
                  </c:pt>
                  <c:pt idx="10">
                    <c:v>66.548153850819787</c:v>
                  </c:pt>
                  <c:pt idx="11">
                    <c:v>57.645059053949566</c:v>
                  </c:pt>
                  <c:pt idx="12">
                    <c:v>36.469601366199818</c:v>
                  </c:pt>
                  <c:pt idx="13">
                    <c:v>14.842641755621345</c:v>
                  </c:pt>
                  <c:pt idx="14">
                    <c:v>30.296921570791088</c:v>
                  </c:pt>
                  <c:pt idx="15">
                    <c:v>33.126508217236939</c:v>
                  </c:pt>
                  <c:pt idx="16">
                    <c:v>36.31587774881212</c:v>
                  </c:pt>
                  <c:pt idx="17">
                    <c:v>45.823523071307676</c:v>
                  </c:pt>
                  <c:pt idx="18">
                    <c:v>30.523954145337502</c:v>
                  </c:pt>
                  <c:pt idx="19">
                    <c:v>31.262933963401448</c:v>
                  </c:pt>
                  <c:pt idx="20">
                    <c:v>20.533071291617986</c:v>
                  </c:pt>
                </c:numCache>
              </c:numRef>
            </c:minus>
            <c:spPr>
              <a:ln w="12700">
                <a:solidFill>
                  <a:schemeClr val="accent1">
                    <a:alpha val="70000"/>
                  </a:schemeClr>
                </a:solidFill>
              </a:ln>
            </c:spPr>
          </c:errBars>
          <c:xVal>
            <c:numRef>
              <c:f>old_superceded!$C$7:$C$27</c:f>
              <c:numCache>
                <c:formatCode>General</c:formatCode>
                <c:ptCount val="2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</c:numCache>
            </c:numRef>
          </c:xVal>
          <c:yVal>
            <c:numRef>
              <c:f>old_superceded!$J$7:$J$27</c:f>
              <c:numCache>
                <c:formatCode>General</c:formatCode>
                <c:ptCount val="21"/>
                <c:pt idx="0">
                  <c:v>29.295714285714286</c:v>
                </c:pt>
                <c:pt idx="1">
                  <c:v>31.655714285714286</c:v>
                </c:pt>
                <c:pt idx="2">
                  <c:v>25.248571428571431</c:v>
                </c:pt>
                <c:pt idx="3">
                  <c:v>55.795714285714283</c:v>
                </c:pt>
                <c:pt idx="4">
                  <c:v>37.727142857142859</c:v>
                </c:pt>
                <c:pt idx="5">
                  <c:v>35.544285714285714</c:v>
                </c:pt>
                <c:pt idx="6">
                  <c:v>12.307142857142855</c:v>
                </c:pt>
                <c:pt idx="7">
                  <c:v>37.454285714285717</c:v>
                </c:pt>
                <c:pt idx="8">
                  <c:v>44.217142857142861</c:v>
                </c:pt>
                <c:pt idx="9">
                  <c:v>28.855714285714289</c:v>
                </c:pt>
                <c:pt idx="10">
                  <c:v>50.021428571428565</c:v>
                </c:pt>
                <c:pt idx="11">
                  <c:v>43.230000000000004</c:v>
                </c:pt>
                <c:pt idx="12">
                  <c:v>31.017142857142858</c:v>
                </c:pt>
                <c:pt idx="13">
                  <c:v>7.9185714285714299</c:v>
                </c:pt>
                <c:pt idx="14">
                  <c:v>34.371666666666663</c:v>
                </c:pt>
                <c:pt idx="15">
                  <c:v>21.223333333333333</c:v>
                </c:pt>
                <c:pt idx="16">
                  <c:v>31.848333333333329</c:v>
                </c:pt>
                <c:pt idx="17">
                  <c:v>41.443333333333335</c:v>
                </c:pt>
                <c:pt idx="18">
                  <c:v>36.498333333333335</c:v>
                </c:pt>
                <c:pt idx="19">
                  <c:v>33.39</c:v>
                </c:pt>
                <c:pt idx="20">
                  <c:v>13.891666666666666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23-4B98-B514-D4551CDB3D99}"/>
            </c:ext>
          </c:extLst>
        </c:ser>
        <c:ser>
          <c:idx val="1"/>
          <c:order val="1"/>
          <c:tx>
            <c:strRef>
              <c:f>old_superceded!$M$5</c:f>
              <c:strCache>
                <c:ptCount val="1"/>
                <c:pt idx="0">
                  <c:v>Treatment</c:v>
                </c:pt>
              </c:strCache>
            </c:strRef>
          </c:tx>
          <c:spPr>
            <a:ln w="25400"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old_superceded!$N$7:$N$27</c:f>
                <c:numCache>
                  <c:formatCode>General</c:formatCode>
                  <c:ptCount val="21"/>
                  <c:pt idx="0">
                    <c:v>72.328956119477709</c:v>
                  </c:pt>
                  <c:pt idx="1">
                    <c:v>56.554184283746864</c:v>
                  </c:pt>
                  <c:pt idx="2">
                    <c:v>44.274551117619104</c:v>
                  </c:pt>
                  <c:pt idx="3">
                    <c:v>45.954221677665267</c:v>
                  </c:pt>
                  <c:pt idx="4">
                    <c:v>61.947635557066356</c:v>
                  </c:pt>
                  <c:pt idx="5">
                    <c:v>66.143822118505099</c:v>
                  </c:pt>
                  <c:pt idx="6">
                    <c:v>32.41704731567431</c:v>
                  </c:pt>
                  <c:pt idx="7">
                    <c:v>57.770259130455692</c:v>
                  </c:pt>
                  <c:pt idx="8">
                    <c:v>45.096403404262745</c:v>
                  </c:pt>
                  <c:pt idx="9">
                    <c:v>62.879748771409353</c:v>
                  </c:pt>
                  <c:pt idx="10">
                    <c:v>71.928593943345405</c:v>
                  </c:pt>
                  <c:pt idx="11">
                    <c:v>69.120224761723051</c:v>
                  </c:pt>
                  <c:pt idx="12">
                    <c:v>58.744460552085719</c:v>
                  </c:pt>
                  <c:pt idx="13">
                    <c:v>27.917818205105739</c:v>
                  </c:pt>
                  <c:pt idx="14">
                    <c:v>63.767679901341864</c:v>
                  </c:pt>
                  <c:pt idx="15">
                    <c:v>78.589394446352884</c:v>
                  </c:pt>
                  <c:pt idx="16">
                    <c:v>47.273872922694949</c:v>
                  </c:pt>
                  <c:pt idx="17">
                    <c:v>52.372160570075543</c:v>
                  </c:pt>
                  <c:pt idx="18">
                    <c:v>53.115012420637193</c:v>
                  </c:pt>
                  <c:pt idx="19">
                    <c:v>83.002368858431439</c:v>
                  </c:pt>
                  <c:pt idx="20">
                    <c:v>33.109693822202587</c:v>
                  </c:pt>
                </c:numCache>
              </c:numRef>
            </c:plus>
            <c:minus>
              <c:numRef>
                <c:f>old_superceded!$N$7:$N$27</c:f>
                <c:numCache>
                  <c:formatCode>General</c:formatCode>
                  <c:ptCount val="21"/>
                  <c:pt idx="0">
                    <c:v>72.328956119477709</c:v>
                  </c:pt>
                  <c:pt idx="1">
                    <c:v>56.554184283746864</c:v>
                  </c:pt>
                  <c:pt idx="2">
                    <c:v>44.274551117619104</c:v>
                  </c:pt>
                  <c:pt idx="3">
                    <c:v>45.954221677665267</c:v>
                  </c:pt>
                  <c:pt idx="4">
                    <c:v>61.947635557066356</c:v>
                  </c:pt>
                  <c:pt idx="5">
                    <c:v>66.143822118505099</c:v>
                  </c:pt>
                  <c:pt idx="6">
                    <c:v>32.41704731567431</c:v>
                  </c:pt>
                  <c:pt idx="7">
                    <c:v>57.770259130455692</c:v>
                  </c:pt>
                  <c:pt idx="8">
                    <c:v>45.096403404262745</c:v>
                  </c:pt>
                  <c:pt idx="9">
                    <c:v>62.879748771409353</c:v>
                  </c:pt>
                  <c:pt idx="10">
                    <c:v>71.928593943345405</c:v>
                  </c:pt>
                  <c:pt idx="11">
                    <c:v>69.120224761723051</c:v>
                  </c:pt>
                  <c:pt idx="12">
                    <c:v>58.744460552085719</c:v>
                  </c:pt>
                  <c:pt idx="13">
                    <c:v>27.917818205105739</c:v>
                  </c:pt>
                  <c:pt idx="14">
                    <c:v>63.767679901341864</c:v>
                  </c:pt>
                  <c:pt idx="15">
                    <c:v>78.589394446352884</c:v>
                  </c:pt>
                  <c:pt idx="16">
                    <c:v>47.273872922694949</c:v>
                  </c:pt>
                  <c:pt idx="17">
                    <c:v>52.372160570075543</c:v>
                  </c:pt>
                  <c:pt idx="18">
                    <c:v>53.115012420637193</c:v>
                  </c:pt>
                  <c:pt idx="19">
                    <c:v>83.002368858431439</c:v>
                  </c:pt>
                  <c:pt idx="20">
                    <c:v>33.109693822202587</c:v>
                  </c:pt>
                </c:numCache>
              </c:numRef>
            </c:minus>
            <c:spPr>
              <a:ln w="12700">
                <a:solidFill>
                  <a:schemeClr val="accent2">
                    <a:lumMod val="75000"/>
                    <a:alpha val="70000"/>
                  </a:schemeClr>
                </a:solidFill>
              </a:ln>
            </c:spPr>
          </c:errBars>
          <c:xVal>
            <c:numRef>
              <c:f>old_superceded!$D$7:$D$27</c:f>
              <c:numCache>
                <c:formatCode>General</c:formatCode>
                <c:ptCount val="21"/>
                <c:pt idx="0">
                  <c:v>-6.0629105062343136</c:v>
                </c:pt>
                <c:pt idx="1">
                  <c:v>-4.9894037849607269</c:v>
                </c:pt>
                <c:pt idx="2">
                  <c:v>-4.0086627136524839</c:v>
                </c:pt>
                <c:pt idx="3">
                  <c:v>-3.0964871367347455</c:v>
                </c:pt>
                <c:pt idx="4">
                  <c:v>-1.9518227846349829</c:v>
                </c:pt>
                <c:pt idx="5">
                  <c:v>-1.0031439023666788</c:v>
                </c:pt>
                <c:pt idx="6">
                  <c:v>7.6565645025073417E-2</c:v>
                </c:pt>
                <c:pt idx="7">
                  <c:v>1.052834624293018</c:v>
                </c:pt>
                <c:pt idx="8">
                  <c:v>1.9421136495337314</c:v>
                </c:pt>
                <c:pt idx="9">
                  <c:v>2.9351339632457143</c:v>
                </c:pt>
                <c:pt idx="10">
                  <c:v>3.9365467807005632</c:v>
                </c:pt>
                <c:pt idx="11">
                  <c:v>5.0947046879338611</c:v>
                </c:pt>
                <c:pt idx="12">
                  <c:v>5.9097239350740702</c:v>
                </c:pt>
                <c:pt idx="13">
                  <c:v>6.9026058780374093</c:v>
                </c:pt>
                <c:pt idx="14">
                  <c:v>7.9848611183943943</c:v>
                </c:pt>
                <c:pt idx="15">
                  <c:v>8.9007489578751855</c:v>
                </c:pt>
                <c:pt idx="16">
                  <c:v>10.052346295821241</c:v>
                </c:pt>
                <c:pt idx="17">
                  <c:v>11.032149205104769</c:v>
                </c:pt>
                <c:pt idx="18">
                  <c:v>11.932139095210019</c:v>
                </c:pt>
                <c:pt idx="19">
                  <c:v>12.946683565612725</c:v>
                </c:pt>
                <c:pt idx="20">
                  <c:v>13.936673886964497</c:v>
                </c:pt>
              </c:numCache>
            </c:numRef>
          </c:xVal>
          <c:yVal>
            <c:numRef>
              <c:f>old_superceded!$M$7:$M$27</c:f>
              <c:numCache>
                <c:formatCode>General</c:formatCode>
                <c:ptCount val="21"/>
                <c:pt idx="0">
                  <c:v>52.546000000000006</c:v>
                </c:pt>
                <c:pt idx="1">
                  <c:v>49.293999999999997</c:v>
                </c:pt>
                <c:pt idx="2">
                  <c:v>43.480999999999995</c:v>
                </c:pt>
                <c:pt idx="3">
                  <c:v>44.613</c:v>
                </c:pt>
                <c:pt idx="4">
                  <c:v>49.321999999999996</c:v>
                </c:pt>
                <c:pt idx="5">
                  <c:v>61.736000000000004</c:v>
                </c:pt>
                <c:pt idx="6">
                  <c:v>24.106999999999996</c:v>
                </c:pt>
                <c:pt idx="7">
                  <c:v>43.738</c:v>
                </c:pt>
                <c:pt idx="8">
                  <c:v>35.43</c:v>
                </c:pt>
                <c:pt idx="9">
                  <c:v>56.004999999999995</c:v>
                </c:pt>
                <c:pt idx="10">
                  <c:v>59.193999999999996</c:v>
                </c:pt>
                <c:pt idx="11">
                  <c:v>51.303999999999995</c:v>
                </c:pt>
                <c:pt idx="12">
                  <c:v>47.552999999999997</c:v>
                </c:pt>
                <c:pt idx="13">
                  <c:v>16.478000000000002</c:v>
                </c:pt>
                <c:pt idx="14">
                  <c:v>57.300000000000004</c:v>
                </c:pt>
                <c:pt idx="15">
                  <c:v>71.127777777777794</c:v>
                </c:pt>
                <c:pt idx="16">
                  <c:v>43.211111111111109</c:v>
                </c:pt>
                <c:pt idx="17">
                  <c:v>58.45555555555557</c:v>
                </c:pt>
                <c:pt idx="18">
                  <c:v>55.112222222222222</c:v>
                </c:pt>
                <c:pt idx="19">
                  <c:v>63.331111111111113</c:v>
                </c:pt>
                <c:pt idx="20">
                  <c:v>18.799999999999997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23-4B98-B514-D4551CDB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467800"/>
        <c:axId val="465469440"/>
      </c:scatterChart>
      <c:valAx>
        <c:axId val="465467800"/>
        <c:scaling>
          <c:orientation val="minMax"/>
          <c:max val="15"/>
          <c:min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65469440"/>
        <c:crossesAt val="-100"/>
        <c:crossBetween val="midCat"/>
        <c:majorUnit val="7"/>
      </c:valAx>
      <c:valAx>
        <c:axId val="4654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Screen 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65467800"/>
        <c:crossesAt val="-7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Daily Social</a:t>
            </a:r>
            <a:r>
              <a:rPr lang="en-SG" baseline="0"/>
              <a:t> Media App Usage - App Level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charts!$P$5</c:f>
              <c:strCache>
                <c:ptCount val="1"/>
                <c:pt idx="0">
                  <c:v>Control Facebook</c:v>
                </c:pt>
              </c:strCache>
            </c:strRef>
          </c:tx>
          <c:spPr>
            <a:ln w="25400" cap="rnd" cmpd="sng" algn="ctr">
              <a:solidFill>
                <a:schemeClr val="accent1"/>
              </a:solidFill>
              <a:prstDash val="lgDashDot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charts!$Q$7:$Q$24</c:f>
                <c:numCache>
                  <c:formatCode>General</c:formatCode>
                  <c:ptCount val="18"/>
                  <c:pt idx="0">
                    <c:v>7.1417784899841319</c:v>
                  </c:pt>
                  <c:pt idx="1">
                    <c:v>9.2418856301081771</c:v>
                  </c:pt>
                  <c:pt idx="2">
                    <c:v>2.7082189719444769</c:v>
                  </c:pt>
                  <c:pt idx="3">
                    <c:v>6.0952604538280575</c:v>
                  </c:pt>
                  <c:pt idx="4">
                    <c:v>4.7871129086329258</c:v>
                  </c:pt>
                  <c:pt idx="5">
                    <c:v>5.6073567748093227</c:v>
                  </c:pt>
                  <c:pt idx="6">
                    <c:v>4.9285342648702359</c:v>
                  </c:pt>
                  <c:pt idx="7">
                    <c:v>21.637467504308354</c:v>
                  </c:pt>
                  <c:pt idx="8">
                    <c:v>0.25455844122715704</c:v>
                  </c:pt>
                  <c:pt idx="9">
                    <c:v>5.062884553295679</c:v>
                  </c:pt>
                  <c:pt idx="10">
                    <c:v>0.42426406871192857</c:v>
                  </c:pt>
                  <c:pt idx="11">
                    <c:v>4.2567828227430153</c:v>
                  </c:pt>
                  <c:pt idx="12">
                    <c:v>20.75358402782517</c:v>
                  </c:pt>
                  <c:pt idx="13">
                    <c:v>0.28284271247461906</c:v>
                  </c:pt>
                  <c:pt idx="14">
                    <c:v>3.4931074990615452</c:v>
                  </c:pt>
                  <c:pt idx="15">
                    <c:v>5.6356410460567838</c:v>
                  </c:pt>
                  <c:pt idx="16">
                    <c:v>5.9255548263432694</c:v>
                  </c:pt>
                  <c:pt idx="17">
                    <c:v>0</c:v>
                  </c:pt>
                </c:numCache>
              </c:numRef>
            </c:plus>
            <c:minus>
              <c:numRef>
                <c:f>charts!$Q$7:$Q$24</c:f>
                <c:numCache>
                  <c:formatCode>General</c:formatCode>
                  <c:ptCount val="18"/>
                  <c:pt idx="0">
                    <c:v>7.1417784899841319</c:v>
                  </c:pt>
                  <c:pt idx="1">
                    <c:v>9.2418856301081771</c:v>
                  </c:pt>
                  <c:pt idx="2">
                    <c:v>2.7082189719444769</c:v>
                  </c:pt>
                  <c:pt idx="3">
                    <c:v>6.0952604538280575</c:v>
                  </c:pt>
                  <c:pt idx="4">
                    <c:v>4.7871129086329258</c:v>
                  </c:pt>
                  <c:pt idx="5">
                    <c:v>5.6073567748093227</c:v>
                  </c:pt>
                  <c:pt idx="6">
                    <c:v>4.9285342648702359</c:v>
                  </c:pt>
                  <c:pt idx="7">
                    <c:v>21.637467504308354</c:v>
                  </c:pt>
                  <c:pt idx="8">
                    <c:v>0.25455844122715704</c:v>
                  </c:pt>
                  <c:pt idx="9">
                    <c:v>5.062884553295679</c:v>
                  </c:pt>
                  <c:pt idx="10">
                    <c:v>0.42426406871192857</c:v>
                  </c:pt>
                  <c:pt idx="11">
                    <c:v>4.2567828227430153</c:v>
                  </c:pt>
                  <c:pt idx="12">
                    <c:v>20.75358402782517</c:v>
                  </c:pt>
                  <c:pt idx="13">
                    <c:v>0.28284271247461906</c:v>
                  </c:pt>
                  <c:pt idx="14">
                    <c:v>3.4931074990615452</c:v>
                  </c:pt>
                  <c:pt idx="15">
                    <c:v>5.6356410460567838</c:v>
                  </c:pt>
                  <c:pt idx="16">
                    <c:v>5.9255548263432694</c:v>
                  </c:pt>
                  <c:pt idx="17">
                    <c:v>0</c:v>
                  </c:pt>
                </c:numCache>
              </c:numRef>
            </c:minus>
            <c:spPr>
              <a:solidFill>
                <a:schemeClr val="tx1"/>
              </a:solidFill>
              <a:ln w="12700" cap="flat" cmpd="sng" algn="ctr">
                <a:solidFill>
                  <a:schemeClr val="accent5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charts!$C$7:$C$24</c:f>
              <c:numCache>
                <c:formatCode>General</c:formatCode>
                <c:ptCount val="18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</c:numCache>
            </c:numRef>
          </c:xVal>
          <c:yVal>
            <c:numRef>
              <c:f>charts!$P$7:$P$24</c:f>
              <c:numCache>
                <c:formatCode>General</c:formatCode>
                <c:ptCount val="18"/>
                <c:pt idx="0">
                  <c:v>8.94</c:v>
                </c:pt>
                <c:pt idx="1">
                  <c:v>11.105</c:v>
                </c:pt>
                <c:pt idx="2">
                  <c:v>3.3049999999999997</c:v>
                </c:pt>
                <c:pt idx="3">
                  <c:v>21.939999999999998</c:v>
                </c:pt>
                <c:pt idx="4">
                  <c:v>4.3550000000000004</c:v>
                </c:pt>
                <c:pt idx="5">
                  <c:v>11.885</c:v>
                </c:pt>
                <c:pt idx="6">
                  <c:v>3.4849999999999999</c:v>
                </c:pt>
                <c:pt idx="7">
                  <c:v>16.21</c:v>
                </c:pt>
                <c:pt idx="8">
                  <c:v>2.4900000000000002</c:v>
                </c:pt>
                <c:pt idx="9">
                  <c:v>6.32</c:v>
                </c:pt>
                <c:pt idx="10">
                  <c:v>3.99</c:v>
                </c:pt>
                <c:pt idx="11">
                  <c:v>3.01</c:v>
                </c:pt>
                <c:pt idx="12">
                  <c:v>15.205</c:v>
                </c:pt>
                <c:pt idx="13">
                  <c:v>0.2</c:v>
                </c:pt>
                <c:pt idx="14">
                  <c:v>2.4700000000000002</c:v>
                </c:pt>
                <c:pt idx="15">
                  <c:v>5.1349999999999998</c:v>
                </c:pt>
                <c:pt idx="16">
                  <c:v>4.1900000000000004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ECD7-40F8-B7D3-AAFD5BCF34B4}"/>
            </c:ext>
          </c:extLst>
        </c:ser>
        <c:ser>
          <c:idx val="1"/>
          <c:order val="1"/>
          <c:tx>
            <c:strRef>
              <c:f>charts!$U$5</c:f>
              <c:strCache>
                <c:ptCount val="1"/>
                <c:pt idx="0">
                  <c:v>Treatment Facebook</c:v>
                </c:pt>
              </c:strCache>
            </c:strRef>
          </c:tx>
          <c:spPr>
            <a:ln w="254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charts!$V$7:$V$24</c:f>
                <c:numCache>
                  <c:formatCode>General</c:formatCode>
                  <c:ptCount val="18"/>
                  <c:pt idx="0">
                    <c:v>18.165573208682407</c:v>
                  </c:pt>
                  <c:pt idx="1">
                    <c:v>21.276843045903213</c:v>
                  </c:pt>
                  <c:pt idx="2">
                    <c:v>4.574980874276962</c:v>
                  </c:pt>
                  <c:pt idx="3">
                    <c:v>3.3304729393886388</c:v>
                  </c:pt>
                  <c:pt idx="4">
                    <c:v>1.7960512242138307</c:v>
                  </c:pt>
                  <c:pt idx="5">
                    <c:v>59.184837585314028</c:v>
                  </c:pt>
                  <c:pt idx="6">
                    <c:v>0.46669047558312138</c:v>
                  </c:pt>
                  <c:pt idx="7">
                    <c:v>1.4424978336205572</c:v>
                  </c:pt>
                  <c:pt idx="8">
                    <c:v>15.181582592075181</c:v>
                  </c:pt>
                  <c:pt idx="9">
                    <c:v>3.8395898218429521</c:v>
                  </c:pt>
                  <c:pt idx="10">
                    <c:v>8.527707781109763</c:v>
                  </c:pt>
                  <c:pt idx="11">
                    <c:v>3.3728993462598313</c:v>
                  </c:pt>
                  <c:pt idx="12">
                    <c:v>1.682914139223983</c:v>
                  </c:pt>
                  <c:pt idx="13">
                    <c:v>8.2448650686351375</c:v>
                  </c:pt>
                  <c:pt idx="14">
                    <c:v>13.526952724098653</c:v>
                  </c:pt>
                  <c:pt idx="15">
                    <c:v>25.194214613676689</c:v>
                  </c:pt>
                  <c:pt idx="16">
                    <c:v>5.8831284194720759</c:v>
                  </c:pt>
                  <c:pt idx="17">
                    <c:v>2.2203152929257595</c:v>
                  </c:pt>
                </c:numCache>
              </c:numRef>
            </c:plus>
            <c:minus>
              <c:numRef>
                <c:f>charts!$V$7:$V$24</c:f>
                <c:numCache>
                  <c:formatCode>General</c:formatCode>
                  <c:ptCount val="18"/>
                  <c:pt idx="0">
                    <c:v>18.165573208682407</c:v>
                  </c:pt>
                  <c:pt idx="1">
                    <c:v>21.276843045903213</c:v>
                  </c:pt>
                  <c:pt idx="2">
                    <c:v>4.574980874276962</c:v>
                  </c:pt>
                  <c:pt idx="3">
                    <c:v>3.3304729393886388</c:v>
                  </c:pt>
                  <c:pt idx="4">
                    <c:v>1.7960512242138307</c:v>
                  </c:pt>
                  <c:pt idx="5">
                    <c:v>59.184837585314028</c:v>
                  </c:pt>
                  <c:pt idx="6">
                    <c:v>0.46669047558312138</c:v>
                  </c:pt>
                  <c:pt idx="7">
                    <c:v>1.4424978336205572</c:v>
                  </c:pt>
                  <c:pt idx="8">
                    <c:v>15.181582592075181</c:v>
                  </c:pt>
                  <c:pt idx="9">
                    <c:v>3.8395898218429521</c:v>
                  </c:pt>
                  <c:pt idx="10">
                    <c:v>8.527707781109763</c:v>
                  </c:pt>
                  <c:pt idx="11">
                    <c:v>3.3728993462598313</c:v>
                  </c:pt>
                  <c:pt idx="12">
                    <c:v>1.682914139223983</c:v>
                  </c:pt>
                  <c:pt idx="13">
                    <c:v>8.2448650686351375</c:v>
                  </c:pt>
                  <c:pt idx="14">
                    <c:v>13.526952724098653</c:v>
                  </c:pt>
                  <c:pt idx="15">
                    <c:v>25.194214613676689</c:v>
                  </c:pt>
                  <c:pt idx="16">
                    <c:v>5.8831284194720759</c:v>
                  </c:pt>
                  <c:pt idx="17">
                    <c:v>2.2203152929257595</c:v>
                  </c:pt>
                </c:numCache>
              </c:numRef>
            </c:minus>
            <c:spPr>
              <a:solidFill>
                <a:schemeClr val="tx1"/>
              </a:solidFill>
              <a:ln w="12700" cap="flat" cmpd="sng" algn="ctr">
                <a:solidFill>
                  <a:srgbClr val="00B0F0">
                    <a:alpha val="70000"/>
                  </a:srgbClr>
                </a:solidFill>
                <a:prstDash val="solid"/>
                <a:round/>
              </a:ln>
              <a:effectLst/>
            </c:spPr>
          </c:errBars>
          <c:xVal>
            <c:numRef>
              <c:f>charts!$D$7:$D$24</c:f>
              <c:numCache>
                <c:formatCode>General</c:formatCode>
                <c:ptCount val="18"/>
                <c:pt idx="0">
                  <c:v>-6.0693846653535521</c:v>
                </c:pt>
                <c:pt idx="1">
                  <c:v>-5.0270509106995851</c:v>
                </c:pt>
                <c:pt idx="2">
                  <c:v>-3.932831431299376</c:v>
                </c:pt>
                <c:pt idx="3">
                  <c:v>-2.9876589274947709</c:v>
                </c:pt>
                <c:pt idx="4">
                  <c:v>-1.9310576097207828</c:v>
                </c:pt>
                <c:pt idx="5">
                  <c:v>-0.90475176797026768</c:v>
                </c:pt>
                <c:pt idx="6">
                  <c:v>1.0161226465129913</c:v>
                </c:pt>
                <c:pt idx="7">
                  <c:v>2.0595756691350151</c:v>
                </c:pt>
                <c:pt idx="8">
                  <c:v>3.0596526586958519</c:v>
                </c:pt>
                <c:pt idx="9">
                  <c:v>3.9216201906540178</c:v>
                </c:pt>
                <c:pt idx="10">
                  <c:v>5.089694412629485</c:v>
                </c:pt>
                <c:pt idx="11">
                  <c:v>5.978343345232302</c:v>
                </c:pt>
                <c:pt idx="12">
                  <c:v>8.0466602829637406</c:v>
                </c:pt>
                <c:pt idx="13">
                  <c:v>9.0079622905903172</c:v>
                </c:pt>
                <c:pt idx="14">
                  <c:v>10.029008031792879</c:v>
                </c:pt>
                <c:pt idx="15">
                  <c:v>10.921074370470645</c:v>
                </c:pt>
                <c:pt idx="16">
                  <c:v>11.909678889625027</c:v>
                </c:pt>
                <c:pt idx="17">
                  <c:v>12.914096444893861</c:v>
                </c:pt>
              </c:numCache>
            </c:numRef>
          </c:xVal>
          <c:yVal>
            <c:numRef>
              <c:f>charts!$U$7:$U$24</c:f>
              <c:numCache>
                <c:formatCode>General</c:formatCode>
                <c:ptCount val="18"/>
                <c:pt idx="0">
                  <c:v>15.404999999999999</c:v>
                </c:pt>
                <c:pt idx="1">
                  <c:v>15.555000000000001</c:v>
                </c:pt>
                <c:pt idx="2">
                  <c:v>3.2349999999999999</c:v>
                </c:pt>
                <c:pt idx="3">
                  <c:v>2.355</c:v>
                </c:pt>
                <c:pt idx="4">
                  <c:v>2.5499999999999998</c:v>
                </c:pt>
                <c:pt idx="5">
                  <c:v>42.300000000000004</c:v>
                </c:pt>
                <c:pt idx="6">
                  <c:v>0.33</c:v>
                </c:pt>
                <c:pt idx="7">
                  <c:v>1.8599999999999999</c:v>
                </c:pt>
                <c:pt idx="8">
                  <c:v>12.775</c:v>
                </c:pt>
                <c:pt idx="9">
                  <c:v>8.7949999999999999</c:v>
                </c:pt>
                <c:pt idx="10">
                  <c:v>6.03</c:v>
                </c:pt>
                <c:pt idx="11">
                  <c:v>2.7149999999999999</c:v>
                </c:pt>
                <c:pt idx="12">
                  <c:v>1.19</c:v>
                </c:pt>
                <c:pt idx="13">
                  <c:v>16.71</c:v>
                </c:pt>
                <c:pt idx="14">
                  <c:v>9.5649999999999995</c:v>
                </c:pt>
                <c:pt idx="15">
                  <c:v>17.815000000000001</c:v>
                </c:pt>
                <c:pt idx="16">
                  <c:v>4.16</c:v>
                </c:pt>
                <c:pt idx="17">
                  <c:v>1.57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ECD7-40F8-B7D3-AAFD5BCF34B4}"/>
            </c:ext>
          </c:extLst>
        </c:ser>
        <c:ser>
          <c:idx val="2"/>
          <c:order val="2"/>
          <c:tx>
            <c:strRef>
              <c:f>charts!$Z$5</c:f>
              <c:strCache>
                <c:ptCount val="1"/>
                <c:pt idx="0">
                  <c:v>Control Instagram</c:v>
                </c:pt>
              </c:strCache>
            </c:strRef>
          </c:tx>
          <c:spPr>
            <a:ln w="25400" cap="rnd" cmpd="sng" algn="ctr">
              <a:solidFill>
                <a:schemeClr val="accent4">
                  <a:lumMod val="5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charts!$AA$7:$AA$24</c:f>
                <c:numCache>
                  <c:formatCode>General</c:formatCode>
                  <c:ptCount val="18"/>
                  <c:pt idx="0">
                    <c:v>13.102688655386727</c:v>
                  </c:pt>
                  <c:pt idx="1">
                    <c:v>12.240018382339132</c:v>
                  </c:pt>
                  <c:pt idx="2">
                    <c:v>5.6073567748093636</c:v>
                  </c:pt>
                  <c:pt idx="3">
                    <c:v>1.5344217151748092</c:v>
                  </c:pt>
                  <c:pt idx="4">
                    <c:v>50.600561261709338</c:v>
                  </c:pt>
                  <c:pt idx="5">
                    <c:v>22.351645353306768</c:v>
                  </c:pt>
                  <c:pt idx="6">
                    <c:v>26.113453429219202</c:v>
                  </c:pt>
                  <c:pt idx="7">
                    <c:v>16.949349545041535</c:v>
                  </c:pt>
                  <c:pt idx="8">
                    <c:v>2.7365032431919398</c:v>
                  </c:pt>
                  <c:pt idx="9">
                    <c:v>2.0152543263816538</c:v>
                  </c:pt>
                  <c:pt idx="10">
                    <c:v>25.667976157071671</c:v>
                  </c:pt>
                  <c:pt idx="11">
                    <c:v>3.4931074990615447</c:v>
                  </c:pt>
                  <c:pt idx="12">
                    <c:v>35.001785668734101</c:v>
                  </c:pt>
                  <c:pt idx="13">
                    <c:v>8.902474375138631</c:v>
                  </c:pt>
                  <c:pt idx="14">
                    <c:v>11.356134905855965</c:v>
                  </c:pt>
                  <c:pt idx="15">
                    <c:v>12.423866145447652</c:v>
                  </c:pt>
                  <c:pt idx="16">
                    <c:v>11.179358210559323</c:v>
                  </c:pt>
                  <c:pt idx="17">
                    <c:v>23.341594846967933</c:v>
                  </c:pt>
                </c:numCache>
              </c:numRef>
            </c:plus>
            <c:minus>
              <c:numRef>
                <c:f>charts!$AA$7:$AA$24</c:f>
                <c:numCache>
                  <c:formatCode>General</c:formatCode>
                  <c:ptCount val="18"/>
                  <c:pt idx="0">
                    <c:v>13.102688655386727</c:v>
                  </c:pt>
                  <c:pt idx="1">
                    <c:v>12.240018382339132</c:v>
                  </c:pt>
                  <c:pt idx="2">
                    <c:v>5.6073567748093636</c:v>
                  </c:pt>
                  <c:pt idx="3">
                    <c:v>1.5344217151748092</c:v>
                  </c:pt>
                  <c:pt idx="4">
                    <c:v>50.600561261709338</c:v>
                  </c:pt>
                  <c:pt idx="5">
                    <c:v>22.351645353306768</c:v>
                  </c:pt>
                  <c:pt idx="6">
                    <c:v>26.113453429219202</c:v>
                  </c:pt>
                  <c:pt idx="7">
                    <c:v>16.949349545041535</c:v>
                  </c:pt>
                  <c:pt idx="8">
                    <c:v>2.7365032431919398</c:v>
                  </c:pt>
                  <c:pt idx="9">
                    <c:v>2.0152543263816538</c:v>
                  </c:pt>
                  <c:pt idx="10">
                    <c:v>25.667976157071671</c:v>
                  </c:pt>
                  <c:pt idx="11">
                    <c:v>3.4931074990615447</c:v>
                  </c:pt>
                  <c:pt idx="12">
                    <c:v>35.001785668734101</c:v>
                  </c:pt>
                  <c:pt idx="13">
                    <c:v>8.902474375138631</c:v>
                  </c:pt>
                  <c:pt idx="14">
                    <c:v>11.356134905855965</c:v>
                  </c:pt>
                  <c:pt idx="15">
                    <c:v>12.423866145447652</c:v>
                  </c:pt>
                  <c:pt idx="16">
                    <c:v>11.179358210559323</c:v>
                  </c:pt>
                  <c:pt idx="17">
                    <c:v>23.341594846967933</c:v>
                  </c:pt>
                </c:numCache>
              </c:numRef>
            </c:minus>
            <c:spPr>
              <a:solidFill>
                <a:schemeClr val="tx1"/>
              </a:solidFill>
              <a:ln w="12700" cap="flat" cmpd="sng" algn="ctr">
                <a:solidFill>
                  <a:schemeClr val="accent4">
                    <a:lumMod val="50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charts!$E$7:$E$24</c:f>
              <c:numCache>
                <c:formatCode>General</c:formatCode>
                <c:ptCount val="18"/>
                <c:pt idx="0">
                  <c:v>-5.9926005222460441</c:v>
                </c:pt>
                <c:pt idx="1">
                  <c:v>-5.0901459073599611</c:v>
                </c:pt>
                <c:pt idx="2">
                  <c:v>-4.016840980294953</c:v>
                </c:pt>
                <c:pt idx="3">
                  <c:v>-3.0757256069519521</c:v>
                </c:pt>
                <c:pt idx="4">
                  <c:v>-2.0676053996748314</c:v>
                </c:pt>
                <c:pt idx="5">
                  <c:v>-1.0676287061169196</c:v>
                </c:pt>
                <c:pt idx="6">
                  <c:v>0.93355897236223395</c:v>
                </c:pt>
                <c:pt idx="7">
                  <c:v>2.0222527090631477</c:v>
                </c:pt>
                <c:pt idx="8">
                  <c:v>3.0079247584823339</c:v>
                </c:pt>
                <c:pt idx="9">
                  <c:v>3.91503453984765</c:v>
                </c:pt>
                <c:pt idx="10">
                  <c:v>4.919957059459998</c:v>
                </c:pt>
                <c:pt idx="11">
                  <c:v>5.9007490411864376</c:v>
                </c:pt>
                <c:pt idx="12">
                  <c:v>8.0770448501945857</c:v>
                </c:pt>
                <c:pt idx="13">
                  <c:v>9.090206498951634</c:v>
                </c:pt>
                <c:pt idx="14">
                  <c:v>9.9461029441111268</c:v>
                </c:pt>
                <c:pt idx="15">
                  <c:v>10.935148587541851</c:v>
                </c:pt>
                <c:pt idx="16">
                  <c:v>11.992894499370941</c:v>
                </c:pt>
                <c:pt idx="17">
                  <c:v>12.962136575609458</c:v>
                </c:pt>
              </c:numCache>
            </c:numRef>
          </c:xVal>
          <c:yVal>
            <c:numRef>
              <c:f>charts!$Z$7:$Z$24</c:f>
              <c:numCache>
                <c:formatCode>General</c:formatCode>
                <c:ptCount val="18"/>
                <c:pt idx="0">
                  <c:v>9.2650000000000006</c:v>
                </c:pt>
                <c:pt idx="1">
                  <c:v>42.155000000000001</c:v>
                </c:pt>
                <c:pt idx="2">
                  <c:v>33.555</c:v>
                </c:pt>
                <c:pt idx="3">
                  <c:v>43.744999999999997</c:v>
                </c:pt>
                <c:pt idx="4">
                  <c:v>49.400000000000006</c:v>
                </c:pt>
                <c:pt idx="5">
                  <c:v>18.265000000000001</c:v>
                </c:pt>
                <c:pt idx="6">
                  <c:v>25.645</c:v>
                </c:pt>
                <c:pt idx="7">
                  <c:v>35.075000000000003</c:v>
                </c:pt>
                <c:pt idx="8">
                  <c:v>19.255000000000003</c:v>
                </c:pt>
                <c:pt idx="9">
                  <c:v>8.5850000000000009</c:v>
                </c:pt>
                <c:pt idx="10">
                  <c:v>29.240000000000002</c:v>
                </c:pt>
                <c:pt idx="11">
                  <c:v>2.7</c:v>
                </c:pt>
                <c:pt idx="12">
                  <c:v>36.92</c:v>
                </c:pt>
                <c:pt idx="13">
                  <c:v>11.235000000000001</c:v>
                </c:pt>
                <c:pt idx="14">
                  <c:v>23.45</c:v>
                </c:pt>
                <c:pt idx="15">
                  <c:v>25.664999999999999</c:v>
                </c:pt>
                <c:pt idx="16">
                  <c:v>34.284999999999997</c:v>
                </c:pt>
                <c:pt idx="17">
                  <c:v>34.454999999999998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ECD7-40F8-B7D3-AAFD5BCF34B4}"/>
            </c:ext>
          </c:extLst>
        </c:ser>
        <c:ser>
          <c:idx val="3"/>
          <c:order val="3"/>
          <c:tx>
            <c:strRef>
              <c:f>charts!$AE$5</c:f>
              <c:strCache>
                <c:ptCount val="1"/>
                <c:pt idx="0">
                  <c:v>Treatment Instagram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charts!$AF$7:$AF$24</c:f>
                <c:numCache>
                  <c:formatCode>General</c:formatCode>
                  <c:ptCount val="18"/>
                  <c:pt idx="0">
                    <c:v>23.409438267502278</c:v>
                  </c:pt>
                  <c:pt idx="1">
                    <c:v>55.798846762276376</c:v>
                  </c:pt>
                  <c:pt idx="2">
                    <c:v>40.70052661411971</c:v>
                  </c:pt>
                  <c:pt idx="3">
                    <c:v>30.481094687253826</c:v>
                  </c:pt>
                  <c:pt idx="4">
                    <c:v>33.964605473934185</c:v>
                  </c:pt>
                  <c:pt idx="5">
                    <c:v>50.76216373113607</c:v>
                  </c:pt>
                  <c:pt idx="6">
                    <c:v>14.151076519709255</c:v>
                  </c:pt>
                  <c:pt idx="7">
                    <c:v>16.939906286635708</c:v>
                  </c:pt>
                  <c:pt idx="8">
                    <c:v>74.569349378056572</c:v>
                  </c:pt>
                  <c:pt idx="9">
                    <c:v>55.966536132466388</c:v>
                  </c:pt>
                  <c:pt idx="10">
                    <c:v>21.215191883805026</c:v>
                  </c:pt>
                  <c:pt idx="11">
                    <c:v>41.33545733789979</c:v>
                  </c:pt>
                  <c:pt idx="12">
                    <c:v>33.038718195474843</c:v>
                  </c:pt>
                  <c:pt idx="13">
                    <c:v>36.869937618607395</c:v>
                  </c:pt>
                  <c:pt idx="14">
                    <c:v>18.709732538619217</c:v>
                  </c:pt>
                  <c:pt idx="15">
                    <c:v>46.834614247014642</c:v>
                  </c:pt>
                  <c:pt idx="16">
                    <c:v>26.699541194559885</c:v>
                  </c:pt>
                  <c:pt idx="17">
                    <c:v>13.929446926086714</c:v>
                  </c:pt>
                </c:numCache>
              </c:numRef>
            </c:plus>
            <c:minus>
              <c:numRef>
                <c:f>charts!$AF$7:$AF$24</c:f>
                <c:numCache>
                  <c:formatCode>General</c:formatCode>
                  <c:ptCount val="18"/>
                  <c:pt idx="0">
                    <c:v>23.409438267502278</c:v>
                  </c:pt>
                  <c:pt idx="1">
                    <c:v>55.798846762276376</c:v>
                  </c:pt>
                  <c:pt idx="2">
                    <c:v>40.70052661411971</c:v>
                  </c:pt>
                  <c:pt idx="3">
                    <c:v>30.481094687253826</c:v>
                  </c:pt>
                  <c:pt idx="4">
                    <c:v>33.964605473934185</c:v>
                  </c:pt>
                  <c:pt idx="5">
                    <c:v>50.76216373113607</c:v>
                  </c:pt>
                  <c:pt idx="6">
                    <c:v>14.151076519709255</c:v>
                  </c:pt>
                  <c:pt idx="7">
                    <c:v>16.939906286635708</c:v>
                  </c:pt>
                  <c:pt idx="8">
                    <c:v>74.569349378056572</c:v>
                  </c:pt>
                  <c:pt idx="9">
                    <c:v>55.966536132466388</c:v>
                  </c:pt>
                  <c:pt idx="10">
                    <c:v>21.215191883805026</c:v>
                  </c:pt>
                  <c:pt idx="11">
                    <c:v>41.33545733789979</c:v>
                  </c:pt>
                  <c:pt idx="12">
                    <c:v>33.038718195474843</c:v>
                  </c:pt>
                  <c:pt idx="13">
                    <c:v>36.869937618607395</c:v>
                  </c:pt>
                  <c:pt idx="14">
                    <c:v>18.709732538619217</c:v>
                  </c:pt>
                  <c:pt idx="15">
                    <c:v>46.834614247014642</c:v>
                  </c:pt>
                  <c:pt idx="16">
                    <c:v>26.699541194559885</c:v>
                  </c:pt>
                  <c:pt idx="17">
                    <c:v>13.929446926086714</c:v>
                  </c:pt>
                </c:numCache>
              </c:numRef>
            </c:minus>
            <c:spPr>
              <a:solidFill>
                <a:schemeClr val="tx1"/>
              </a:solidFill>
              <a:ln w="12700" cap="flat" cmpd="sng" algn="ctr">
                <a:solidFill>
                  <a:schemeClr val="accent4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charts!$F$7:$F$24</c:f>
              <c:numCache>
                <c:formatCode>General</c:formatCode>
                <c:ptCount val="18"/>
                <c:pt idx="0">
                  <c:v>-5.995062770199393</c:v>
                </c:pt>
                <c:pt idx="1">
                  <c:v>-5.0100121997433611</c:v>
                </c:pt>
                <c:pt idx="2">
                  <c:v>-3.927292086655795</c:v>
                </c:pt>
                <c:pt idx="3">
                  <c:v>-2.99133682418119</c:v>
                </c:pt>
                <c:pt idx="4">
                  <c:v>-1.9353307772674815</c:v>
                </c:pt>
                <c:pt idx="5">
                  <c:v>-1.0505183558119378</c:v>
                </c:pt>
                <c:pt idx="6">
                  <c:v>1.0517369845734856</c:v>
                </c:pt>
                <c:pt idx="7">
                  <c:v>1.9935927837094765</c:v>
                </c:pt>
                <c:pt idx="8">
                  <c:v>3.0591248988266972</c:v>
                </c:pt>
                <c:pt idx="9">
                  <c:v>3.962504884699054</c:v>
                </c:pt>
                <c:pt idx="10">
                  <c:v>4.9237133530519914</c:v>
                </c:pt>
                <c:pt idx="11">
                  <c:v>6.0659173221266602</c:v>
                </c:pt>
                <c:pt idx="12">
                  <c:v>7.9913471421264335</c:v>
                </c:pt>
                <c:pt idx="13">
                  <c:v>9.0388988772854457</c:v>
                </c:pt>
                <c:pt idx="14">
                  <c:v>9.9964492796640858</c:v>
                </c:pt>
                <c:pt idx="15">
                  <c:v>10.970051546656272</c:v>
                </c:pt>
                <c:pt idx="16">
                  <c:v>11.946232992350112</c:v>
                </c:pt>
                <c:pt idx="17">
                  <c:v>13.096885902069227</c:v>
                </c:pt>
              </c:numCache>
            </c:numRef>
          </c:xVal>
          <c:yVal>
            <c:numRef>
              <c:f>charts!$AE$7:$AE$24</c:f>
              <c:numCache>
                <c:formatCode>General</c:formatCode>
                <c:ptCount val="18"/>
                <c:pt idx="0">
                  <c:v>12.17</c:v>
                </c:pt>
                <c:pt idx="1">
                  <c:v>30.705000000000002</c:v>
                </c:pt>
                <c:pt idx="2">
                  <c:v>37.069999999999993</c:v>
                </c:pt>
                <c:pt idx="3">
                  <c:v>33.6</c:v>
                </c:pt>
                <c:pt idx="4">
                  <c:v>23.8325</c:v>
                </c:pt>
                <c:pt idx="5">
                  <c:v>35.49</c:v>
                </c:pt>
                <c:pt idx="6">
                  <c:v>18.615000000000002</c:v>
                </c:pt>
                <c:pt idx="7">
                  <c:v>14.377500000000001</c:v>
                </c:pt>
                <c:pt idx="8">
                  <c:v>45.81</c:v>
                </c:pt>
                <c:pt idx="9">
                  <c:v>41.655000000000001</c:v>
                </c:pt>
                <c:pt idx="10">
                  <c:v>24.205000000000002</c:v>
                </c:pt>
                <c:pt idx="11">
                  <c:v>29.615000000000002</c:v>
                </c:pt>
                <c:pt idx="12">
                  <c:v>32.034999999999997</c:v>
                </c:pt>
                <c:pt idx="13">
                  <c:v>27.164999999999999</c:v>
                </c:pt>
                <c:pt idx="14">
                  <c:v>16.172499999999999</c:v>
                </c:pt>
                <c:pt idx="15">
                  <c:v>37.2575</c:v>
                </c:pt>
                <c:pt idx="16">
                  <c:v>32.185000000000002</c:v>
                </c:pt>
                <c:pt idx="17">
                  <c:v>14.7575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ECD7-40F8-B7D3-AAFD5BCF34B4}"/>
            </c:ext>
          </c:extLst>
        </c:ser>
        <c:ser>
          <c:idx val="4"/>
          <c:order val="4"/>
          <c:tx>
            <c:strRef>
              <c:f>charts!$AL$5</c:f>
              <c:strCache>
                <c:ptCount val="1"/>
                <c:pt idx="0">
                  <c:v>Control WeChat</c:v>
                </c:pt>
              </c:strCache>
            </c:strRef>
          </c:tx>
          <c:spPr>
            <a:ln w="25400" cap="rnd" cmpd="sng" algn="ctr">
              <a:solidFill>
                <a:schemeClr val="accent6">
                  <a:lumMod val="75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charts!$AM$7:$AM$24</c:f>
                <c:numCache>
                  <c:formatCode>General</c:formatCode>
                  <c:ptCount val="18"/>
                  <c:pt idx="0">
                    <c:v>49.15429919225533</c:v>
                  </c:pt>
                  <c:pt idx="1">
                    <c:v>49.579991351405198</c:v>
                  </c:pt>
                  <c:pt idx="2">
                    <c:v>38.701850304399699</c:v>
                  </c:pt>
                  <c:pt idx="3">
                    <c:v>53.310588227378695</c:v>
                  </c:pt>
                  <c:pt idx="4">
                    <c:v>57.24249973251564</c:v>
                  </c:pt>
                  <c:pt idx="5">
                    <c:v>57.18626200865701</c:v>
                  </c:pt>
                  <c:pt idx="6">
                    <c:v>56.991567047303427</c:v>
                  </c:pt>
                  <c:pt idx="7">
                    <c:v>44.848512714892195</c:v>
                  </c:pt>
                  <c:pt idx="8">
                    <c:v>55.862896899779706</c:v>
                  </c:pt>
                  <c:pt idx="9">
                    <c:v>49.413804328073681</c:v>
                  </c:pt>
                  <c:pt idx="10">
                    <c:v>65.858201416765993</c:v>
                  </c:pt>
                  <c:pt idx="11">
                    <c:v>40.323417890050784</c:v>
                  </c:pt>
                  <c:pt idx="12">
                    <c:v>59.153875111838083</c:v>
                  </c:pt>
                  <c:pt idx="13">
                    <c:v>59.047921566843996</c:v>
                  </c:pt>
                  <c:pt idx="14">
                    <c:v>41.838328024987263</c:v>
                  </c:pt>
                  <c:pt idx="15">
                    <c:v>48.03775558690397</c:v>
                  </c:pt>
                  <c:pt idx="16">
                    <c:v>44.184549314472086</c:v>
                  </c:pt>
                  <c:pt idx="17">
                    <c:v>76.916052092163795</c:v>
                  </c:pt>
                </c:numCache>
              </c:numRef>
            </c:plus>
            <c:minus>
              <c:numRef>
                <c:f>charts!$AM$7:$AM$24</c:f>
                <c:numCache>
                  <c:formatCode>General</c:formatCode>
                  <c:ptCount val="18"/>
                  <c:pt idx="0">
                    <c:v>49.15429919225533</c:v>
                  </c:pt>
                  <c:pt idx="1">
                    <c:v>49.579991351405198</c:v>
                  </c:pt>
                  <c:pt idx="2">
                    <c:v>38.701850304399699</c:v>
                  </c:pt>
                  <c:pt idx="3">
                    <c:v>53.310588227378695</c:v>
                  </c:pt>
                  <c:pt idx="4">
                    <c:v>57.24249973251564</c:v>
                  </c:pt>
                  <c:pt idx="5">
                    <c:v>57.18626200865701</c:v>
                  </c:pt>
                  <c:pt idx="6">
                    <c:v>56.991567047303427</c:v>
                  </c:pt>
                  <c:pt idx="7">
                    <c:v>44.848512714892195</c:v>
                  </c:pt>
                  <c:pt idx="8">
                    <c:v>55.862896899779706</c:v>
                  </c:pt>
                  <c:pt idx="9">
                    <c:v>49.413804328073681</c:v>
                  </c:pt>
                  <c:pt idx="10">
                    <c:v>65.858201416765993</c:v>
                  </c:pt>
                  <c:pt idx="11">
                    <c:v>40.323417890050784</c:v>
                  </c:pt>
                  <c:pt idx="12">
                    <c:v>59.153875111838083</c:v>
                  </c:pt>
                  <c:pt idx="13">
                    <c:v>59.047921566843996</c:v>
                  </c:pt>
                  <c:pt idx="14">
                    <c:v>41.838328024987263</c:v>
                  </c:pt>
                  <c:pt idx="15">
                    <c:v>48.03775558690397</c:v>
                  </c:pt>
                  <c:pt idx="16">
                    <c:v>44.184549314472086</c:v>
                  </c:pt>
                  <c:pt idx="17">
                    <c:v>76.916052092163795</c:v>
                  </c:pt>
                </c:numCache>
              </c:numRef>
            </c:minus>
            <c:spPr>
              <a:solidFill>
                <a:schemeClr val="tx1"/>
              </a:solidFill>
              <a:ln w="12700" cap="flat" cmpd="sng" algn="ctr">
                <a:solidFill>
                  <a:schemeClr val="accent6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charts!$G$7:$G$24</c:f>
              <c:numCache>
                <c:formatCode>General</c:formatCode>
                <c:ptCount val="18"/>
                <c:pt idx="0">
                  <c:v>-5.9049759047323462</c:v>
                </c:pt>
                <c:pt idx="1">
                  <c:v>-5.0199983448979077</c:v>
                </c:pt>
                <c:pt idx="2">
                  <c:v>-4.0476830209076855</c:v>
                </c:pt>
                <c:pt idx="3">
                  <c:v>-3.0483054273017913</c:v>
                </c:pt>
                <c:pt idx="4">
                  <c:v>-1.9158061987148156</c:v>
                </c:pt>
                <c:pt idx="5">
                  <c:v>-0.91535484841161241</c:v>
                </c:pt>
                <c:pt idx="6">
                  <c:v>0.97156456609034336</c:v>
                </c:pt>
                <c:pt idx="7">
                  <c:v>2.0554049252543058</c:v>
                </c:pt>
                <c:pt idx="8">
                  <c:v>3.0107485693525611</c:v>
                </c:pt>
                <c:pt idx="9">
                  <c:v>3.9775826038618156</c:v>
                </c:pt>
                <c:pt idx="10">
                  <c:v>4.956712981149801</c:v>
                </c:pt>
                <c:pt idx="11">
                  <c:v>5.9420250403987964</c:v>
                </c:pt>
                <c:pt idx="12">
                  <c:v>7.9729091744386524</c:v>
                </c:pt>
                <c:pt idx="13">
                  <c:v>9.0169446105519189</c:v>
                </c:pt>
                <c:pt idx="14">
                  <c:v>10.019954760256036</c:v>
                </c:pt>
                <c:pt idx="15">
                  <c:v>11.023600010370926</c:v>
                </c:pt>
                <c:pt idx="16">
                  <c:v>12.073378741802122</c:v>
                </c:pt>
                <c:pt idx="17">
                  <c:v>12.958244308671027</c:v>
                </c:pt>
              </c:numCache>
            </c:numRef>
          </c:xVal>
          <c:yVal>
            <c:numRef>
              <c:f>charts!$AL$7:$AL$24</c:f>
              <c:numCache>
                <c:formatCode>General</c:formatCode>
                <c:ptCount val="18"/>
                <c:pt idx="0">
                  <c:v>102.00384678509344</c:v>
                </c:pt>
                <c:pt idx="1">
                  <c:v>69.319183071002982</c:v>
                </c:pt>
                <c:pt idx="2">
                  <c:v>64.127930626308768</c:v>
                </c:pt>
                <c:pt idx="3">
                  <c:v>93.896104212478903</c:v>
                </c:pt>
                <c:pt idx="4">
                  <c:v>94.156365947222326</c:v>
                </c:pt>
                <c:pt idx="5">
                  <c:v>110.73731498452446</c:v>
                </c:pt>
                <c:pt idx="6">
                  <c:v>101.38567392527932</c:v>
                </c:pt>
                <c:pt idx="7">
                  <c:v>82.915551290513193</c:v>
                </c:pt>
                <c:pt idx="8">
                  <c:v>82.52280999130214</c:v>
                </c:pt>
                <c:pt idx="9">
                  <c:v>141.42906636707136</c:v>
                </c:pt>
                <c:pt idx="10">
                  <c:v>130.63981661392114</c:v>
                </c:pt>
                <c:pt idx="11">
                  <c:v>92.853595970325003</c:v>
                </c:pt>
                <c:pt idx="12">
                  <c:v>90.236148648742784</c:v>
                </c:pt>
                <c:pt idx="13">
                  <c:v>88.485320792759495</c:v>
                </c:pt>
                <c:pt idx="14">
                  <c:v>76.944360170284128</c:v>
                </c:pt>
                <c:pt idx="15">
                  <c:v>88.150689311507136</c:v>
                </c:pt>
                <c:pt idx="16">
                  <c:v>81.085856975810444</c:v>
                </c:pt>
                <c:pt idx="17">
                  <c:v>112.59922568314774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ECD7-40F8-B7D3-AAFD5BCF34B4}"/>
            </c:ext>
          </c:extLst>
        </c:ser>
        <c:ser>
          <c:idx val="5"/>
          <c:order val="5"/>
          <c:tx>
            <c:strRef>
              <c:f>charts!$AQ$5</c:f>
              <c:strCache>
                <c:ptCount val="1"/>
                <c:pt idx="0">
                  <c:v>Treatment WeChat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charts!$AR$7:$AR$24</c:f>
                <c:numCache>
                  <c:formatCode>General</c:formatCode>
                  <c:ptCount val="18"/>
                  <c:pt idx="0">
                    <c:v>52.9825672588006</c:v>
                  </c:pt>
                  <c:pt idx="1">
                    <c:v>19.062582021681511</c:v>
                  </c:pt>
                  <c:pt idx="2">
                    <c:v>19.45965313154381</c:v>
                  </c:pt>
                  <c:pt idx="3">
                    <c:v>13.050521062394544</c:v>
                  </c:pt>
                  <c:pt idx="4">
                    <c:v>33.208496402778309</c:v>
                  </c:pt>
                  <c:pt idx="5">
                    <c:v>59.6465749226223</c:v>
                  </c:pt>
                  <c:pt idx="6">
                    <c:v>41.445036293063282</c:v>
                  </c:pt>
                  <c:pt idx="7">
                    <c:v>16.267756452565976</c:v>
                  </c:pt>
                  <c:pt idx="8">
                    <c:v>9.7373832898440185</c:v>
                  </c:pt>
                  <c:pt idx="9">
                    <c:v>69.57533183535665</c:v>
                  </c:pt>
                  <c:pt idx="10">
                    <c:v>74.269083069605742</c:v>
                  </c:pt>
                  <c:pt idx="11">
                    <c:v>43.554646518291676</c:v>
                  </c:pt>
                  <c:pt idx="12">
                    <c:v>51.187409910380538</c:v>
                  </c:pt>
                  <c:pt idx="13">
                    <c:v>47.933270630464158</c:v>
                  </c:pt>
                  <c:pt idx="14">
                    <c:v>24.458467518087339</c:v>
                  </c:pt>
                  <c:pt idx="15">
                    <c:v>14.720113224202276</c:v>
                  </c:pt>
                  <c:pt idx="16">
                    <c:v>17.409284879052251</c:v>
                  </c:pt>
                  <c:pt idx="17">
                    <c:v>43.546128415738714</c:v>
                  </c:pt>
                </c:numCache>
              </c:numRef>
            </c:plus>
            <c:minus>
              <c:numRef>
                <c:f>charts!$AR$7:$AR$24</c:f>
                <c:numCache>
                  <c:formatCode>General</c:formatCode>
                  <c:ptCount val="18"/>
                  <c:pt idx="0">
                    <c:v>52.9825672588006</c:v>
                  </c:pt>
                  <c:pt idx="1">
                    <c:v>19.062582021681511</c:v>
                  </c:pt>
                  <c:pt idx="2">
                    <c:v>19.45965313154381</c:v>
                  </c:pt>
                  <c:pt idx="3">
                    <c:v>13.050521062394544</c:v>
                  </c:pt>
                  <c:pt idx="4">
                    <c:v>33.208496402778309</c:v>
                  </c:pt>
                  <c:pt idx="5">
                    <c:v>59.6465749226223</c:v>
                  </c:pt>
                  <c:pt idx="6">
                    <c:v>41.445036293063282</c:v>
                  </c:pt>
                  <c:pt idx="7">
                    <c:v>16.267756452565976</c:v>
                  </c:pt>
                  <c:pt idx="8">
                    <c:v>9.7373832898440185</c:v>
                  </c:pt>
                  <c:pt idx="9">
                    <c:v>69.57533183535665</c:v>
                  </c:pt>
                  <c:pt idx="10">
                    <c:v>74.269083069605742</c:v>
                  </c:pt>
                  <c:pt idx="11">
                    <c:v>43.554646518291676</c:v>
                  </c:pt>
                  <c:pt idx="12">
                    <c:v>51.187409910380538</c:v>
                  </c:pt>
                  <c:pt idx="13">
                    <c:v>47.933270630464158</c:v>
                  </c:pt>
                  <c:pt idx="14">
                    <c:v>24.458467518087339</c:v>
                  </c:pt>
                  <c:pt idx="15">
                    <c:v>14.720113224202276</c:v>
                  </c:pt>
                  <c:pt idx="16">
                    <c:v>17.409284879052251</c:v>
                  </c:pt>
                  <c:pt idx="17">
                    <c:v>43.546128415738714</c:v>
                  </c:pt>
                </c:numCache>
              </c:numRef>
            </c:minus>
            <c:spPr>
              <a:solidFill>
                <a:schemeClr val="tx1"/>
              </a:solidFill>
              <a:ln w="12700" cap="flat" cmpd="sng" algn="ctr">
                <a:solidFill>
                  <a:schemeClr val="accent6"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charts!$H$7:$H$24</c:f>
              <c:numCache>
                <c:formatCode>General</c:formatCode>
                <c:ptCount val="18"/>
                <c:pt idx="0">
                  <c:v>-5.9970475407102564</c:v>
                </c:pt>
                <c:pt idx="1">
                  <c:v>-5.0951308438530356</c:v>
                </c:pt>
                <c:pt idx="2">
                  <c:v>-4.0458432717754187</c:v>
                </c:pt>
                <c:pt idx="3">
                  <c:v>-3.0846738907821516</c:v>
                </c:pt>
                <c:pt idx="4">
                  <c:v>-2.0575492401271305</c:v>
                </c:pt>
                <c:pt idx="5">
                  <c:v>-0.99348093768091994</c:v>
                </c:pt>
                <c:pt idx="6">
                  <c:v>1.0134885305371319</c:v>
                </c:pt>
                <c:pt idx="7">
                  <c:v>1.9053998491672499</c:v>
                </c:pt>
                <c:pt idx="8">
                  <c:v>2.9615056602001264</c:v>
                </c:pt>
                <c:pt idx="9">
                  <c:v>3.9937408292108452</c:v>
                </c:pt>
                <c:pt idx="10">
                  <c:v>5.0253306948731664</c:v>
                </c:pt>
                <c:pt idx="11">
                  <c:v>6.0840170872259343</c:v>
                </c:pt>
                <c:pt idx="12">
                  <c:v>7.9322639912054056</c:v>
                </c:pt>
                <c:pt idx="13">
                  <c:v>9.0508501062898628</c:v>
                </c:pt>
                <c:pt idx="14">
                  <c:v>9.984962611539002</c:v>
                </c:pt>
                <c:pt idx="15">
                  <c:v>11.052460791462593</c:v>
                </c:pt>
                <c:pt idx="16">
                  <c:v>11.942566980661306</c:v>
                </c:pt>
                <c:pt idx="17">
                  <c:v>13.018194364796315</c:v>
                </c:pt>
              </c:numCache>
            </c:numRef>
          </c:xVal>
          <c:yVal>
            <c:numRef>
              <c:f>charts!$AQ$7:$AQ$24</c:f>
              <c:numCache>
                <c:formatCode>General</c:formatCode>
                <c:ptCount val="18"/>
                <c:pt idx="0">
                  <c:v>148.36666666666667</c:v>
                </c:pt>
                <c:pt idx="1">
                  <c:v>113.00333333333333</c:v>
                </c:pt>
                <c:pt idx="2">
                  <c:v>91.759999999999991</c:v>
                </c:pt>
                <c:pt idx="3">
                  <c:v>102.05</c:v>
                </c:pt>
                <c:pt idx="4">
                  <c:v>130.26333333333332</c:v>
                </c:pt>
                <c:pt idx="5">
                  <c:v>129.77000000000001</c:v>
                </c:pt>
                <c:pt idx="6">
                  <c:v>120.75333333333333</c:v>
                </c:pt>
                <c:pt idx="7">
                  <c:v>97.69</c:v>
                </c:pt>
                <c:pt idx="8">
                  <c:v>117.08666666666666</c:v>
                </c:pt>
                <c:pt idx="9">
                  <c:v>135.91</c:v>
                </c:pt>
                <c:pt idx="10">
                  <c:v>134.72</c:v>
                </c:pt>
                <c:pt idx="11">
                  <c:v>117.21333333333332</c:v>
                </c:pt>
                <c:pt idx="12">
                  <c:v>128.39333333333335</c:v>
                </c:pt>
                <c:pt idx="13">
                  <c:v>166.02333333333334</c:v>
                </c:pt>
                <c:pt idx="14">
                  <c:v>101.69333333333333</c:v>
                </c:pt>
                <c:pt idx="15">
                  <c:v>113.81333333333333</c:v>
                </c:pt>
                <c:pt idx="16">
                  <c:v>119.64999999999999</c:v>
                </c:pt>
                <c:pt idx="17">
                  <c:v>169.26999999999998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ECD7-40F8-B7D3-AAFD5BCF3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467800"/>
        <c:axId val="465469440"/>
      </c:scatterChart>
      <c:valAx>
        <c:axId val="465467800"/>
        <c:scaling>
          <c:orientation val="minMax"/>
          <c:max val="15"/>
          <c:min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69440"/>
        <c:crossesAt val="-100"/>
        <c:crossBetween val="midCat"/>
        <c:majorUnit val="7"/>
      </c:valAx>
      <c:valAx>
        <c:axId val="4654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Screen 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67800"/>
        <c:crossesAt val="-7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SG"/>
              <a:t>Daily Social Media App Usage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charts!$J$5</c:f>
              <c:strCache>
                <c:ptCount val="1"/>
                <c:pt idx="0">
                  <c:v>Control</c:v>
                </c:pt>
              </c:strCache>
            </c:strRef>
          </c:tx>
          <c:spPr>
            <a:ln w="25400" cmpd="sng">
              <a:prstDash val="lgDashDot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charts!$K$7:$K$24</c:f>
                <c:numCache>
                  <c:formatCode>General</c:formatCode>
                  <c:ptCount val="18"/>
                  <c:pt idx="0">
                    <c:v>39.347341163878738</c:v>
                  </c:pt>
                  <c:pt idx="1">
                    <c:v>17.823487219583793</c:v>
                  </c:pt>
                  <c:pt idx="2">
                    <c:v>23.992031524376312</c:v>
                  </c:pt>
                  <c:pt idx="3">
                    <c:v>51.657644416549488</c:v>
                  </c:pt>
                  <c:pt idx="4">
                    <c:v>47.325536763992439</c:v>
                  </c:pt>
                  <c:pt idx="5">
                    <c:v>38.803322881767052</c:v>
                  </c:pt>
                  <c:pt idx="6">
                    <c:v>53.206629160910659</c:v>
                  </c:pt>
                  <c:pt idx="7">
                    <c:v>46.056280679186415</c:v>
                  </c:pt>
                  <c:pt idx="8">
                    <c:v>45.368147159286401</c:v>
                  </c:pt>
                  <c:pt idx="9">
                    <c:v>72.039960484904952</c:v>
                  </c:pt>
                  <c:pt idx="10">
                    <c:v>61.351714048318712</c:v>
                  </c:pt>
                  <c:pt idx="11">
                    <c:v>38.895248038802883</c:v>
                  </c:pt>
                  <c:pt idx="12">
                    <c:v>30.296921570791088</c:v>
                  </c:pt>
                  <c:pt idx="13">
                    <c:v>33.126508217236939</c:v>
                  </c:pt>
                  <c:pt idx="14">
                    <c:v>36.31587774881212</c:v>
                  </c:pt>
                  <c:pt idx="15">
                    <c:v>45.823523071307676</c:v>
                  </c:pt>
                  <c:pt idx="16">
                    <c:v>30.523954145337502</c:v>
                  </c:pt>
                  <c:pt idx="17">
                    <c:v>31.262933963401448</c:v>
                  </c:pt>
                </c:numCache>
              </c:numRef>
            </c:plus>
            <c:minus>
              <c:numRef>
                <c:f>charts!$K$7:$K$24</c:f>
                <c:numCache>
                  <c:formatCode>General</c:formatCode>
                  <c:ptCount val="18"/>
                  <c:pt idx="0">
                    <c:v>39.347341163878738</c:v>
                  </c:pt>
                  <c:pt idx="1">
                    <c:v>17.823487219583793</c:v>
                  </c:pt>
                  <c:pt idx="2">
                    <c:v>23.992031524376312</c:v>
                  </c:pt>
                  <c:pt idx="3">
                    <c:v>51.657644416549488</c:v>
                  </c:pt>
                  <c:pt idx="4">
                    <c:v>47.325536763992439</c:v>
                  </c:pt>
                  <c:pt idx="5">
                    <c:v>38.803322881767052</c:v>
                  </c:pt>
                  <c:pt idx="6">
                    <c:v>53.206629160910659</c:v>
                  </c:pt>
                  <c:pt idx="7">
                    <c:v>46.056280679186415</c:v>
                  </c:pt>
                  <c:pt idx="8">
                    <c:v>45.368147159286401</c:v>
                  </c:pt>
                  <c:pt idx="9">
                    <c:v>72.039960484904952</c:v>
                  </c:pt>
                  <c:pt idx="10">
                    <c:v>61.351714048318712</c:v>
                  </c:pt>
                  <c:pt idx="11">
                    <c:v>38.895248038802883</c:v>
                  </c:pt>
                  <c:pt idx="12">
                    <c:v>30.296921570791088</c:v>
                  </c:pt>
                  <c:pt idx="13">
                    <c:v>33.126508217236939</c:v>
                  </c:pt>
                  <c:pt idx="14">
                    <c:v>36.31587774881212</c:v>
                  </c:pt>
                  <c:pt idx="15">
                    <c:v>45.823523071307676</c:v>
                  </c:pt>
                  <c:pt idx="16">
                    <c:v>30.523954145337502</c:v>
                  </c:pt>
                  <c:pt idx="17">
                    <c:v>31.262933963401448</c:v>
                  </c:pt>
                </c:numCache>
              </c:numRef>
            </c:minus>
            <c:spPr>
              <a:ln w="12700">
                <a:solidFill>
                  <a:schemeClr val="accent1">
                    <a:alpha val="70000"/>
                  </a:schemeClr>
                </a:solidFill>
              </a:ln>
            </c:spPr>
          </c:errBars>
          <c:xVal>
            <c:numRef>
              <c:f>charts!$C$7:$C$24</c:f>
              <c:numCache>
                <c:formatCode>General</c:formatCode>
                <c:ptCount val="18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</c:numCache>
            </c:numRef>
          </c:xVal>
          <c:yVal>
            <c:numRef>
              <c:f>charts!$J$7:$J$24</c:f>
              <c:numCache>
                <c:formatCode>General</c:formatCode>
                <c:ptCount val="18"/>
                <c:pt idx="0">
                  <c:v>31.928333333333331</c:v>
                </c:pt>
                <c:pt idx="1">
                  <c:v>31.681666666666668</c:v>
                </c:pt>
                <c:pt idx="2">
                  <c:v>28.761666666666667</c:v>
                </c:pt>
                <c:pt idx="3">
                  <c:v>61.456666666666671</c:v>
                </c:pt>
                <c:pt idx="4">
                  <c:v>43.015000000000008</c:v>
                </c:pt>
                <c:pt idx="5">
                  <c:v>37.663333333333334</c:v>
                </c:pt>
                <c:pt idx="6">
                  <c:v>40.126666666666665</c:v>
                </c:pt>
                <c:pt idx="7">
                  <c:v>49.844999999999999</c:v>
                </c:pt>
                <c:pt idx="8">
                  <c:v>33.491666666666667</c:v>
                </c:pt>
                <c:pt idx="9">
                  <c:v>53.873333333333335</c:v>
                </c:pt>
                <c:pt idx="10">
                  <c:v>48.388333333333328</c:v>
                </c:pt>
                <c:pt idx="11">
                  <c:v>27.87</c:v>
                </c:pt>
                <c:pt idx="12">
                  <c:v>34.371666666666663</c:v>
                </c:pt>
                <c:pt idx="13">
                  <c:v>21.223333333333333</c:v>
                </c:pt>
                <c:pt idx="14">
                  <c:v>31.848333333333329</c:v>
                </c:pt>
                <c:pt idx="15">
                  <c:v>41.443333333333335</c:v>
                </c:pt>
                <c:pt idx="16">
                  <c:v>36.498333333333335</c:v>
                </c:pt>
                <c:pt idx="17">
                  <c:v>33.39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0-4D73-B646-E3A5BF89177B}"/>
            </c:ext>
          </c:extLst>
        </c:ser>
        <c:ser>
          <c:idx val="1"/>
          <c:order val="1"/>
          <c:tx>
            <c:strRef>
              <c:f>charts!$M$5</c:f>
              <c:strCache>
                <c:ptCount val="1"/>
                <c:pt idx="0">
                  <c:v>Treatment</c:v>
                </c:pt>
              </c:strCache>
            </c:strRef>
          </c:tx>
          <c:spPr>
            <a:ln w="25400"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charts!$N$7:$N$24</c:f>
                <c:numCache>
                  <c:formatCode>General</c:formatCode>
                  <c:ptCount val="18"/>
                  <c:pt idx="0">
                    <c:v>74.259830961593536</c:v>
                  </c:pt>
                  <c:pt idx="1">
                    <c:v>57.102424082617645</c:v>
                  </c:pt>
                  <c:pt idx="2">
                    <c:v>44.690514777871059</c:v>
                  </c:pt>
                  <c:pt idx="3">
                    <c:v>45.93481631616698</c:v>
                  </c:pt>
                  <c:pt idx="4">
                    <c:v>63.294347298949226</c:v>
                  </c:pt>
                  <c:pt idx="5">
                    <c:v>66.466325684514871</c:v>
                  </c:pt>
                  <c:pt idx="6">
                    <c:v>59.066758794134323</c:v>
                  </c:pt>
                  <c:pt idx="7">
                    <c:v>45.973374631410302</c:v>
                  </c:pt>
                  <c:pt idx="8">
                    <c:v>63.343999869320257</c:v>
                  </c:pt>
                  <c:pt idx="9">
                    <c:v>73.03273965223481</c:v>
                  </c:pt>
                  <c:pt idx="10">
                    <c:v>70.775960980955816</c:v>
                  </c:pt>
                  <c:pt idx="11">
                    <c:v>59.734477900120623</c:v>
                  </c:pt>
                  <c:pt idx="12">
                    <c:v>63.767679901341864</c:v>
                  </c:pt>
                  <c:pt idx="13">
                    <c:v>78.589394446352884</c:v>
                  </c:pt>
                  <c:pt idx="14">
                    <c:v>47.273872922694949</c:v>
                  </c:pt>
                  <c:pt idx="15">
                    <c:v>52.372160570075543</c:v>
                  </c:pt>
                  <c:pt idx="16">
                    <c:v>53.115012420637193</c:v>
                  </c:pt>
                  <c:pt idx="17">
                    <c:v>83.002368858431439</c:v>
                  </c:pt>
                </c:numCache>
              </c:numRef>
            </c:plus>
            <c:minus>
              <c:numRef>
                <c:f>charts!$N$7:$N$24</c:f>
                <c:numCache>
                  <c:formatCode>General</c:formatCode>
                  <c:ptCount val="18"/>
                  <c:pt idx="0">
                    <c:v>74.259830961593536</c:v>
                  </c:pt>
                  <c:pt idx="1">
                    <c:v>57.102424082617645</c:v>
                  </c:pt>
                  <c:pt idx="2">
                    <c:v>44.690514777871059</c:v>
                  </c:pt>
                  <c:pt idx="3">
                    <c:v>45.93481631616698</c:v>
                  </c:pt>
                  <c:pt idx="4">
                    <c:v>63.294347298949226</c:v>
                  </c:pt>
                  <c:pt idx="5">
                    <c:v>66.466325684514871</c:v>
                  </c:pt>
                  <c:pt idx="6">
                    <c:v>59.066758794134323</c:v>
                  </c:pt>
                  <c:pt idx="7">
                    <c:v>45.973374631410302</c:v>
                  </c:pt>
                  <c:pt idx="8">
                    <c:v>63.343999869320257</c:v>
                  </c:pt>
                  <c:pt idx="9">
                    <c:v>73.03273965223481</c:v>
                  </c:pt>
                  <c:pt idx="10">
                    <c:v>70.775960980955816</c:v>
                  </c:pt>
                  <c:pt idx="11">
                    <c:v>59.734477900120623</c:v>
                  </c:pt>
                  <c:pt idx="12">
                    <c:v>63.767679901341864</c:v>
                  </c:pt>
                  <c:pt idx="13">
                    <c:v>78.589394446352884</c:v>
                  </c:pt>
                  <c:pt idx="14">
                    <c:v>47.273872922694949</c:v>
                  </c:pt>
                  <c:pt idx="15">
                    <c:v>52.372160570075543</c:v>
                  </c:pt>
                  <c:pt idx="16">
                    <c:v>53.115012420637193</c:v>
                  </c:pt>
                  <c:pt idx="17">
                    <c:v>83.002368858431439</c:v>
                  </c:pt>
                </c:numCache>
              </c:numRef>
            </c:minus>
            <c:spPr>
              <a:ln w="12700">
                <a:solidFill>
                  <a:schemeClr val="accent2">
                    <a:lumMod val="75000"/>
                    <a:alpha val="70000"/>
                  </a:schemeClr>
                </a:solidFill>
              </a:ln>
            </c:spPr>
          </c:errBars>
          <c:xVal>
            <c:numRef>
              <c:f>charts!$D$7:$D$24</c:f>
              <c:numCache>
                <c:formatCode>General</c:formatCode>
                <c:ptCount val="18"/>
                <c:pt idx="0">
                  <c:v>-6.0693846653535521</c:v>
                </c:pt>
                <c:pt idx="1">
                  <c:v>-5.0270509106995851</c:v>
                </c:pt>
                <c:pt idx="2">
                  <c:v>-3.932831431299376</c:v>
                </c:pt>
                <c:pt idx="3">
                  <c:v>-2.9876589274947709</c:v>
                </c:pt>
                <c:pt idx="4">
                  <c:v>-1.9310576097207828</c:v>
                </c:pt>
                <c:pt idx="5">
                  <c:v>-0.90475176797026768</c:v>
                </c:pt>
                <c:pt idx="6">
                  <c:v>1.0161226465129913</c:v>
                </c:pt>
                <c:pt idx="7">
                  <c:v>2.0595756691350151</c:v>
                </c:pt>
                <c:pt idx="8">
                  <c:v>3.0596526586958519</c:v>
                </c:pt>
                <c:pt idx="9">
                  <c:v>3.9216201906540178</c:v>
                </c:pt>
                <c:pt idx="10">
                  <c:v>5.089694412629485</c:v>
                </c:pt>
                <c:pt idx="11">
                  <c:v>5.978343345232302</c:v>
                </c:pt>
                <c:pt idx="12">
                  <c:v>8.0466602829637406</c:v>
                </c:pt>
                <c:pt idx="13">
                  <c:v>9.0079622905903172</c:v>
                </c:pt>
                <c:pt idx="14">
                  <c:v>10.029008031792879</c:v>
                </c:pt>
                <c:pt idx="15">
                  <c:v>10.921074370470645</c:v>
                </c:pt>
                <c:pt idx="16">
                  <c:v>11.909678889625027</c:v>
                </c:pt>
                <c:pt idx="17">
                  <c:v>12.914096444893861</c:v>
                </c:pt>
              </c:numCache>
            </c:numRef>
          </c:xVal>
          <c:yVal>
            <c:numRef>
              <c:f>charts!$M$7:$M$24</c:f>
              <c:numCache>
                <c:formatCode>General</c:formatCode>
                <c:ptCount val="18"/>
                <c:pt idx="0">
                  <c:v>58.287777777777784</c:v>
                </c:pt>
                <c:pt idx="1">
                  <c:v>54.771111111111111</c:v>
                </c:pt>
                <c:pt idx="2">
                  <c:v>47.781111111111109</c:v>
                </c:pt>
                <c:pt idx="3">
                  <c:v>49.473333333333329</c:v>
                </c:pt>
                <c:pt idx="4">
                  <c:v>54.58</c:v>
                </c:pt>
                <c:pt idx="5">
                  <c:v>68.430000000000007</c:v>
                </c:pt>
                <c:pt idx="6">
                  <c:v>48.597777777777779</c:v>
                </c:pt>
                <c:pt idx="7">
                  <c:v>39.366666666666667</c:v>
                </c:pt>
                <c:pt idx="8">
                  <c:v>62.227777777777774</c:v>
                </c:pt>
                <c:pt idx="9">
                  <c:v>65.771111111111111</c:v>
                </c:pt>
                <c:pt idx="10">
                  <c:v>57.004444444444438</c:v>
                </c:pt>
                <c:pt idx="11">
                  <c:v>52.836666666666666</c:v>
                </c:pt>
                <c:pt idx="12">
                  <c:v>57.300000000000004</c:v>
                </c:pt>
                <c:pt idx="13">
                  <c:v>71.127777777777794</c:v>
                </c:pt>
                <c:pt idx="14">
                  <c:v>43.211111111111109</c:v>
                </c:pt>
                <c:pt idx="15">
                  <c:v>58.45555555555557</c:v>
                </c:pt>
                <c:pt idx="16">
                  <c:v>55.112222222222222</c:v>
                </c:pt>
                <c:pt idx="17">
                  <c:v>63.331111111111113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20-4D73-B646-E3A5BF891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467800"/>
        <c:axId val="465469440"/>
      </c:scatterChart>
      <c:valAx>
        <c:axId val="465467800"/>
        <c:scaling>
          <c:orientation val="minMax"/>
          <c:max val="15"/>
          <c:min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65469440"/>
        <c:crossesAt val="-100"/>
        <c:crossBetween val="midCat"/>
        <c:majorUnit val="7"/>
      </c:valAx>
      <c:valAx>
        <c:axId val="4654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Screen 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65467800"/>
        <c:crossesAt val="-7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Daily Social</a:t>
            </a:r>
            <a:r>
              <a:rPr lang="en-SG" baseline="0"/>
              <a:t> Media App Usage - Facebook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charts!$P$5</c:f>
              <c:strCache>
                <c:ptCount val="1"/>
                <c:pt idx="0">
                  <c:v>Control Facebook</c:v>
                </c:pt>
              </c:strCache>
              <c:extLst xmlns:c15="http://schemas.microsoft.com/office/drawing/2012/chart"/>
            </c:strRef>
          </c:tx>
          <c:spPr>
            <a:ln w="25400" cap="rnd" cmpd="sng" algn="ctr">
              <a:solidFill>
                <a:schemeClr val="accent1"/>
              </a:solidFill>
              <a:prstDash val="lgDashDot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charts!$Q$7:$Q$24</c:f>
                <c:numCache>
                  <c:formatCode>General</c:formatCode>
                  <c:ptCount val="18"/>
                  <c:pt idx="0">
                    <c:v>7.1417784899841319</c:v>
                  </c:pt>
                  <c:pt idx="1">
                    <c:v>9.2418856301081771</c:v>
                  </c:pt>
                  <c:pt idx="2">
                    <c:v>2.7082189719444769</c:v>
                  </c:pt>
                  <c:pt idx="3">
                    <c:v>6.0952604538280575</c:v>
                  </c:pt>
                  <c:pt idx="4">
                    <c:v>4.7871129086329258</c:v>
                  </c:pt>
                  <c:pt idx="5">
                    <c:v>5.6073567748093227</c:v>
                  </c:pt>
                  <c:pt idx="6">
                    <c:v>4.9285342648702359</c:v>
                  </c:pt>
                  <c:pt idx="7">
                    <c:v>21.637467504308354</c:v>
                  </c:pt>
                  <c:pt idx="8">
                    <c:v>0.25455844122715704</c:v>
                  </c:pt>
                  <c:pt idx="9">
                    <c:v>5.062884553295679</c:v>
                  </c:pt>
                  <c:pt idx="10">
                    <c:v>0.42426406871192857</c:v>
                  </c:pt>
                  <c:pt idx="11">
                    <c:v>4.2567828227430153</c:v>
                  </c:pt>
                  <c:pt idx="12">
                    <c:v>20.75358402782517</c:v>
                  </c:pt>
                  <c:pt idx="13">
                    <c:v>0.28284271247461906</c:v>
                  </c:pt>
                  <c:pt idx="14">
                    <c:v>3.4931074990615452</c:v>
                  </c:pt>
                  <c:pt idx="15">
                    <c:v>5.6356410460567838</c:v>
                  </c:pt>
                  <c:pt idx="16">
                    <c:v>5.9255548263432694</c:v>
                  </c:pt>
                  <c:pt idx="17">
                    <c:v>0</c:v>
                  </c:pt>
                </c:numCache>
                <c:extLst xmlns:c15="http://schemas.microsoft.com/office/drawing/2012/chart"/>
              </c:numRef>
            </c:plus>
            <c:minus>
              <c:numRef>
                <c:f>charts!$Q$7:$Q$24</c:f>
                <c:numCache>
                  <c:formatCode>General</c:formatCode>
                  <c:ptCount val="18"/>
                  <c:pt idx="0">
                    <c:v>7.1417784899841319</c:v>
                  </c:pt>
                  <c:pt idx="1">
                    <c:v>9.2418856301081771</c:v>
                  </c:pt>
                  <c:pt idx="2">
                    <c:v>2.7082189719444769</c:v>
                  </c:pt>
                  <c:pt idx="3">
                    <c:v>6.0952604538280575</c:v>
                  </c:pt>
                  <c:pt idx="4">
                    <c:v>4.7871129086329258</c:v>
                  </c:pt>
                  <c:pt idx="5">
                    <c:v>5.6073567748093227</c:v>
                  </c:pt>
                  <c:pt idx="6">
                    <c:v>4.9285342648702359</c:v>
                  </c:pt>
                  <c:pt idx="7">
                    <c:v>21.637467504308354</c:v>
                  </c:pt>
                  <c:pt idx="8">
                    <c:v>0.25455844122715704</c:v>
                  </c:pt>
                  <c:pt idx="9">
                    <c:v>5.062884553295679</c:v>
                  </c:pt>
                  <c:pt idx="10">
                    <c:v>0.42426406871192857</c:v>
                  </c:pt>
                  <c:pt idx="11">
                    <c:v>4.2567828227430153</c:v>
                  </c:pt>
                  <c:pt idx="12">
                    <c:v>20.75358402782517</c:v>
                  </c:pt>
                  <c:pt idx="13">
                    <c:v>0.28284271247461906</c:v>
                  </c:pt>
                  <c:pt idx="14">
                    <c:v>3.4931074990615452</c:v>
                  </c:pt>
                  <c:pt idx="15">
                    <c:v>5.6356410460567838</c:v>
                  </c:pt>
                  <c:pt idx="16">
                    <c:v>5.9255548263432694</c:v>
                  </c:pt>
                  <c:pt idx="17">
                    <c:v>0</c:v>
                  </c:pt>
                </c:numCache>
                <c:extLst xmlns:c15="http://schemas.microsoft.com/office/drawing/2012/chart"/>
              </c:numRef>
            </c:minus>
            <c:spPr>
              <a:solidFill>
                <a:schemeClr val="tx1"/>
              </a:solidFill>
              <a:ln w="12700" cap="flat" cmpd="sng" algn="ctr">
                <a:solidFill>
                  <a:schemeClr val="accent5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charts!$C$7:$C$24</c:f>
              <c:numCache>
                <c:formatCode>General</c:formatCode>
                <c:ptCount val="18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</c:numCache>
              <c:extLst xmlns:c15="http://schemas.microsoft.com/office/drawing/2012/chart"/>
            </c:numRef>
          </c:xVal>
          <c:yVal>
            <c:numRef>
              <c:f>charts!$P$7:$P$24</c:f>
              <c:numCache>
                <c:formatCode>General</c:formatCode>
                <c:ptCount val="18"/>
                <c:pt idx="0">
                  <c:v>8.94</c:v>
                </c:pt>
                <c:pt idx="1">
                  <c:v>11.105</c:v>
                </c:pt>
                <c:pt idx="2">
                  <c:v>3.3049999999999997</c:v>
                </c:pt>
                <c:pt idx="3">
                  <c:v>21.939999999999998</c:v>
                </c:pt>
                <c:pt idx="4">
                  <c:v>4.3550000000000004</c:v>
                </c:pt>
                <c:pt idx="5">
                  <c:v>11.885</c:v>
                </c:pt>
                <c:pt idx="6">
                  <c:v>3.4849999999999999</c:v>
                </c:pt>
                <c:pt idx="7">
                  <c:v>16.21</c:v>
                </c:pt>
                <c:pt idx="8">
                  <c:v>2.4900000000000002</c:v>
                </c:pt>
                <c:pt idx="9">
                  <c:v>6.32</c:v>
                </c:pt>
                <c:pt idx="10">
                  <c:v>3.99</c:v>
                </c:pt>
                <c:pt idx="11">
                  <c:v>3.01</c:v>
                </c:pt>
                <c:pt idx="12">
                  <c:v>15.205</c:v>
                </c:pt>
                <c:pt idx="13">
                  <c:v>0.2</c:v>
                </c:pt>
                <c:pt idx="14">
                  <c:v>2.4700000000000002</c:v>
                </c:pt>
                <c:pt idx="15">
                  <c:v>5.1349999999999998</c:v>
                </c:pt>
                <c:pt idx="16">
                  <c:v>4.1900000000000004</c:v>
                </c:pt>
                <c:pt idx="17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88F0-48B6-A579-C724163B32AB}"/>
            </c:ext>
          </c:extLst>
        </c:ser>
        <c:ser>
          <c:idx val="1"/>
          <c:order val="1"/>
          <c:tx>
            <c:strRef>
              <c:f>charts!$U$5</c:f>
              <c:strCache>
                <c:ptCount val="1"/>
                <c:pt idx="0">
                  <c:v>Treatment Facebook</c:v>
                </c:pt>
              </c:strCache>
              <c:extLst xmlns:c15="http://schemas.microsoft.com/office/drawing/2012/chart"/>
            </c:strRef>
          </c:tx>
          <c:spPr>
            <a:ln w="254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charts!$V$7:$V$24</c:f>
                <c:numCache>
                  <c:formatCode>General</c:formatCode>
                  <c:ptCount val="18"/>
                  <c:pt idx="0">
                    <c:v>18.165573208682407</c:v>
                  </c:pt>
                  <c:pt idx="1">
                    <c:v>21.276843045903213</c:v>
                  </c:pt>
                  <c:pt idx="2">
                    <c:v>4.574980874276962</c:v>
                  </c:pt>
                  <c:pt idx="3">
                    <c:v>3.3304729393886388</c:v>
                  </c:pt>
                  <c:pt idx="4">
                    <c:v>1.7960512242138307</c:v>
                  </c:pt>
                  <c:pt idx="5">
                    <c:v>59.184837585314028</c:v>
                  </c:pt>
                  <c:pt idx="6">
                    <c:v>0.46669047558312138</c:v>
                  </c:pt>
                  <c:pt idx="7">
                    <c:v>1.4424978336205572</c:v>
                  </c:pt>
                  <c:pt idx="8">
                    <c:v>15.181582592075181</c:v>
                  </c:pt>
                  <c:pt idx="9">
                    <c:v>3.8395898218429521</c:v>
                  </c:pt>
                  <c:pt idx="10">
                    <c:v>8.527707781109763</c:v>
                  </c:pt>
                  <c:pt idx="11">
                    <c:v>3.3728993462598313</c:v>
                  </c:pt>
                  <c:pt idx="12">
                    <c:v>1.682914139223983</c:v>
                  </c:pt>
                  <c:pt idx="13">
                    <c:v>8.2448650686351375</c:v>
                  </c:pt>
                  <c:pt idx="14">
                    <c:v>13.526952724098653</c:v>
                  </c:pt>
                  <c:pt idx="15">
                    <c:v>25.194214613676689</c:v>
                  </c:pt>
                  <c:pt idx="16">
                    <c:v>5.8831284194720759</c:v>
                  </c:pt>
                  <c:pt idx="17">
                    <c:v>2.2203152929257595</c:v>
                  </c:pt>
                </c:numCache>
                <c:extLst xmlns:c15="http://schemas.microsoft.com/office/drawing/2012/chart"/>
              </c:numRef>
            </c:plus>
            <c:minus>
              <c:numRef>
                <c:f>charts!$V$7:$V$24</c:f>
                <c:numCache>
                  <c:formatCode>General</c:formatCode>
                  <c:ptCount val="18"/>
                  <c:pt idx="0">
                    <c:v>18.165573208682407</c:v>
                  </c:pt>
                  <c:pt idx="1">
                    <c:v>21.276843045903213</c:v>
                  </c:pt>
                  <c:pt idx="2">
                    <c:v>4.574980874276962</c:v>
                  </c:pt>
                  <c:pt idx="3">
                    <c:v>3.3304729393886388</c:v>
                  </c:pt>
                  <c:pt idx="4">
                    <c:v>1.7960512242138307</c:v>
                  </c:pt>
                  <c:pt idx="5">
                    <c:v>59.184837585314028</c:v>
                  </c:pt>
                  <c:pt idx="6">
                    <c:v>0.46669047558312138</c:v>
                  </c:pt>
                  <c:pt idx="7">
                    <c:v>1.4424978336205572</c:v>
                  </c:pt>
                  <c:pt idx="8">
                    <c:v>15.181582592075181</c:v>
                  </c:pt>
                  <c:pt idx="9">
                    <c:v>3.8395898218429521</c:v>
                  </c:pt>
                  <c:pt idx="10">
                    <c:v>8.527707781109763</c:v>
                  </c:pt>
                  <c:pt idx="11">
                    <c:v>3.3728993462598313</c:v>
                  </c:pt>
                  <c:pt idx="12">
                    <c:v>1.682914139223983</c:v>
                  </c:pt>
                  <c:pt idx="13">
                    <c:v>8.2448650686351375</c:v>
                  </c:pt>
                  <c:pt idx="14">
                    <c:v>13.526952724098653</c:v>
                  </c:pt>
                  <c:pt idx="15">
                    <c:v>25.194214613676689</c:v>
                  </c:pt>
                  <c:pt idx="16">
                    <c:v>5.8831284194720759</c:v>
                  </c:pt>
                  <c:pt idx="17">
                    <c:v>2.2203152929257595</c:v>
                  </c:pt>
                </c:numCache>
                <c:extLst xmlns:c15="http://schemas.microsoft.com/office/drawing/2012/chart"/>
              </c:numRef>
            </c:minus>
            <c:spPr>
              <a:solidFill>
                <a:schemeClr val="tx1"/>
              </a:solidFill>
              <a:ln w="12700" cap="flat" cmpd="sng" algn="ctr">
                <a:solidFill>
                  <a:srgbClr val="00B0F0">
                    <a:alpha val="70000"/>
                  </a:srgbClr>
                </a:solidFill>
                <a:prstDash val="solid"/>
                <a:round/>
              </a:ln>
              <a:effectLst/>
            </c:spPr>
          </c:errBars>
          <c:xVal>
            <c:numRef>
              <c:f>charts!$D$7:$D$24</c:f>
              <c:numCache>
                <c:formatCode>General</c:formatCode>
                <c:ptCount val="18"/>
                <c:pt idx="0">
                  <c:v>-6.0693846653535521</c:v>
                </c:pt>
                <c:pt idx="1">
                  <c:v>-5.0270509106995851</c:v>
                </c:pt>
                <c:pt idx="2">
                  <c:v>-3.932831431299376</c:v>
                </c:pt>
                <c:pt idx="3">
                  <c:v>-2.9876589274947709</c:v>
                </c:pt>
                <c:pt idx="4">
                  <c:v>-1.9310576097207828</c:v>
                </c:pt>
                <c:pt idx="5">
                  <c:v>-0.90475176797026768</c:v>
                </c:pt>
                <c:pt idx="6">
                  <c:v>1.0161226465129913</c:v>
                </c:pt>
                <c:pt idx="7">
                  <c:v>2.0595756691350151</c:v>
                </c:pt>
                <c:pt idx="8">
                  <c:v>3.0596526586958519</c:v>
                </c:pt>
                <c:pt idx="9">
                  <c:v>3.9216201906540178</c:v>
                </c:pt>
                <c:pt idx="10">
                  <c:v>5.089694412629485</c:v>
                </c:pt>
                <c:pt idx="11">
                  <c:v>5.978343345232302</c:v>
                </c:pt>
                <c:pt idx="12">
                  <c:v>8.0466602829637406</c:v>
                </c:pt>
                <c:pt idx="13">
                  <c:v>9.0079622905903172</c:v>
                </c:pt>
                <c:pt idx="14">
                  <c:v>10.029008031792879</c:v>
                </c:pt>
                <c:pt idx="15">
                  <c:v>10.921074370470645</c:v>
                </c:pt>
                <c:pt idx="16">
                  <c:v>11.909678889625027</c:v>
                </c:pt>
                <c:pt idx="17">
                  <c:v>12.914096444893861</c:v>
                </c:pt>
              </c:numCache>
              <c:extLst xmlns:c15="http://schemas.microsoft.com/office/drawing/2012/chart"/>
            </c:numRef>
          </c:xVal>
          <c:yVal>
            <c:numRef>
              <c:f>charts!$U$7:$U$24</c:f>
              <c:numCache>
                <c:formatCode>General</c:formatCode>
                <c:ptCount val="18"/>
                <c:pt idx="0">
                  <c:v>15.404999999999999</c:v>
                </c:pt>
                <c:pt idx="1">
                  <c:v>15.555000000000001</c:v>
                </c:pt>
                <c:pt idx="2">
                  <c:v>3.2349999999999999</c:v>
                </c:pt>
                <c:pt idx="3">
                  <c:v>2.355</c:v>
                </c:pt>
                <c:pt idx="4">
                  <c:v>2.5499999999999998</c:v>
                </c:pt>
                <c:pt idx="5">
                  <c:v>42.300000000000004</c:v>
                </c:pt>
                <c:pt idx="6">
                  <c:v>0.33</c:v>
                </c:pt>
                <c:pt idx="7">
                  <c:v>1.8599999999999999</c:v>
                </c:pt>
                <c:pt idx="8">
                  <c:v>12.775</c:v>
                </c:pt>
                <c:pt idx="9">
                  <c:v>8.7949999999999999</c:v>
                </c:pt>
                <c:pt idx="10">
                  <c:v>6.03</c:v>
                </c:pt>
                <c:pt idx="11">
                  <c:v>2.7149999999999999</c:v>
                </c:pt>
                <c:pt idx="12">
                  <c:v>1.19</c:v>
                </c:pt>
                <c:pt idx="13">
                  <c:v>16.71</c:v>
                </c:pt>
                <c:pt idx="14">
                  <c:v>9.5649999999999995</c:v>
                </c:pt>
                <c:pt idx="15">
                  <c:v>17.815000000000001</c:v>
                </c:pt>
                <c:pt idx="16">
                  <c:v>4.16</c:v>
                </c:pt>
                <c:pt idx="17">
                  <c:v>1.57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8F0-48B6-A579-C724163B3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467800"/>
        <c:axId val="46546944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charts!$Z$5</c15:sqref>
                        </c15:formulaRef>
                      </c:ext>
                    </c:extLst>
                    <c:strCache>
                      <c:ptCount val="1"/>
                      <c:pt idx="0">
                        <c:v>Control Instagram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4">
                        <a:lumMod val="5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charts!$AA$7:$AA$24</c15:sqref>
                          </c15:formulaRef>
                        </c:ext>
                      </c:extLst>
                      <c:numCache>
                        <c:formatCode>General</c:formatCode>
                        <c:ptCount val="18"/>
                        <c:pt idx="0">
                          <c:v>13.102688655386727</c:v>
                        </c:pt>
                        <c:pt idx="1">
                          <c:v>12.240018382339132</c:v>
                        </c:pt>
                        <c:pt idx="2">
                          <c:v>5.6073567748093636</c:v>
                        </c:pt>
                        <c:pt idx="3">
                          <c:v>1.5344217151748092</c:v>
                        </c:pt>
                        <c:pt idx="4">
                          <c:v>50.600561261709338</c:v>
                        </c:pt>
                        <c:pt idx="5">
                          <c:v>22.351645353306768</c:v>
                        </c:pt>
                        <c:pt idx="6">
                          <c:v>26.113453429219202</c:v>
                        </c:pt>
                        <c:pt idx="7">
                          <c:v>16.949349545041535</c:v>
                        </c:pt>
                        <c:pt idx="8">
                          <c:v>2.7365032431919398</c:v>
                        </c:pt>
                        <c:pt idx="9">
                          <c:v>2.0152543263816538</c:v>
                        </c:pt>
                        <c:pt idx="10">
                          <c:v>25.667976157071671</c:v>
                        </c:pt>
                        <c:pt idx="11">
                          <c:v>3.4931074990615447</c:v>
                        </c:pt>
                        <c:pt idx="12">
                          <c:v>35.001785668734101</c:v>
                        </c:pt>
                        <c:pt idx="13">
                          <c:v>8.902474375138631</c:v>
                        </c:pt>
                        <c:pt idx="14">
                          <c:v>11.356134905855965</c:v>
                        </c:pt>
                        <c:pt idx="15">
                          <c:v>12.423866145447652</c:v>
                        </c:pt>
                        <c:pt idx="16">
                          <c:v>11.179358210559323</c:v>
                        </c:pt>
                        <c:pt idx="17">
                          <c:v>23.341594846967933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charts!$AA$7:$AA$24</c15:sqref>
                          </c15:formulaRef>
                        </c:ext>
                      </c:extLst>
                      <c:numCache>
                        <c:formatCode>General</c:formatCode>
                        <c:ptCount val="18"/>
                        <c:pt idx="0">
                          <c:v>13.102688655386727</c:v>
                        </c:pt>
                        <c:pt idx="1">
                          <c:v>12.240018382339132</c:v>
                        </c:pt>
                        <c:pt idx="2">
                          <c:v>5.6073567748093636</c:v>
                        </c:pt>
                        <c:pt idx="3">
                          <c:v>1.5344217151748092</c:v>
                        </c:pt>
                        <c:pt idx="4">
                          <c:v>50.600561261709338</c:v>
                        </c:pt>
                        <c:pt idx="5">
                          <c:v>22.351645353306768</c:v>
                        </c:pt>
                        <c:pt idx="6">
                          <c:v>26.113453429219202</c:v>
                        </c:pt>
                        <c:pt idx="7">
                          <c:v>16.949349545041535</c:v>
                        </c:pt>
                        <c:pt idx="8">
                          <c:v>2.7365032431919398</c:v>
                        </c:pt>
                        <c:pt idx="9">
                          <c:v>2.0152543263816538</c:v>
                        </c:pt>
                        <c:pt idx="10">
                          <c:v>25.667976157071671</c:v>
                        </c:pt>
                        <c:pt idx="11">
                          <c:v>3.4931074990615447</c:v>
                        </c:pt>
                        <c:pt idx="12">
                          <c:v>35.001785668734101</c:v>
                        </c:pt>
                        <c:pt idx="13">
                          <c:v>8.902474375138631</c:v>
                        </c:pt>
                        <c:pt idx="14">
                          <c:v>11.356134905855965</c:v>
                        </c:pt>
                        <c:pt idx="15">
                          <c:v>12.423866145447652</c:v>
                        </c:pt>
                        <c:pt idx="16">
                          <c:v>11.179358210559323</c:v>
                        </c:pt>
                        <c:pt idx="17">
                          <c:v>23.341594846967933</c:v>
                        </c:pt>
                      </c:numCache>
                    </c:numRef>
                  </c:minus>
                  <c:spPr>
                    <a:solidFill>
                      <a:schemeClr val="tx1"/>
                    </a:solidFill>
                    <a:ln w="12700" cap="flat" cmpd="sng" algn="ctr">
                      <a:solidFill>
                        <a:schemeClr val="accent4">
                          <a:lumMod val="50000"/>
                          <a:alpha val="70000"/>
                        </a:schemeClr>
                      </a:solidFill>
                      <a:prstDash val="solid"/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charts!$E$7:$E$24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-5.9926005222460441</c:v>
                      </c:pt>
                      <c:pt idx="1">
                        <c:v>-5.0901459073599611</c:v>
                      </c:pt>
                      <c:pt idx="2">
                        <c:v>-4.016840980294953</c:v>
                      </c:pt>
                      <c:pt idx="3">
                        <c:v>-3.0757256069519521</c:v>
                      </c:pt>
                      <c:pt idx="4">
                        <c:v>-2.0676053996748314</c:v>
                      </c:pt>
                      <c:pt idx="5">
                        <c:v>-1.0676287061169196</c:v>
                      </c:pt>
                      <c:pt idx="6">
                        <c:v>0.93355897236223395</c:v>
                      </c:pt>
                      <c:pt idx="7">
                        <c:v>2.0222527090631477</c:v>
                      </c:pt>
                      <c:pt idx="8">
                        <c:v>3.0079247584823339</c:v>
                      </c:pt>
                      <c:pt idx="9">
                        <c:v>3.91503453984765</c:v>
                      </c:pt>
                      <c:pt idx="10">
                        <c:v>4.919957059459998</c:v>
                      </c:pt>
                      <c:pt idx="11">
                        <c:v>5.9007490411864376</c:v>
                      </c:pt>
                      <c:pt idx="12">
                        <c:v>8.0770448501945857</c:v>
                      </c:pt>
                      <c:pt idx="13">
                        <c:v>9.090206498951634</c:v>
                      </c:pt>
                      <c:pt idx="14">
                        <c:v>9.9461029441111268</c:v>
                      </c:pt>
                      <c:pt idx="15">
                        <c:v>10.935148587541851</c:v>
                      </c:pt>
                      <c:pt idx="16">
                        <c:v>11.992894499370941</c:v>
                      </c:pt>
                      <c:pt idx="17">
                        <c:v>12.962136575609458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charts!$Z$7:$Z$24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9.2650000000000006</c:v>
                      </c:pt>
                      <c:pt idx="1">
                        <c:v>42.155000000000001</c:v>
                      </c:pt>
                      <c:pt idx="2">
                        <c:v>33.555</c:v>
                      </c:pt>
                      <c:pt idx="3">
                        <c:v>43.744999999999997</c:v>
                      </c:pt>
                      <c:pt idx="4">
                        <c:v>49.400000000000006</c:v>
                      </c:pt>
                      <c:pt idx="5">
                        <c:v>18.265000000000001</c:v>
                      </c:pt>
                      <c:pt idx="6">
                        <c:v>25.645</c:v>
                      </c:pt>
                      <c:pt idx="7">
                        <c:v>35.075000000000003</c:v>
                      </c:pt>
                      <c:pt idx="8">
                        <c:v>19.255000000000003</c:v>
                      </c:pt>
                      <c:pt idx="9">
                        <c:v>8.5850000000000009</c:v>
                      </c:pt>
                      <c:pt idx="10">
                        <c:v>29.240000000000002</c:v>
                      </c:pt>
                      <c:pt idx="11">
                        <c:v>2.7</c:v>
                      </c:pt>
                      <c:pt idx="12">
                        <c:v>36.92</c:v>
                      </c:pt>
                      <c:pt idx="13">
                        <c:v>11.235000000000001</c:v>
                      </c:pt>
                      <c:pt idx="14">
                        <c:v>23.45</c:v>
                      </c:pt>
                      <c:pt idx="15">
                        <c:v>25.664999999999999</c:v>
                      </c:pt>
                      <c:pt idx="16">
                        <c:v>34.284999999999997</c:v>
                      </c:pt>
                      <c:pt idx="17">
                        <c:v>34.454999999999998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8F0-48B6-A579-C724163B32A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charts!$AE$5</c15:sqref>
                        </c15:formulaRef>
                      </c:ext>
                    </c:extLst>
                    <c:strCache>
                      <c:ptCount val="1"/>
                      <c:pt idx="0">
                        <c:v>Treatment Instagram</c:v>
                      </c:pt>
                    </c:strCache>
                  </c:strRef>
                </c:tx>
                <c:spPr>
                  <a:ln w="25400" cap="rnd" cmpd="sng" algn="ctr">
                    <a:solidFill>
                      <a:schemeClr val="accent4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charts!$AF$7:$AF$24</c15:sqref>
                          </c15:formulaRef>
                        </c:ext>
                      </c:extLst>
                      <c:numCache>
                        <c:formatCode>General</c:formatCode>
                        <c:ptCount val="18"/>
                        <c:pt idx="0">
                          <c:v>23.409438267502278</c:v>
                        </c:pt>
                        <c:pt idx="1">
                          <c:v>55.798846762276376</c:v>
                        </c:pt>
                        <c:pt idx="2">
                          <c:v>40.70052661411971</c:v>
                        </c:pt>
                        <c:pt idx="3">
                          <c:v>30.481094687253826</c:v>
                        </c:pt>
                        <c:pt idx="4">
                          <c:v>33.964605473934185</c:v>
                        </c:pt>
                        <c:pt idx="5">
                          <c:v>50.76216373113607</c:v>
                        </c:pt>
                        <c:pt idx="6">
                          <c:v>14.151076519709255</c:v>
                        </c:pt>
                        <c:pt idx="7">
                          <c:v>16.939906286635708</c:v>
                        </c:pt>
                        <c:pt idx="8">
                          <c:v>74.569349378056572</c:v>
                        </c:pt>
                        <c:pt idx="9">
                          <c:v>55.966536132466388</c:v>
                        </c:pt>
                        <c:pt idx="10">
                          <c:v>21.215191883805026</c:v>
                        </c:pt>
                        <c:pt idx="11">
                          <c:v>41.33545733789979</c:v>
                        </c:pt>
                        <c:pt idx="12">
                          <c:v>33.038718195474843</c:v>
                        </c:pt>
                        <c:pt idx="13">
                          <c:v>36.869937618607395</c:v>
                        </c:pt>
                        <c:pt idx="14">
                          <c:v>18.709732538619217</c:v>
                        </c:pt>
                        <c:pt idx="15">
                          <c:v>46.834614247014642</c:v>
                        </c:pt>
                        <c:pt idx="16">
                          <c:v>26.699541194559885</c:v>
                        </c:pt>
                        <c:pt idx="17">
                          <c:v>13.929446926086714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charts!$AF$7:$AF$24</c15:sqref>
                          </c15:formulaRef>
                        </c:ext>
                      </c:extLst>
                      <c:numCache>
                        <c:formatCode>General</c:formatCode>
                        <c:ptCount val="18"/>
                        <c:pt idx="0">
                          <c:v>23.409438267502278</c:v>
                        </c:pt>
                        <c:pt idx="1">
                          <c:v>55.798846762276376</c:v>
                        </c:pt>
                        <c:pt idx="2">
                          <c:v>40.70052661411971</c:v>
                        </c:pt>
                        <c:pt idx="3">
                          <c:v>30.481094687253826</c:v>
                        </c:pt>
                        <c:pt idx="4">
                          <c:v>33.964605473934185</c:v>
                        </c:pt>
                        <c:pt idx="5">
                          <c:v>50.76216373113607</c:v>
                        </c:pt>
                        <c:pt idx="6">
                          <c:v>14.151076519709255</c:v>
                        </c:pt>
                        <c:pt idx="7">
                          <c:v>16.939906286635708</c:v>
                        </c:pt>
                        <c:pt idx="8">
                          <c:v>74.569349378056572</c:v>
                        </c:pt>
                        <c:pt idx="9">
                          <c:v>55.966536132466388</c:v>
                        </c:pt>
                        <c:pt idx="10">
                          <c:v>21.215191883805026</c:v>
                        </c:pt>
                        <c:pt idx="11">
                          <c:v>41.33545733789979</c:v>
                        </c:pt>
                        <c:pt idx="12">
                          <c:v>33.038718195474843</c:v>
                        </c:pt>
                        <c:pt idx="13">
                          <c:v>36.869937618607395</c:v>
                        </c:pt>
                        <c:pt idx="14">
                          <c:v>18.709732538619217</c:v>
                        </c:pt>
                        <c:pt idx="15">
                          <c:v>46.834614247014642</c:v>
                        </c:pt>
                        <c:pt idx="16">
                          <c:v>26.699541194559885</c:v>
                        </c:pt>
                        <c:pt idx="17">
                          <c:v>13.929446926086714</c:v>
                        </c:pt>
                      </c:numCache>
                    </c:numRef>
                  </c:minus>
                  <c:spPr>
                    <a:solidFill>
                      <a:schemeClr val="tx1"/>
                    </a:solidFill>
                    <a:ln w="12700" cap="flat" cmpd="sng" algn="ctr">
                      <a:solidFill>
                        <a:schemeClr val="accent4">
                          <a:lumMod val="75000"/>
                          <a:alpha val="70000"/>
                        </a:schemeClr>
                      </a:solidFill>
                      <a:prstDash val="solid"/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charts!$F$7:$F$24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-5.995062770199393</c:v>
                      </c:pt>
                      <c:pt idx="1">
                        <c:v>-5.0100121997433611</c:v>
                      </c:pt>
                      <c:pt idx="2">
                        <c:v>-3.927292086655795</c:v>
                      </c:pt>
                      <c:pt idx="3">
                        <c:v>-2.99133682418119</c:v>
                      </c:pt>
                      <c:pt idx="4">
                        <c:v>-1.9353307772674815</c:v>
                      </c:pt>
                      <c:pt idx="5">
                        <c:v>-1.0505183558119378</c:v>
                      </c:pt>
                      <c:pt idx="6">
                        <c:v>1.0517369845734856</c:v>
                      </c:pt>
                      <c:pt idx="7">
                        <c:v>1.9935927837094765</c:v>
                      </c:pt>
                      <c:pt idx="8">
                        <c:v>3.0591248988266972</c:v>
                      </c:pt>
                      <c:pt idx="9">
                        <c:v>3.962504884699054</c:v>
                      </c:pt>
                      <c:pt idx="10">
                        <c:v>4.9237133530519914</c:v>
                      </c:pt>
                      <c:pt idx="11">
                        <c:v>6.0659173221266602</c:v>
                      </c:pt>
                      <c:pt idx="12">
                        <c:v>7.9913471421264335</c:v>
                      </c:pt>
                      <c:pt idx="13">
                        <c:v>9.0388988772854457</c:v>
                      </c:pt>
                      <c:pt idx="14">
                        <c:v>9.9964492796640858</c:v>
                      </c:pt>
                      <c:pt idx="15">
                        <c:v>10.970051546656272</c:v>
                      </c:pt>
                      <c:pt idx="16">
                        <c:v>11.946232992350112</c:v>
                      </c:pt>
                      <c:pt idx="17">
                        <c:v>13.096885902069227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charts!$AE$7:$AE$24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12.17</c:v>
                      </c:pt>
                      <c:pt idx="1">
                        <c:v>30.705000000000002</c:v>
                      </c:pt>
                      <c:pt idx="2">
                        <c:v>37.069999999999993</c:v>
                      </c:pt>
                      <c:pt idx="3">
                        <c:v>33.6</c:v>
                      </c:pt>
                      <c:pt idx="4">
                        <c:v>23.8325</c:v>
                      </c:pt>
                      <c:pt idx="5">
                        <c:v>35.49</c:v>
                      </c:pt>
                      <c:pt idx="6">
                        <c:v>18.615000000000002</c:v>
                      </c:pt>
                      <c:pt idx="7">
                        <c:v>14.377500000000001</c:v>
                      </c:pt>
                      <c:pt idx="8">
                        <c:v>45.81</c:v>
                      </c:pt>
                      <c:pt idx="9">
                        <c:v>41.655000000000001</c:v>
                      </c:pt>
                      <c:pt idx="10">
                        <c:v>24.205000000000002</c:v>
                      </c:pt>
                      <c:pt idx="11">
                        <c:v>29.615000000000002</c:v>
                      </c:pt>
                      <c:pt idx="12">
                        <c:v>32.034999999999997</c:v>
                      </c:pt>
                      <c:pt idx="13">
                        <c:v>27.164999999999999</c:v>
                      </c:pt>
                      <c:pt idx="14">
                        <c:v>16.172499999999999</c:v>
                      </c:pt>
                      <c:pt idx="15">
                        <c:v>37.2575</c:v>
                      </c:pt>
                      <c:pt idx="16">
                        <c:v>32.185000000000002</c:v>
                      </c:pt>
                      <c:pt idx="17">
                        <c:v>14.7575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8F0-48B6-A579-C724163B32A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charts!$AL$5</c15:sqref>
                        </c15:formulaRef>
                      </c:ext>
                    </c:extLst>
                    <c:strCache>
                      <c:ptCount val="1"/>
                      <c:pt idx="0">
                        <c:v>Control WeChat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6">
                        <a:lumMod val="75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charts!$AM$7:$AM$24</c15:sqref>
                          </c15:formulaRef>
                        </c:ext>
                      </c:extLst>
                      <c:numCache>
                        <c:formatCode>General</c:formatCode>
                        <c:ptCount val="18"/>
                        <c:pt idx="0">
                          <c:v>49.15429919225533</c:v>
                        </c:pt>
                        <c:pt idx="1">
                          <c:v>49.579991351405198</c:v>
                        </c:pt>
                        <c:pt idx="2">
                          <c:v>38.701850304399699</c:v>
                        </c:pt>
                        <c:pt idx="3">
                          <c:v>53.310588227378695</c:v>
                        </c:pt>
                        <c:pt idx="4">
                          <c:v>57.24249973251564</c:v>
                        </c:pt>
                        <c:pt idx="5">
                          <c:v>57.18626200865701</c:v>
                        </c:pt>
                        <c:pt idx="6">
                          <c:v>56.991567047303427</c:v>
                        </c:pt>
                        <c:pt idx="7">
                          <c:v>44.848512714892195</c:v>
                        </c:pt>
                        <c:pt idx="8">
                          <c:v>55.862896899779706</c:v>
                        </c:pt>
                        <c:pt idx="9">
                          <c:v>49.413804328073681</c:v>
                        </c:pt>
                        <c:pt idx="10">
                          <c:v>65.858201416765993</c:v>
                        </c:pt>
                        <c:pt idx="11">
                          <c:v>40.323417890050784</c:v>
                        </c:pt>
                        <c:pt idx="12">
                          <c:v>59.153875111838083</c:v>
                        </c:pt>
                        <c:pt idx="13">
                          <c:v>59.047921566843996</c:v>
                        </c:pt>
                        <c:pt idx="14">
                          <c:v>41.838328024987263</c:v>
                        </c:pt>
                        <c:pt idx="15">
                          <c:v>48.03775558690397</c:v>
                        </c:pt>
                        <c:pt idx="16">
                          <c:v>44.184549314472086</c:v>
                        </c:pt>
                        <c:pt idx="17">
                          <c:v>76.916052092163795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charts!$AM$7:$AM$24</c15:sqref>
                          </c15:formulaRef>
                        </c:ext>
                      </c:extLst>
                      <c:numCache>
                        <c:formatCode>General</c:formatCode>
                        <c:ptCount val="18"/>
                        <c:pt idx="0">
                          <c:v>49.15429919225533</c:v>
                        </c:pt>
                        <c:pt idx="1">
                          <c:v>49.579991351405198</c:v>
                        </c:pt>
                        <c:pt idx="2">
                          <c:v>38.701850304399699</c:v>
                        </c:pt>
                        <c:pt idx="3">
                          <c:v>53.310588227378695</c:v>
                        </c:pt>
                        <c:pt idx="4">
                          <c:v>57.24249973251564</c:v>
                        </c:pt>
                        <c:pt idx="5">
                          <c:v>57.18626200865701</c:v>
                        </c:pt>
                        <c:pt idx="6">
                          <c:v>56.991567047303427</c:v>
                        </c:pt>
                        <c:pt idx="7">
                          <c:v>44.848512714892195</c:v>
                        </c:pt>
                        <c:pt idx="8">
                          <c:v>55.862896899779706</c:v>
                        </c:pt>
                        <c:pt idx="9">
                          <c:v>49.413804328073681</c:v>
                        </c:pt>
                        <c:pt idx="10">
                          <c:v>65.858201416765993</c:v>
                        </c:pt>
                        <c:pt idx="11">
                          <c:v>40.323417890050784</c:v>
                        </c:pt>
                        <c:pt idx="12">
                          <c:v>59.153875111838083</c:v>
                        </c:pt>
                        <c:pt idx="13">
                          <c:v>59.047921566843996</c:v>
                        </c:pt>
                        <c:pt idx="14">
                          <c:v>41.838328024987263</c:v>
                        </c:pt>
                        <c:pt idx="15">
                          <c:v>48.03775558690397</c:v>
                        </c:pt>
                        <c:pt idx="16">
                          <c:v>44.184549314472086</c:v>
                        </c:pt>
                        <c:pt idx="17">
                          <c:v>76.916052092163795</c:v>
                        </c:pt>
                      </c:numCache>
                    </c:numRef>
                  </c:minus>
                  <c:spPr>
                    <a:solidFill>
                      <a:schemeClr val="tx1"/>
                    </a:solidFill>
                    <a:ln w="12700" cap="flat" cmpd="sng" algn="ctr">
                      <a:solidFill>
                        <a:schemeClr val="accent6">
                          <a:lumMod val="75000"/>
                          <a:alpha val="70000"/>
                        </a:schemeClr>
                      </a:solidFill>
                      <a:prstDash val="solid"/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charts!$G$7:$G$24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-5.9049759047323462</c:v>
                      </c:pt>
                      <c:pt idx="1">
                        <c:v>-5.0199983448979077</c:v>
                      </c:pt>
                      <c:pt idx="2">
                        <c:v>-4.0476830209076855</c:v>
                      </c:pt>
                      <c:pt idx="3">
                        <c:v>-3.0483054273017913</c:v>
                      </c:pt>
                      <c:pt idx="4">
                        <c:v>-1.9158061987148156</c:v>
                      </c:pt>
                      <c:pt idx="5">
                        <c:v>-0.91535484841161241</c:v>
                      </c:pt>
                      <c:pt idx="6">
                        <c:v>0.97156456609034336</c:v>
                      </c:pt>
                      <c:pt idx="7">
                        <c:v>2.0554049252543058</c:v>
                      </c:pt>
                      <c:pt idx="8">
                        <c:v>3.0107485693525611</c:v>
                      </c:pt>
                      <c:pt idx="9">
                        <c:v>3.9775826038618156</c:v>
                      </c:pt>
                      <c:pt idx="10">
                        <c:v>4.956712981149801</c:v>
                      </c:pt>
                      <c:pt idx="11">
                        <c:v>5.9420250403987964</c:v>
                      </c:pt>
                      <c:pt idx="12">
                        <c:v>7.9729091744386524</c:v>
                      </c:pt>
                      <c:pt idx="13">
                        <c:v>9.0169446105519189</c:v>
                      </c:pt>
                      <c:pt idx="14">
                        <c:v>10.019954760256036</c:v>
                      </c:pt>
                      <c:pt idx="15">
                        <c:v>11.023600010370926</c:v>
                      </c:pt>
                      <c:pt idx="16">
                        <c:v>12.073378741802122</c:v>
                      </c:pt>
                      <c:pt idx="17">
                        <c:v>12.958244308671027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charts!$AL$7:$AL$24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102.00384678509344</c:v>
                      </c:pt>
                      <c:pt idx="1">
                        <c:v>69.319183071002982</c:v>
                      </c:pt>
                      <c:pt idx="2">
                        <c:v>64.127930626308768</c:v>
                      </c:pt>
                      <c:pt idx="3">
                        <c:v>93.896104212478903</c:v>
                      </c:pt>
                      <c:pt idx="4">
                        <c:v>94.156365947222326</c:v>
                      </c:pt>
                      <c:pt idx="5">
                        <c:v>110.73731498452446</c:v>
                      </c:pt>
                      <c:pt idx="6">
                        <c:v>101.38567392527932</c:v>
                      </c:pt>
                      <c:pt idx="7">
                        <c:v>82.915551290513193</c:v>
                      </c:pt>
                      <c:pt idx="8">
                        <c:v>82.52280999130214</c:v>
                      </c:pt>
                      <c:pt idx="9">
                        <c:v>141.42906636707136</c:v>
                      </c:pt>
                      <c:pt idx="10">
                        <c:v>130.63981661392114</c:v>
                      </c:pt>
                      <c:pt idx="11">
                        <c:v>92.853595970325003</c:v>
                      </c:pt>
                      <c:pt idx="12">
                        <c:v>90.236148648742784</c:v>
                      </c:pt>
                      <c:pt idx="13">
                        <c:v>88.485320792759495</c:v>
                      </c:pt>
                      <c:pt idx="14">
                        <c:v>76.944360170284128</c:v>
                      </c:pt>
                      <c:pt idx="15">
                        <c:v>88.150689311507136</c:v>
                      </c:pt>
                      <c:pt idx="16">
                        <c:v>81.085856975810444</c:v>
                      </c:pt>
                      <c:pt idx="17">
                        <c:v>112.59922568314774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8F0-48B6-A579-C724163B32A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charts!$AQ$5</c15:sqref>
                        </c15:formulaRef>
                      </c:ext>
                    </c:extLst>
                    <c:strCache>
                      <c:ptCount val="1"/>
                      <c:pt idx="0">
                        <c:v>Treatment WeChat</c:v>
                      </c:pt>
                    </c:strCache>
                  </c:strRef>
                </c:tx>
                <c:spPr>
                  <a:ln w="25400" cap="rnd" cmpd="sng" algn="ctr">
                    <a:solidFill>
                      <a:schemeClr val="accent6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charts!$AR$7:$AR$24</c15:sqref>
                          </c15:formulaRef>
                        </c:ext>
                      </c:extLst>
                      <c:numCache>
                        <c:formatCode>General</c:formatCode>
                        <c:ptCount val="18"/>
                        <c:pt idx="0">
                          <c:v>52.9825672588006</c:v>
                        </c:pt>
                        <c:pt idx="1">
                          <c:v>19.062582021681511</c:v>
                        </c:pt>
                        <c:pt idx="2">
                          <c:v>19.45965313154381</c:v>
                        </c:pt>
                        <c:pt idx="3">
                          <c:v>13.050521062394544</c:v>
                        </c:pt>
                        <c:pt idx="4">
                          <c:v>33.208496402778309</c:v>
                        </c:pt>
                        <c:pt idx="5">
                          <c:v>59.6465749226223</c:v>
                        </c:pt>
                        <c:pt idx="6">
                          <c:v>41.445036293063282</c:v>
                        </c:pt>
                        <c:pt idx="7">
                          <c:v>16.267756452565976</c:v>
                        </c:pt>
                        <c:pt idx="8">
                          <c:v>9.7373832898440185</c:v>
                        </c:pt>
                        <c:pt idx="9">
                          <c:v>69.57533183535665</c:v>
                        </c:pt>
                        <c:pt idx="10">
                          <c:v>74.269083069605742</c:v>
                        </c:pt>
                        <c:pt idx="11">
                          <c:v>43.554646518291676</c:v>
                        </c:pt>
                        <c:pt idx="12">
                          <c:v>51.187409910380538</c:v>
                        </c:pt>
                        <c:pt idx="13">
                          <c:v>47.933270630464158</c:v>
                        </c:pt>
                        <c:pt idx="14">
                          <c:v>24.458467518087339</c:v>
                        </c:pt>
                        <c:pt idx="15">
                          <c:v>14.720113224202276</c:v>
                        </c:pt>
                        <c:pt idx="16">
                          <c:v>17.409284879052251</c:v>
                        </c:pt>
                        <c:pt idx="17">
                          <c:v>43.546128415738714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charts!$AR$7:$AR$24</c15:sqref>
                          </c15:formulaRef>
                        </c:ext>
                      </c:extLst>
                      <c:numCache>
                        <c:formatCode>General</c:formatCode>
                        <c:ptCount val="18"/>
                        <c:pt idx="0">
                          <c:v>52.9825672588006</c:v>
                        </c:pt>
                        <c:pt idx="1">
                          <c:v>19.062582021681511</c:v>
                        </c:pt>
                        <c:pt idx="2">
                          <c:v>19.45965313154381</c:v>
                        </c:pt>
                        <c:pt idx="3">
                          <c:v>13.050521062394544</c:v>
                        </c:pt>
                        <c:pt idx="4">
                          <c:v>33.208496402778309</c:v>
                        </c:pt>
                        <c:pt idx="5">
                          <c:v>59.6465749226223</c:v>
                        </c:pt>
                        <c:pt idx="6">
                          <c:v>41.445036293063282</c:v>
                        </c:pt>
                        <c:pt idx="7">
                          <c:v>16.267756452565976</c:v>
                        </c:pt>
                        <c:pt idx="8">
                          <c:v>9.7373832898440185</c:v>
                        </c:pt>
                        <c:pt idx="9">
                          <c:v>69.57533183535665</c:v>
                        </c:pt>
                        <c:pt idx="10">
                          <c:v>74.269083069605742</c:v>
                        </c:pt>
                        <c:pt idx="11">
                          <c:v>43.554646518291676</c:v>
                        </c:pt>
                        <c:pt idx="12">
                          <c:v>51.187409910380538</c:v>
                        </c:pt>
                        <c:pt idx="13">
                          <c:v>47.933270630464158</c:v>
                        </c:pt>
                        <c:pt idx="14">
                          <c:v>24.458467518087339</c:v>
                        </c:pt>
                        <c:pt idx="15">
                          <c:v>14.720113224202276</c:v>
                        </c:pt>
                        <c:pt idx="16">
                          <c:v>17.409284879052251</c:v>
                        </c:pt>
                        <c:pt idx="17">
                          <c:v>43.546128415738714</c:v>
                        </c:pt>
                      </c:numCache>
                    </c:numRef>
                  </c:minus>
                  <c:spPr>
                    <a:solidFill>
                      <a:schemeClr val="tx1"/>
                    </a:solidFill>
                    <a:ln w="12700" cap="flat" cmpd="sng" algn="ctr">
                      <a:solidFill>
                        <a:schemeClr val="accent6">
                          <a:alpha val="70000"/>
                        </a:schemeClr>
                      </a:solidFill>
                      <a:prstDash val="solid"/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charts!$H$7:$H$24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-5.9970475407102564</c:v>
                      </c:pt>
                      <c:pt idx="1">
                        <c:v>-5.0951308438530356</c:v>
                      </c:pt>
                      <c:pt idx="2">
                        <c:v>-4.0458432717754187</c:v>
                      </c:pt>
                      <c:pt idx="3">
                        <c:v>-3.0846738907821516</c:v>
                      </c:pt>
                      <c:pt idx="4">
                        <c:v>-2.0575492401271305</c:v>
                      </c:pt>
                      <c:pt idx="5">
                        <c:v>-0.99348093768091994</c:v>
                      </c:pt>
                      <c:pt idx="6">
                        <c:v>1.0134885305371319</c:v>
                      </c:pt>
                      <c:pt idx="7">
                        <c:v>1.9053998491672499</c:v>
                      </c:pt>
                      <c:pt idx="8">
                        <c:v>2.9615056602001264</c:v>
                      </c:pt>
                      <c:pt idx="9">
                        <c:v>3.9937408292108452</c:v>
                      </c:pt>
                      <c:pt idx="10">
                        <c:v>5.0253306948731664</c:v>
                      </c:pt>
                      <c:pt idx="11">
                        <c:v>6.0840170872259343</c:v>
                      </c:pt>
                      <c:pt idx="12">
                        <c:v>7.9322639912054056</c:v>
                      </c:pt>
                      <c:pt idx="13">
                        <c:v>9.0508501062898628</c:v>
                      </c:pt>
                      <c:pt idx="14">
                        <c:v>9.984962611539002</c:v>
                      </c:pt>
                      <c:pt idx="15">
                        <c:v>11.052460791462593</c:v>
                      </c:pt>
                      <c:pt idx="16">
                        <c:v>11.942566980661306</c:v>
                      </c:pt>
                      <c:pt idx="17">
                        <c:v>13.018194364796315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charts!$AQ$7:$AQ$24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148.36666666666667</c:v>
                      </c:pt>
                      <c:pt idx="1">
                        <c:v>113.00333333333333</c:v>
                      </c:pt>
                      <c:pt idx="2">
                        <c:v>91.759999999999991</c:v>
                      </c:pt>
                      <c:pt idx="3">
                        <c:v>102.05</c:v>
                      </c:pt>
                      <c:pt idx="4">
                        <c:v>130.26333333333332</c:v>
                      </c:pt>
                      <c:pt idx="5">
                        <c:v>129.77000000000001</c:v>
                      </c:pt>
                      <c:pt idx="6">
                        <c:v>120.75333333333333</c:v>
                      </c:pt>
                      <c:pt idx="7">
                        <c:v>97.69</c:v>
                      </c:pt>
                      <c:pt idx="8">
                        <c:v>117.08666666666666</c:v>
                      </c:pt>
                      <c:pt idx="9">
                        <c:v>135.91</c:v>
                      </c:pt>
                      <c:pt idx="10">
                        <c:v>134.72</c:v>
                      </c:pt>
                      <c:pt idx="11">
                        <c:v>117.21333333333332</c:v>
                      </c:pt>
                      <c:pt idx="12">
                        <c:v>128.39333333333335</c:v>
                      </c:pt>
                      <c:pt idx="13">
                        <c:v>166.02333333333334</c:v>
                      </c:pt>
                      <c:pt idx="14">
                        <c:v>101.69333333333333</c:v>
                      </c:pt>
                      <c:pt idx="15">
                        <c:v>113.81333333333333</c:v>
                      </c:pt>
                      <c:pt idx="16">
                        <c:v>119.64999999999999</c:v>
                      </c:pt>
                      <c:pt idx="17">
                        <c:v>169.26999999999998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8F0-48B6-A579-C724163B32AB}"/>
                  </c:ext>
                </c:extLst>
              </c15:ser>
            </c15:filteredScatterSeries>
          </c:ext>
        </c:extLst>
      </c:scatterChart>
      <c:valAx>
        <c:axId val="465467800"/>
        <c:scaling>
          <c:orientation val="minMax"/>
          <c:max val="15"/>
          <c:min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69440"/>
        <c:crossesAt val="-100"/>
        <c:crossBetween val="midCat"/>
        <c:majorUnit val="7"/>
      </c:valAx>
      <c:valAx>
        <c:axId val="4654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Screen 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67800"/>
        <c:crossesAt val="-7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Daily Social</a:t>
            </a:r>
            <a:r>
              <a:rPr lang="en-SG" baseline="0"/>
              <a:t> Media App Usage - Instagram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charts!$Z$5</c:f>
              <c:strCache>
                <c:ptCount val="1"/>
                <c:pt idx="0">
                  <c:v>Control Instagram</c:v>
                </c:pt>
              </c:strCache>
              <c:extLst xmlns:c15="http://schemas.microsoft.com/office/drawing/2012/chart"/>
            </c:strRef>
          </c:tx>
          <c:spPr>
            <a:ln w="25400" cap="rnd" cmpd="sng" algn="ctr">
              <a:solidFill>
                <a:schemeClr val="accent4">
                  <a:lumMod val="5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charts!$AA$7:$AA$24</c:f>
                <c:numCache>
                  <c:formatCode>General</c:formatCode>
                  <c:ptCount val="18"/>
                  <c:pt idx="0">
                    <c:v>13.102688655386727</c:v>
                  </c:pt>
                  <c:pt idx="1">
                    <c:v>12.240018382339132</c:v>
                  </c:pt>
                  <c:pt idx="2">
                    <c:v>5.6073567748093636</c:v>
                  </c:pt>
                  <c:pt idx="3">
                    <c:v>1.5344217151748092</c:v>
                  </c:pt>
                  <c:pt idx="4">
                    <c:v>50.600561261709338</c:v>
                  </c:pt>
                  <c:pt idx="5">
                    <c:v>22.351645353306768</c:v>
                  </c:pt>
                  <c:pt idx="6">
                    <c:v>26.113453429219202</c:v>
                  </c:pt>
                  <c:pt idx="7">
                    <c:v>16.949349545041535</c:v>
                  </c:pt>
                  <c:pt idx="8">
                    <c:v>2.7365032431919398</c:v>
                  </c:pt>
                  <c:pt idx="9">
                    <c:v>2.0152543263816538</c:v>
                  </c:pt>
                  <c:pt idx="10">
                    <c:v>25.667976157071671</c:v>
                  </c:pt>
                  <c:pt idx="11">
                    <c:v>3.4931074990615447</c:v>
                  </c:pt>
                  <c:pt idx="12">
                    <c:v>35.001785668734101</c:v>
                  </c:pt>
                  <c:pt idx="13">
                    <c:v>8.902474375138631</c:v>
                  </c:pt>
                  <c:pt idx="14">
                    <c:v>11.356134905855965</c:v>
                  </c:pt>
                  <c:pt idx="15">
                    <c:v>12.423866145447652</c:v>
                  </c:pt>
                  <c:pt idx="16">
                    <c:v>11.179358210559323</c:v>
                  </c:pt>
                  <c:pt idx="17">
                    <c:v>23.341594846967933</c:v>
                  </c:pt>
                </c:numCache>
                <c:extLst xmlns:c15="http://schemas.microsoft.com/office/drawing/2012/chart"/>
              </c:numRef>
            </c:plus>
            <c:minus>
              <c:numRef>
                <c:f>charts!$AA$7:$AA$24</c:f>
                <c:numCache>
                  <c:formatCode>General</c:formatCode>
                  <c:ptCount val="18"/>
                  <c:pt idx="0">
                    <c:v>13.102688655386727</c:v>
                  </c:pt>
                  <c:pt idx="1">
                    <c:v>12.240018382339132</c:v>
                  </c:pt>
                  <c:pt idx="2">
                    <c:v>5.6073567748093636</c:v>
                  </c:pt>
                  <c:pt idx="3">
                    <c:v>1.5344217151748092</c:v>
                  </c:pt>
                  <c:pt idx="4">
                    <c:v>50.600561261709338</c:v>
                  </c:pt>
                  <c:pt idx="5">
                    <c:v>22.351645353306768</c:v>
                  </c:pt>
                  <c:pt idx="6">
                    <c:v>26.113453429219202</c:v>
                  </c:pt>
                  <c:pt idx="7">
                    <c:v>16.949349545041535</c:v>
                  </c:pt>
                  <c:pt idx="8">
                    <c:v>2.7365032431919398</c:v>
                  </c:pt>
                  <c:pt idx="9">
                    <c:v>2.0152543263816538</c:v>
                  </c:pt>
                  <c:pt idx="10">
                    <c:v>25.667976157071671</c:v>
                  </c:pt>
                  <c:pt idx="11">
                    <c:v>3.4931074990615447</c:v>
                  </c:pt>
                  <c:pt idx="12">
                    <c:v>35.001785668734101</c:v>
                  </c:pt>
                  <c:pt idx="13">
                    <c:v>8.902474375138631</c:v>
                  </c:pt>
                  <c:pt idx="14">
                    <c:v>11.356134905855965</c:v>
                  </c:pt>
                  <c:pt idx="15">
                    <c:v>12.423866145447652</c:v>
                  </c:pt>
                  <c:pt idx="16">
                    <c:v>11.179358210559323</c:v>
                  </c:pt>
                  <c:pt idx="17">
                    <c:v>23.341594846967933</c:v>
                  </c:pt>
                </c:numCache>
                <c:extLst xmlns:c15="http://schemas.microsoft.com/office/drawing/2012/chart"/>
              </c:numRef>
            </c:minus>
            <c:spPr>
              <a:solidFill>
                <a:schemeClr val="tx1"/>
              </a:solidFill>
              <a:ln w="12700" cap="flat" cmpd="sng" algn="ctr">
                <a:solidFill>
                  <a:schemeClr val="accent4">
                    <a:lumMod val="50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charts!$E$7:$E$24</c:f>
              <c:numCache>
                <c:formatCode>General</c:formatCode>
                <c:ptCount val="18"/>
                <c:pt idx="0">
                  <c:v>-5.9926005222460441</c:v>
                </c:pt>
                <c:pt idx="1">
                  <c:v>-5.0901459073599611</c:v>
                </c:pt>
                <c:pt idx="2">
                  <c:v>-4.016840980294953</c:v>
                </c:pt>
                <c:pt idx="3">
                  <c:v>-3.0757256069519521</c:v>
                </c:pt>
                <c:pt idx="4">
                  <c:v>-2.0676053996748314</c:v>
                </c:pt>
                <c:pt idx="5">
                  <c:v>-1.0676287061169196</c:v>
                </c:pt>
                <c:pt idx="6">
                  <c:v>0.93355897236223395</c:v>
                </c:pt>
                <c:pt idx="7">
                  <c:v>2.0222527090631477</c:v>
                </c:pt>
                <c:pt idx="8">
                  <c:v>3.0079247584823339</c:v>
                </c:pt>
                <c:pt idx="9">
                  <c:v>3.91503453984765</c:v>
                </c:pt>
                <c:pt idx="10">
                  <c:v>4.919957059459998</c:v>
                </c:pt>
                <c:pt idx="11">
                  <c:v>5.9007490411864376</c:v>
                </c:pt>
                <c:pt idx="12">
                  <c:v>8.0770448501945857</c:v>
                </c:pt>
                <c:pt idx="13">
                  <c:v>9.090206498951634</c:v>
                </c:pt>
                <c:pt idx="14">
                  <c:v>9.9461029441111268</c:v>
                </c:pt>
                <c:pt idx="15">
                  <c:v>10.935148587541851</c:v>
                </c:pt>
                <c:pt idx="16">
                  <c:v>11.992894499370941</c:v>
                </c:pt>
                <c:pt idx="17">
                  <c:v>12.962136575609458</c:v>
                </c:pt>
              </c:numCache>
              <c:extLst xmlns:c15="http://schemas.microsoft.com/office/drawing/2012/chart"/>
            </c:numRef>
          </c:xVal>
          <c:yVal>
            <c:numRef>
              <c:f>charts!$Z$7:$Z$24</c:f>
              <c:numCache>
                <c:formatCode>General</c:formatCode>
                <c:ptCount val="18"/>
                <c:pt idx="0">
                  <c:v>9.2650000000000006</c:v>
                </c:pt>
                <c:pt idx="1">
                  <c:v>42.155000000000001</c:v>
                </c:pt>
                <c:pt idx="2">
                  <c:v>33.555</c:v>
                </c:pt>
                <c:pt idx="3">
                  <c:v>43.744999999999997</c:v>
                </c:pt>
                <c:pt idx="4">
                  <c:v>49.400000000000006</c:v>
                </c:pt>
                <c:pt idx="5">
                  <c:v>18.265000000000001</c:v>
                </c:pt>
                <c:pt idx="6">
                  <c:v>25.645</c:v>
                </c:pt>
                <c:pt idx="7">
                  <c:v>35.075000000000003</c:v>
                </c:pt>
                <c:pt idx="8">
                  <c:v>19.255000000000003</c:v>
                </c:pt>
                <c:pt idx="9">
                  <c:v>8.5850000000000009</c:v>
                </c:pt>
                <c:pt idx="10">
                  <c:v>29.240000000000002</c:v>
                </c:pt>
                <c:pt idx="11">
                  <c:v>2.7</c:v>
                </c:pt>
                <c:pt idx="12">
                  <c:v>36.92</c:v>
                </c:pt>
                <c:pt idx="13">
                  <c:v>11.235000000000001</c:v>
                </c:pt>
                <c:pt idx="14">
                  <c:v>23.45</c:v>
                </c:pt>
                <c:pt idx="15">
                  <c:v>25.664999999999999</c:v>
                </c:pt>
                <c:pt idx="16">
                  <c:v>34.284999999999997</c:v>
                </c:pt>
                <c:pt idx="17">
                  <c:v>34.454999999999998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85D-4CBF-9CB9-DAF0876C9B4C}"/>
            </c:ext>
          </c:extLst>
        </c:ser>
        <c:ser>
          <c:idx val="3"/>
          <c:order val="3"/>
          <c:tx>
            <c:strRef>
              <c:f>charts!$AE$5</c:f>
              <c:strCache>
                <c:ptCount val="1"/>
                <c:pt idx="0">
                  <c:v>Treatment Instagram</c:v>
                </c:pt>
              </c:strCache>
              <c:extLst xmlns:c15="http://schemas.microsoft.com/office/drawing/2012/chart"/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charts!$AF$7:$AF$24</c:f>
                <c:numCache>
                  <c:formatCode>General</c:formatCode>
                  <c:ptCount val="18"/>
                  <c:pt idx="0">
                    <c:v>23.409438267502278</c:v>
                  </c:pt>
                  <c:pt idx="1">
                    <c:v>55.798846762276376</c:v>
                  </c:pt>
                  <c:pt idx="2">
                    <c:v>40.70052661411971</c:v>
                  </c:pt>
                  <c:pt idx="3">
                    <c:v>30.481094687253826</c:v>
                  </c:pt>
                  <c:pt idx="4">
                    <c:v>33.964605473934185</c:v>
                  </c:pt>
                  <c:pt idx="5">
                    <c:v>50.76216373113607</c:v>
                  </c:pt>
                  <c:pt idx="6">
                    <c:v>14.151076519709255</c:v>
                  </c:pt>
                  <c:pt idx="7">
                    <c:v>16.939906286635708</c:v>
                  </c:pt>
                  <c:pt idx="8">
                    <c:v>74.569349378056572</c:v>
                  </c:pt>
                  <c:pt idx="9">
                    <c:v>55.966536132466388</c:v>
                  </c:pt>
                  <c:pt idx="10">
                    <c:v>21.215191883805026</c:v>
                  </c:pt>
                  <c:pt idx="11">
                    <c:v>41.33545733789979</c:v>
                  </c:pt>
                  <c:pt idx="12">
                    <c:v>33.038718195474843</c:v>
                  </c:pt>
                  <c:pt idx="13">
                    <c:v>36.869937618607395</c:v>
                  </c:pt>
                  <c:pt idx="14">
                    <c:v>18.709732538619217</c:v>
                  </c:pt>
                  <c:pt idx="15">
                    <c:v>46.834614247014642</c:v>
                  </c:pt>
                  <c:pt idx="16">
                    <c:v>26.699541194559885</c:v>
                  </c:pt>
                  <c:pt idx="17">
                    <c:v>13.929446926086714</c:v>
                  </c:pt>
                </c:numCache>
                <c:extLst xmlns:c15="http://schemas.microsoft.com/office/drawing/2012/chart"/>
              </c:numRef>
            </c:plus>
            <c:minus>
              <c:numRef>
                <c:f>charts!$AF$7:$AF$24</c:f>
                <c:numCache>
                  <c:formatCode>General</c:formatCode>
                  <c:ptCount val="18"/>
                  <c:pt idx="0">
                    <c:v>23.409438267502278</c:v>
                  </c:pt>
                  <c:pt idx="1">
                    <c:v>55.798846762276376</c:v>
                  </c:pt>
                  <c:pt idx="2">
                    <c:v>40.70052661411971</c:v>
                  </c:pt>
                  <c:pt idx="3">
                    <c:v>30.481094687253826</c:v>
                  </c:pt>
                  <c:pt idx="4">
                    <c:v>33.964605473934185</c:v>
                  </c:pt>
                  <c:pt idx="5">
                    <c:v>50.76216373113607</c:v>
                  </c:pt>
                  <c:pt idx="6">
                    <c:v>14.151076519709255</c:v>
                  </c:pt>
                  <c:pt idx="7">
                    <c:v>16.939906286635708</c:v>
                  </c:pt>
                  <c:pt idx="8">
                    <c:v>74.569349378056572</c:v>
                  </c:pt>
                  <c:pt idx="9">
                    <c:v>55.966536132466388</c:v>
                  </c:pt>
                  <c:pt idx="10">
                    <c:v>21.215191883805026</c:v>
                  </c:pt>
                  <c:pt idx="11">
                    <c:v>41.33545733789979</c:v>
                  </c:pt>
                  <c:pt idx="12">
                    <c:v>33.038718195474843</c:v>
                  </c:pt>
                  <c:pt idx="13">
                    <c:v>36.869937618607395</c:v>
                  </c:pt>
                  <c:pt idx="14">
                    <c:v>18.709732538619217</c:v>
                  </c:pt>
                  <c:pt idx="15">
                    <c:v>46.834614247014642</c:v>
                  </c:pt>
                  <c:pt idx="16">
                    <c:v>26.699541194559885</c:v>
                  </c:pt>
                  <c:pt idx="17">
                    <c:v>13.929446926086714</c:v>
                  </c:pt>
                </c:numCache>
                <c:extLst xmlns:c15="http://schemas.microsoft.com/office/drawing/2012/chart"/>
              </c:numRef>
            </c:minus>
            <c:spPr>
              <a:solidFill>
                <a:schemeClr val="tx1"/>
              </a:solidFill>
              <a:ln w="12700" cap="flat" cmpd="sng" algn="ctr">
                <a:solidFill>
                  <a:schemeClr val="accent4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charts!$F$7:$F$24</c:f>
              <c:numCache>
                <c:formatCode>General</c:formatCode>
                <c:ptCount val="18"/>
                <c:pt idx="0">
                  <c:v>-5.995062770199393</c:v>
                </c:pt>
                <c:pt idx="1">
                  <c:v>-5.0100121997433611</c:v>
                </c:pt>
                <c:pt idx="2">
                  <c:v>-3.927292086655795</c:v>
                </c:pt>
                <c:pt idx="3">
                  <c:v>-2.99133682418119</c:v>
                </c:pt>
                <c:pt idx="4">
                  <c:v>-1.9353307772674815</c:v>
                </c:pt>
                <c:pt idx="5">
                  <c:v>-1.0505183558119378</c:v>
                </c:pt>
                <c:pt idx="6">
                  <c:v>1.0517369845734856</c:v>
                </c:pt>
                <c:pt idx="7">
                  <c:v>1.9935927837094765</c:v>
                </c:pt>
                <c:pt idx="8">
                  <c:v>3.0591248988266972</c:v>
                </c:pt>
                <c:pt idx="9">
                  <c:v>3.962504884699054</c:v>
                </c:pt>
                <c:pt idx="10">
                  <c:v>4.9237133530519914</c:v>
                </c:pt>
                <c:pt idx="11">
                  <c:v>6.0659173221266602</c:v>
                </c:pt>
                <c:pt idx="12">
                  <c:v>7.9913471421264335</c:v>
                </c:pt>
                <c:pt idx="13">
                  <c:v>9.0388988772854457</c:v>
                </c:pt>
                <c:pt idx="14">
                  <c:v>9.9964492796640858</c:v>
                </c:pt>
                <c:pt idx="15">
                  <c:v>10.970051546656272</c:v>
                </c:pt>
                <c:pt idx="16">
                  <c:v>11.946232992350112</c:v>
                </c:pt>
                <c:pt idx="17">
                  <c:v>13.096885902069227</c:v>
                </c:pt>
              </c:numCache>
              <c:extLst xmlns:c15="http://schemas.microsoft.com/office/drawing/2012/chart"/>
            </c:numRef>
          </c:xVal>
          <c:yVal>
            <c:numRef>
              <c:f>charts!$AE$7:$AE$24</c:f>
              <c:numCache>
                <c:formatCode>General</c:formatCode>
                <c:ptCount val="18"/>
                <c:pt idx="0">
                  <c:v>12.17</c:v>
                </c:pt>
                <c:pt idx="1">
                  <c:v>30.705000000000002</c:v>
                </c:pt>
                <c:pt idx="2">
                  <c:v>37.069999999999993</c:v>
                </c:pt>
                <c:pt idx="3">
                  <c:v>33.6</c:v>
                </c:pt>
                <c:pt idx="4">
                  <c:v>23.8325</c:v>
                </c:pt>
                <c:pt idx="5">
                  <c:v>35.49</c:v>
                </c:pt>
                <c:pt idx="6">
                  <c:v>18.615000000000002</c:v>
                </c:pt>
                <c:pt idx="7">
                  <c:v>14.377500000000001</c:v>
                </c:pt>
                <c:pt idx="8">
                  <c:v>45.81</c:v>
                </c:pt>
                <c:pt idx="9">
                  <c:v>41.655000000000001</c:v>
                </c:pt>
                <c:pt idx="10">
                  <c:v>24.205000000000002</c:v>
                </c:pt>
                <c:pt idx="11">
                  <c:v>29.615000000000002</c:v>
                </c:pt>
                <c:pt idx="12">
                  <c:v>32.034999999999997</c:v>
                </c:pt>
                <c:pt idx="13">
                  <c:v>27.164999999999999</c:v>
                </c:pt>
                <c:pt idx="14">
                  <c:v>16.172499999999999</c:v>
                </c:pt>
                <c:pt idx="15">
                  <c:v>37.2575</c:v>
                </c:pt>
                <c:pt idx="16">
                  <c:v>32.185000000000002</c:v>
                </c:pt>
                <c:pt idx="17">
                  <c:v>14.7575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85D-4CBF-9CB9-DAF0876C9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467800"/>
        <c:axId val="4654694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charts!$P$5</c15:sqref>
                        </c15:formulaRef>
                      </c:ext>
                    </c:extLst>
                    <c:strCache>
                      <c:ptCount val="1"/>
                      <c:pt idx="0">
                        <c:v>Control Facebook</c:v>
                      </c:pt>
                    </c:strCache>
                  </c:strRef>
                </c:tx>
                <c:spPr>
                  <a:ln w="25400" cap="rnd" cmpd="sng" algn="ctr">
                    <a:solidFill>
                      <a:schemeClr val="accent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charts!$Q$7:$Q$24</c15:sqref>
                          </c15:formulaRef>
                        </c:ext>
                      </c:extLst>
                      <c:numCache>
                        <c:formatCode>General</c:formatCode>
                        <c:ptCount val="18"/>
                        <c:pt idx="0">
                          <c:v>7.1417784899841319</c:v>
                        </c:pt>
                        <c:pt idx="1">
                          <c:v>9.2418856301081771</c:v>
                        </c:pt>
                        <c:pt idx="2">
                          <c:v>2.7082189719444769</c:v>
                        </c:pt>
                        <c:pt idx="3">
                          <c:v>6.0952604538280575</c:v>
                        </c:pt>
                        <c:pt idx="4">
                          <c:v>4.7871129086329258</c:v>
                        </c:pt>
                        <c:pt idx="5">
                          <c:v>5.6073567748093227</c:v>
                        </c:pt>
                        <c:pt idx="6">
                          <c:v>4.9285342648702359</c:v>
                        </c:pt>
                        <c:pt idx="7">
                          <c:v>21.637467504308354</c:v>
                        </c:pt>
                        <c:pt idx="8">
                          <c:v>0.25455844122715704</c:v>
                        </c:pt>
                        <c:pt idx="9">
                          <c:v>5.062884553295679</c:v>
                        </c:pt>
                        <c:pt idx="10">
                          <c:v>0.42426406871192857</c:v>
                        </c:pt>
                        <c:pt idx="11">
                          <c:v>4.2567828227430153</c:v>
                        </c:pt>
                        <c:pt idx="12">
                          <c:v>20.75358402782517</c:v>
                        </c:pt>
                        <c:pt idx="13">
                          <c:v>0.28284271247461906</c:v>
                        </c:pt>
                        <c:pt idx="14">
                          <c:v>3.4931074990615452</c:v>
                        </c:pt>
                        <c:pt idx="15">
                          <c:v>5.6356410460567838</c:v>
                        </c:pt>
                        <c:pt idx="16">
                          <c:v>5.9255548263432694</c:v>
                        </c:pt>
                        <c:pt idx="17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charts!$Q$7:$Q$24</c15:sqref>
                          </c15:formulaRef>
                        </c:ext>
                      </c:extLst>
                      <c:numCache>
                        <c:formatCode>General</c:formatCode>
                        <c:ptCount val="18"/>
                        <c:pt idx="0">
                          <c:v>7.1417784899841319</c:v>
                        </c:pt>
                        <c:pt idx="1">
                          <c:v>9.2418856301081771</c:v>
                        </c:pt>
                        <c:pt idx="2">
                          <c:v>2.7082189719444769</c:v>
                        </c:pt>
                        <c:pt idx="3">
                          <c:v>6.0952604538280575</c:v>
                        </c:pt>
                        <c:pt idx="4">
                          <c:v>4.7871129086329258</c:v>
                        </c:pt>
                        <c:pt idx="5">
                          <c:v>5.6073567748093227</c:v>
                        </c:pt>
                        <c:pt idx="6">
                          <c:v>4.9285342648702359</c:v>
                        </c:pt>
                        <c:pt idx="7">
                          <c:v>21.637467504308354</c:v>
                        </c:pt>
                        <c:pt idx="8">
                          <c:v>0.25455844122715704</c:v>
                        </c:pt>
                        <c:pt idx="9">
                          <c:v>5.062884553295679</c:v>
                        </c:pt>
                        <c:pt idx="10">
                          <c:v>0.42426406871192857</c:v>
                        </c:pt>
                        <c:pt idx="11">
                          <c:v>4.2567828227430153</c:v>
                        </c:pt>
                        <c:pt idx="12">
                          <c:v>20.75358402782517</c:v>
                        </c:pt>
                        <c:pt idx="13">
                          <c:v>0.28284271247461906</c:v>
                        </c:pt>
                        <c:pt idx="14">
                          <c:v>3.4931074990615452</c:v>
                        </c:pt>
                        <c:pt idx="15">
                          <c:v>5.6356410460567838</c:v>
                        </c:pt>
                        <c:pt idx="16">
                          <c:v>5.9255548263432694</c:v>
                        </c:pt>
                        <c:pt idx="17">
                          <c:v>0</c:v>
                        </c:pt>
                      </c:numCache>
                    </c:numRef>
                  </c:minus>
                  <c:spPr>
                    <a:solidFill>
                      <a:schemeClr val="tx1"/>
                    </a:solidFill>
                    <a:ln w="12700" cap="flat" cmpd="sng" algn="ctr">
                      <a:solidFill>
                        <a:schemeClr val="accent5">
                          <a:lumMod val="75000"/>
                          <a:alpha val="70000"/>
                        </a:schemeClr>
                      </a:solidFill>
                      <a:prstDash val="solid"/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charts!$C$7:$C$24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  <c:pt idx="5">
                        <c:v>-1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8</c:v>
                      </c:pt>
                      <c:pt idx="13">
                        <c:v>9</c:v>
                      </c:pt>
                      <c:pt idx="14">
                        <c:v>10</c:v>
                      </c:pt>
                      <c:pt idx="15">
                        <c:v>11</c:v>
                      </c:pt>
                      <c:pt idx="16">
                        <c:v>12</c:v>
                      </c:pt>
                      <c:pt idx="17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charts!$P$7:$P$24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8.94</c:v>
                      </c:pt>
                      <c:pt idx="1">
                        <c:v>11.105</c:v>
                      </c:pt>
                      <c:pt idx="2">
                        <c:v>3.3049999999999997</c:v>
                      </c:pt>
                      <c:pt idx="3">
                        <c:v>21.939999999999998</c:v>
                      </c:pt>
                      <c:pt idx="4">
                        <c:v>4.3550000000000004</c:v>
                      </c:pt>
                      <c:pt idx="5">
                        <c:v>11.885</c:v>
                      </c:pt>
                      <c:pt idx="6">
                        <c:v>3.4849999999999999</c:v>
                      </c:pt>
                      <c:pt idx="7">
                        <c:v>16.21</c:v>
                      </c:pt>
                      <c:pt idx="8">
                        <c:v>2.4900000000000002</c:v>
                      </c:pt>
                      <c:pt idx="9">
                        <c:v>6.32</c:v>
                      </c:pt>
                      <c:pt idx="10">
                        <c:v>3.99</c:v>
                      </c:pt>
                      <c:pt idx="11">
                        <c:v>3.01</c:v>
                      </c:pt>
                      <c:pt idx="12">
                        <c:v>15.205</c:v>
                      </c:pt>
                      <c:pt idx="13">
                        <c:v>0.2</c:v>
                      </c:pt>
                      <c:pt idx="14">
                        <c:v>2.4700000000000002</c:v>
                      </c:pt>
                      <c:pt idx="15">
                        <c:v>5.1349999999999998</c:v>
                      </c:pt>
                      <c:pt idx="16">
                        <c:v>4.1900000000000004</c:v>
                      </c:pt>
                      <c:pt idx="17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85D-4CBF-9CB9-DAF0876C9B4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charts!$U$5</c15:sqref>
                        </c15:formulaRef>
                      </c:ext>
                    </c:extLst>
                    <c:strCache>
                      <c:ptCount val="1"/>
                      <c:pt idx="0">
                        <c:v>Treatment Facebook</c:v>
                      </c:pt>
                    </c:strCache>
                  </c:strRef>
                </c:tx>
                <c:spPr>
                  <a:ln w="25400" cap="rnd" cmpd="sng" algn="ctr">
                    <a:solidFill>
                      <a:srgbClr val="00B0F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charts!$V$7:$V$24</c15:sqref>
                          </c15:formulaRef>
                        </c:ext>
                      </c:extLst>
                      <c:numCache>
                        <c:formatCode>General</c:formatCode>
                        <c:ptCount val="18"/>
                        <c:pt idx="0">
                          <c:v>18.165573208682407</c:v>
                        </c:pt>
                        <c:pt idx="1">
                          <c:v>21.276843045903213</c:v>
                        </c:pt>
                        <c:pt idx="2">
                          <c:v>4.574980874276962</c:v>
                        </c:pt>
                        <c:pt idx="3">
                          <c:v>3.3304729393886388</c:v>
                        </c:pt>
                        <c:pt idx="4">
                          <c:v>1.7960512242138307</c:v>
                        </c:pt>
                        <c:pt idx="5">
                          <c:v>59.184837585314028</c:v>
                        </c:pt>
                        <c:pt idx="6">
                          <c:v>0.46669047558312138</c:v>
                        </c:pt>
                        <c:pt idx="7">
                          <c:v>1.4424978336205572</c:v>
                        </c:pt>
                        <c:pt idx="8">
                          <c:v>15.181582592075181</c:v>
                        </c:pt>
                        <c:pt idx="9">
                          <c:v>3.8395898218429521</c:v>
                        </c:pt>
                        <c:pt idx="10">
                          <c:v>8.527707781109763</c:v>
                        </c:pt>
                        <c:pt idx="11">
                          <c:v>3.3728993462598313</c:v>
                        </c:pt>
                        <c:pt idx="12">
                          <c:v>1.682914139223983</c:v>
                        </c:pt>
                        <c:pt idx="13">
                          <c:v>8.2448650686351375</c:v>
                        </c:pt>
                        <c:pt idx="14">
                          <c:v>13.526952724098653</c:v>
                        </c:pt>
                        <c:pt idx="15">
                          <c:v>25.194214613676689</c:v>
                        </c:pt>
                        <c:pt idx="16">
                          <c:v>5.8831284194720759</c:v>
                        </c:pt>
                        <c:pt idx="17">
                          <c:v>2.2203152929257595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charts!$V$7:$V$24</c15:sqref>
                          </c15:formulaRef>
                        </c:ext>
                      </c:extLst>
                      <c:numCache>
                        <c:formatCode>General</c:formatCode>
                        <c:ptCount val="18"/>
                        <c:pt idx="0">
                          <c:v>18.165573208682407</c:v>
                        </c:pt>
                        <c:pt idx="1">
                          <c:v>21.276843045903213</c:v>
                        </c:pt>
                        <c:pt idx="2">
                          <c:v>4.574980874276962</c:v>
                        </c:pt>
                        <c:pt idx="3">
                          <c:v>3.3304729393886388</c:v>
                        </c:pt>
                        <c:pt idx="4">
                          <c:v>1.7960512242138307</c:v>
                        </c:pt>
                        <c:pt idx="5">
                          <c:v>59.184837585314028</c:v>
                        </c:pt>
                        <c:pt idx="6">
                          <c:v>0.46669047558312138</c:v>
                        </c:pt>
                        <c:pt idx="7">
                          <c:v>1.4424978336205572</c:v>
                        </c:pt>
                        <c:pt idx="8">
                          <c:v>15.181582592075181</c:v>
                        </c:pt>
                        <c:pt idx="9">
                          <c:v>3.8395898218429521</c:v>
                        </c:pt>
                        <c:pt idx="10">
                          <c:v>8.527707781109763</c:v>
                        </c:pt>
                        <c:pt idx="11">
                          <c:v>3.3728993462598313</c:v>
                        </c:pt>
                        <c:pt idx="12">
                          <c:v>1.682914139223983</c:v>
                        </c:pt>
                        <c:pt idx="13">
                          <c:v>8.2448650686351375</c:v>
                        </c:pt>
                        <c:pt idx="14">
                          <c:v>13.526952724098653</c:v>
                        </c:pt>
                        <c:pt idx="15">
                          <c:v>25.194214613676689</c:v>
                        </c:pt>
                        <c:pt idx="16">
                          <c:v>5.8831284194720759</c:v>
                        </c:pt>
                        <c:pt idx="17">
                          <c:v>2.2203152929257595</c:v>
                        </c:pt>
                      </c:numCache>
                    </c:numRef>
                  </c:minus>
                  <c:spPr>
                    <a:solidFill>
                      <a:schemeClr val="tx1"/>
                    </a:solidFill>
                    <a:ln w="12700" cap="flat" cmpd="sng" algn="ctr">
                      <a:solidFill>
                        <a:srgbClr val="00B0F0">
                          <a:alpha val="70000"/>
                        </a:srgbClr>
                      </a:solidFill>
                      <a:prstDash val="solid"/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charts!$D$7:$D$24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-6.0693846653535521</c:v>
                      </c:pt>
                      <c:pt idx="1">
                        <c:v>-5.0270509106995851</c:v>
                      </c:pt>
                      <c:pt idx="2">
                        <c:v>-3.932831431299376</c:v>
                      </c:pt>
                      <c:pt idx="3">
                        <c:v>-2.9876589274947709</c:v>
                      </c:pt>
                      <c:pt idx="4">
                        <c:v>-1.9310576097207828</c:v>
                      </c:pt>
                      <c:pt idx="5">
                        <c:v>-0.90475176797026768</c:v>
                      </c:pt>
                      <c:pt idx="6">
                        <c:v>1.0161226465129913</c:v>
                      </c:pt>
                      <c:pt idx="7">
                        <c:v>2.0595756691350151</c:v>
                      </c:pt>
                      <c:pt idx="8">
                        <c:v>3.0596526586958519</c:v>
                      </c:pt>
                      <c:pt idx="9">
                        <c:v>3.9216201906540178</c:v>
                      </c:pt>
                      <c:pt idx="10">
                        <c:v>5.089694412629485</c:v>
                      </c:pt>
                      <c:pt idx="11">
                        <c:v>5.978343345232302</c:v>
                      </c:pt>
                      <c:pt idx="12">
                        <c:v>8.0466602829637406</c:v>
                      </c:pt>
                      <c:pt idx="13">
                        <c:v>9.0079622905903172</c:v>
                      </c:pt>
                      <c:pt idx="14">
                        <c:v>10.029008031792879</c:v>
                      </c:pt>
                      <c:pt idx="15">
                        <c:v>10.921074370470645</c:v>
                      </c:pt>
                      <c:pt idx="16">
                        <c:v>11.909678889625027</c:v>
                      </c:pt>
                      <c:pt idx="17">
                        <c:v>12.914096444893861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charts!$U$7:$U$24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15.404999999999999</c:v>
                      </c:pt>
                      <c:pt idx="1">
                        <c:v>15.555000000000001</c:v>
                      </c:pt>
                      <c:pt idx="2">
                        <c:v>3.2349999999999999</c:v>
                      </c:pt>
                      <c:pt idx="3">
                        <c:v>2.355</c:v>
                      </c:pt>
                      <c:pt idx="4">
                        <c:v>2.5499999999999998</c:v>
                      </c:pt>
                      <c:pt idx="5">
                        <c:v>42.300000000000004</c:v>
                      </c:pt>
                      <c:pt idx="6">
                        <c:v>0.33</c:v>
                      </c:pt>
                      <c:pt idx="7">
                        <c:v>1.8599999999999999</c:v>
                      </c:pt>
                      <c:pt idx="8">
                        <c:v>12.775</c:v>
                      </c:pt>
                      <c:pt idx="9">
                        <c:v>8.7949999999999999</c:v>
                      </c:pt>
                      <c:pt idx="10">
                        <c:v>6.03</c:v>
                      </c:pt>
                      <c:pt idx="11">
                        <c:v>2.7149999999999999</c:v>
                      </c:pt>
                      <c:pt idx="12">
                        <c:v>1.19</c:v>
                      </c:pt>
                      <c:pt idx="13">
                        <c:v>16.71</c:v>
                      </c:pt>
                      <c:pt idx="14">
                        <c:v>9.5649999999999995</c:v>
                      </c:pt>
                      <c:pt idx="15">
                        <c:v>17.815000000000001</c:v>
                      </c:pt>
                      <c:pt idx="16">
                        <c:v>4.16</c:v>
                      </c:pt>
                      <c:pt idx="17">
                        <c:v>1.57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5D-4CBF-9CB9-DAF0876C9B4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charts!$AL$5</c15:sqref>
                        </c15:formulaRef>
                      </c:ext>
                    </c:extLst>
                    <c:strCache>
                      <c:ptCount val="1"/>
                      <c:pt idx="0">
                        <c:v>Control WeChat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6">
                        <a:lumMod val="75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charts!$AM$7:$AM$24</c15:sqref>
                          </c15:formulaRef>
                        </c:ext>
                      </c:extLst>
                      <c:numCache>
                        <c:formatCode>General</c:formatCode>
                        <c:ptCount val="18"/>
                        <c:pt idx="0">
                          <c:v>49.15429919225533</c:v>
                        </c:pt>
                        <c:pt idx="1">
                          <c:v>49.579991351405198</c:v>
                        </c:pt>
                        <c:pt idx="2">
                          <c:v>38.701850304399699</c:v>
                        </c:pt>
                        <c:pt idx="3">
                          <c:v>53.310588227378695</c:v>
                        </c:pt>
                        <c:pt idx="4">
                          <c:v>57.24249973251564</c:v>
                        </c:pt>
                        <c:pt idx="5">
                          <c:v>57.18626200865701</c:v>
                        </c:pt>
                        <c:pt idx="6">
                          <c:v>56.991567047303427</c:v>
                        </c:pt>
                        <c:pt idx="7">
                          <c:v>44.848512714892195</c:v>
                        </c:pt>
                        <c:pt idx="8">
                          <c:v>55.862896899779706</c:v>
                        </c:pt>
                        <c:pt idx="9">
                          <c:v>49.413804328073681</c:v>
                        </c:pt>
                        <c:pt idx="10">
                          <c:v>65.858201416765993</c:v>
                        </c:pt>
                        <c:pt idx="11">
                          <c:v>40.323417890050784</c:v>
                        </c:pt>
                        <c:pt idx="12">
                          <c:v>59.153875111838083</c:v>
                        </c:pt>
                        <c:pt idx="13">
                          <c:v>59.047921566843996</c:v>
                        </c:pt>
                        <c:pt idx="14">
                          <c:v>41.838328024987263</c:v>
                        </c:pt>
                        <c:pt idx="15">
                          <c:v>48.03775558690397</c:v>
                        </c:pt>
                        <c:pt idx="16">
                          <c:v>44.184549314472086</c:v>
                        </c:pt>
                        <c:pt idx="17">
                          <c:v>76.916052092163795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charts!$AM$7:$AM$24</c15:sqref>
                          </c15:formulaRef>
                        </c:ext>
                      </c:extLst>
                      <c:numCache>
                        <c:formatCode>General</c:formatCode>
                        <c:ptCount val="18"/>
                        <c:pt idx="0">
                          <c:v>49.15429919225533</c:v>
                        </c:pt>
                        <c:pt idx="1">
                          <c:v>49.579991351405198</c:v>
                        </c:pt>
                        <c:pt idx="2">
                          <c:v>38.701850304399699</c:v>
                        </c:pt>
                        <c:pt idx="3">
                          <c:v>53.310588227378695</c:v>
                        </c:pt>
                        <c:pt idx="4">
                          <c:v>57.24249973251564</c:v>
                        </c:pt>
                        <c:pt idx="5">
                          <c:v>57.18626200865701</c:v>
                        </c:pt>
                        <c:pt idx="6">
                          <c:v>56.991567047303427</c:v>
                        </c:pt>
                        <c:pt idx="7">
                          <c:v>44.848512714892195</c:v>
                        </c:pt>
                        <c:pt idx="8">
                          <c:v>55.862896899779706</c:v>
                        </c:pt>
                        <c:pt idx="9">
                          <c:v>49.413804328073681</c:v>
                        </c:pt>
                        <c:pt idx="10">
                          <c:v>65.858201416765993</c:v>
                        </c:pt>
                        <c:pt idx="11">
                          <c:v>40.323417890050784</c:v>
                        </c:pt>
                        <c:pt idx="12">
                          <c:v>59.153875111838083</c:v>
                        </c:pt>
                        <c:pt idx="13">
                          <c:v>59.047921566843996</c:v>
                        </c:pt>
                        <c:pt idx="14">
                          <c:v>41.838328024987263</c:v>
                        </c:pt>
                        <c:pt idx="15">
                          <c:v>48.03775558690397</c:v>
                        </c:pt>
                        <c:pt idx="16">
                          <c:v>44.184549314472086</c:v>
                        </c:pt>
                        <c:pt idx="17">
                          <c:v>76.916052092163795</c:v>
                        </c:pt>
                      </c:numCache>
                    </c:numRef>
                  </c:minus>
                  <c:spPr>
                    <a:solidFill>
                      <a:schemeClr val="tx1"/>
                    </a:solidFill>
                    <a:ln w="12700" cap="flat" cmpd="sng" algn="ctr">
                      <a:solidFill>
                        <a:schemeClr val="accent6">
                          <a:lumMod val="75000"/>
                          <a:alpha val="70000"/>
                        </a:schemeClr>
                      </a:solidFill>
                      <a:prstDash val="solid"/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charts!$G$7:$G$24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-5.9049759047323462</c:v>
                      </c:pt>
                      <c:pt idx="1">
                        <c:v>-5.0199983448979077</c:v>
                      </c:pt>
                      <c:pt idx="2">
                        <c:v>-4.0476830209076855</c:v>
                      </c:pt>
                      <c:pt idx="3">
                        <c:v>-3.0483054273017913</c:v>
                      </c:pt>
                      <c:pt idx="4">
                        <c:v>-1.9158061987148156</c:v>
                      </c:pt>
                      <c:pt idx="5">
                        <c:v>-0.91535484841161241</c:v>
                      </c:pt>
                      <c:pt idx="6">
                        <c:v>0.97156456609034336</c:v>
                      </c:pt>
                      <c:pt idx="7">
                        <c:v>2.0554049252543058</c:v>
                      </c:pt>
                      <c:pt idx="8">
                        <c:v>3.0107485693525611</c:v>
                      </c:pt>
                      <c:pt idx="9">
                        <c:v>3.9775826038618156</c:v>
                      </c:pt>
                      <c:pt idx="10">
                        <c:v>4.956712981149801</c:v>
                      </c:pt>
                      <c:pt idx="11">
                        <c:v>5.9420250403987964</c:v>
                      </c:pt>
                      <c:pt idx="12">
                        <c:v>7.9729091744386524</c:v>
                      </c:pt>
                      <c:pt idx="13">
                        <c:v>9.0169446105519189</c:v>
                      </c:pt>
                      <c:pt idx="14">
                        <c:v>10.019954760256036</c:v>
                      </c:pt>
                      <c:pt idx="15">
                        <c:v>11.023600010370926</c:v>
                      </c:pt>
                      <c:pt idx="16">
                        <c:v>12.073378741802122</c:v>
                      </c:pt>
                      <c:pt idx="17">
                        <c:v>12.958244308671027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charts!$AL$7:$AL$24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102.00384678509344</c:v>
                      </c:pt>
                      <c:pt idx="1">
                        <c:v>69.319183071002982</c:v>
                      </c:pt>
                      <c:pt idx="2">
                        <c:v>64.127930626308768</c:v>
                      </c:pt>
                      <c:pt idx="3">
                        <c:v>93.896104212478903</c:v>
                      </c:pt>
                      <c:pt idx="4">
                        <c:v>94.156365947222326</c:v>
                      </c:pt>
                      <c:pt idx="5">
                        <c:v>110.73731498452446</c:v>
                      </c:pt>
                      <c:pt idx="6">
                        <c:v>101.38567392527932</c:v>
                      </c:pt>
                      <c:pt idx="7">
                        <c:v>82.915551290513193</c:v>
                      </c:pt>
                      <c:pt idx="8">
                        <c:v>82.52280999130214</c:v>
                      </c:pt>
                      <c:pt idx="9">
                        <c:v>141.42906636707136</c:v>
                      </c:pt>
                      <c:pt idx="10">
                        <c:v>130.63981661392114</c:v>
                      </c:pt>
                      <c:pt idx="11">
                        <c:v>92.853595970325003</c:v>
                      </c:pt>
                      <c:pt idx="12">
                        <c:v>90.236148648742784</c:v>
                      </c:pt>
                      <c:pt idx="13">
                        <c:v>88.485320792759495</c:v>
                      </c:pt>
                      <c:pt idx="14">
                        <c:v>76.944360170284128</c:v>
                      </c:pt>
                      <c:pt idx="15">
                        <c:v>88.150689311507136</c:v>
                      </c:pt>
                      <c:pt idx="16">
                        <c:v>81.085856975810444</c:v>
                      </c:pt>
                      <c:pt idx="17">
                        <c:v>112.59922568314774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5D-4CBF-9CB9-DAF0876C9B4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charts!$AQ$5</c15:sqref>
                        </c15:formulaRef>
                      </c:ext>
                    </c:extLst>
                    <c:strCache>
                      <c:ptCount val="1"/>
                      <c:pt idx="0">
                        <c:v>Treatment WeChat</c:v>
                      </c:pt>
                    </c:strCache>
                  </c:strRef>
                </c:tx>
                <c:spPr>
                  <a:ln w="25400" cap="rnd" cmpd="sng" algn="ctr">
                    <a:solidFill>
                      <a:schemeClr val="accent6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charts!$AR$7:$AR$24</c15:sqref>
                          </c15:formulaRef>
                        </c:ext>
                      </c:extLst>
                      <c:numCache>
                        <c:formatCode>General</c:formatCode>
                        <c:ptCount val="18"/>
                        <c:pt idx="0">
                          <c:v>52.9825672588006</c:v>
                        </c:pt>
                        <c:pt idx="1">
                          <c:v>19.062582021681511</c:v>
                        </c:pt>
                        <c:pt idx="2">
                          <c:v>19.45965313154381</c:v>
                        </c:pt>
                        <c:pt idx="3">
                          <c:v>13.050521062394544</c:v>
                        </c:pt>
                        <c:pt idx="4">
                          <c:v>33.208496402778309</c:v>
                        </c:pt>
                        <c:pt idx="5">
                          <c:v>59.6465749226223</c:v>
                        </c:pt>
                        <c:pt idx="6">
                          <c:v>41.445036293063282</c:v>
                        </c:pt>
                        <c:pt idx="7">
                          <c:v>16.267756452565976</c:v>
                        </c:pt>
                        <c:pt idx="8">
                          <c:v>9.7373832898440185</c:v>
                        </c:pt>
                        <c:pt idx="9">
                          <c:v>69.57533183535665</c:v>
                        </c:pt>
                        <c:pt idx="10">
                          <c:v>74.269083069605742</c:v>
                        </c:pt>
                        <c:pt idx="11">
                          <c:v>43.554646518291676</c:v>
                        </c:pt>
                        <c:pt idx="12">
                          <c:v>51.187409910380538</c:v>
                        </c:pt>
                        <c:pt idx="13">
                          <c:v>47.933270630464158</c:v>
                        </c:pt>
                        <c:pt idx="14">
                          <c:v>24.458467518087339</c:v>
                        </c:pt>
                        <c:pt idx="15">
                          <c:v>14.720113224202276</c:v>
                        </c:pt>
                        <c:pt idx="16">
                          <c:v>17.409284879052251</c:v>
                        </c:pt>
                        <c:pt idx="17">
                          <c:v>43.546128415738714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charts!$AR$7:$AR$24</c15:sqref>
                          </c15:formulaRef>
                        </c:ext>
                      </c:extLst>
                      <c:numCache>
                        <c:formatCode>General</c:formatCode>
                        <c:ptCount val="18"/>
                        <c:pt idx="0">
                          <c:v>52.9825672588006</c:v>
                        </c:pt>
                        <c:pt idx="1">
                          <c:v>19.062582021681511</c:v>
                        </c:pt>
                        <c:pt idx="2">
                          <c:v>19.45965313154381</c:v>
                        </c:pt>
                        <c:pt idx="3">
                          <c:v>13.050521062394544</c:v>
                        </c:pt>
                        <c:pt idx="4">
                          <c:v>33.208496402778309</c:v>
                        </c:pt>
                        <c:pt idx="5">
                          <c:v>59.6465749226223</c:v>
                        </c:pt>
                        <c:pt idx="6">
                          <c:v>41.445036293063282</c:v>
                        </c:pt>
                        <c:pt idx="7">
                          <c:v>16.267756452565976</c:v>
                        </c:pt>
                        <c:pt idx="8">
                          <c:v>9.7373832898440185</c:v>
                        </c:pt>
                        <c:pt idx="9">
                          <c:v>69.57533183535665</c:v>
                        </c:pt>
                        <c:pt idx="10">
                          <c:v>74.269083069605742</c:v>
                        </c:pt>
                        <c:pt idx="11">
                          <c:v>43.554646518291676</c:v>
                        </c:pt>
                        <c:pt idx="12">
                          <c:v>51.187409910380538</c:v>
                        </c:pt>
                        <c:pt idx="13">
                          <c:v>47.933270630464158</c:v>
                        </c:pt>
                        <c:pt idx="14">
                          <c:v>24.458467518087339</c:v>
                        </c:pt>
                        <c:pt idx="15">
                          <c:v>14.720113224202276</c:v>
                        </c:pt>
                        <c:pt idx="16">
                          <c:v>17.409284879052251</c:v>
                        </c:pt>
                        <c:pt idx="17">
                          <c:v>43.546128415738714</c:v>
                        </c:pt>
                      </c:numCache>
                    </c:numRef>
                  </c:minus>
                  <c:spPr>
                    <a:solidFill>
                      <a:schemeClr val="tx1"/>
                    </a:solidFill>
                    <a:ln w="12700" cap="flat" cmpd="sng" algn="ctr">
                      <a:solidFill>
                        <a:schemeClr val="accent6">
                          <a:alpha val="70000"/>
                        </a:schemeClr>
                      </a:solidFill>
                      <a:prstDash val="solid"/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charts!$H$7:$H$24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-5.9970475407102564</c:v>
                      </c:pt>
                      <c:pt idx="1">
                        <c:v>-5.0951308438530356</c:v>
                      </c:pt>
                      <c:pt idx="2">
                        <c:v>-4.0458432717754187</c:v>
                      </c:pt>
                      <c:pt idx="3">
                        <c:v>-3.0846738907821516</c:v>
                      </c:pt>
                      <c:pt idx="4">
                        <c:v>-2.0575492401271305</c:v>
                      </c:pt>
                      <c:pt idx="5">
                        <c:v>-0.99348093768091994</c:v>
                      </c:pt>
                      <c:pt idx="6">
                        <c:v>1.0134885305371319</c:v>
                      </c:pt>
                      <c:pt idx="7">
                        <c:v>1.9053998491672499</c:v>
                      </c:pt>
                      <c:pt idx="8">
                        <c:v>2.9615056602001264</c:v>
                      </c:pt>
                      <c:pt idx="9">
                        <c:v>3.9937408292108452</c:v>
                      </c:pt>
                      <c:pt idx="10">
                        <c:v>5.0253306948731664</c:v>
                      </c:pt>
                      <c:pt idx="11">
                        <c:v>6.0840170872259343</c:v>
                      </c:pt>
                      <c:pt idx="12">
                        <c:v>7.9322639912054056</c:v>
                      </c:pt>
                      <c:pt idx="13">
                        <c:v>9.0508501062898628</c:v>
                      </c:pt>
                      <c:pt idx="14">
                        <c:v>9.984962611539002</c:v>
                      </c:pt>
                      <c:pt idx="15">
                        <c:v>11.052460791462593</c:v>
                      </c:pt>
                      <c:pt idx="16">
                        <c:v>11.942566980661306</c:v>
                      </c:pt>
                      <c:pt idx="17">
                        <c:v>13.018194364796315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charts!$AQ$7:$AQ$24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148.36666666666667</c:v>
                      </c:pt>
                      <c:pt idx="1">
                        <c:v>113.00333333333333</c:v>
                      </c:pt>
                      <c:pt idx="2">
                        <c:v>91.759999999999991</c:v>
                      </c:pt>
                      <c:pt idx="3">
                        <c:v>102.05</c:v>
                      </c:pt>
                      <c:pt idx="4">
                        <c:v>130.26333333333332</c:v>
                      </c:pt>
                      <c:pt idx="5">
                        <c:v>129.77000000000001</c:v>
                      </c:pt>
                      <c:pt idx="6">
                        <c:v>120.75333333333333</c:v>
                      </c:pt>
                      <c:pt idx="7">
                        <c:v>97.69</c:v>
                      </c:pt>
                      <c:pt idx="8">
                        <c:v>117.08666666666666</c:v>
                      </c:pt>
                      <c:pt idx="9">
                        <c:v>135.91</c:v>
                      </c:pt>
                      <c:pt idx="10">
                        <c:v>134.72</c:v>
                      </c:pt>
                      <c:pt idx="11">
                        <c:v>117.21333333333332</c:v>
                      </c:pt>
                      <c:pt idx="12">
                        <c:v>128.39333333333335</c:v>
                      </c:pt>
                      <c:pt idx="13">
                        <c:v>166.02333333333334</c:v>
                      </c:pt>
                      <c:pt idx="14">
                        <c:v>101.69333333333333</c:v>
                      </c:pt>
                      <c:pt idx="15">
                        <c:v>113.81333333333333</c:v>
                      </c:pt>
                      <c:pt idx="16">
                        <c:v>119.64999999999999</c:v>
                      </c:pt>
                      <c:pt idx="17">
                        <c:v>169.26999999999998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5D-4CBF-9CB9-DAF0876C9B4C}"/>
                  </c:ext>
                </c:extLst>
              </c15:ser>
            </c15:filteredScatterSeries>
          </c:ext>
        </c:extLst>
      </c:scatterChart>
      <c:valAx>
        <c:axId val="465467800"/>
        <c:scaling>
          <c:orientation val="minMax"/>
          <c:max val="15"/>
          <c:min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69440"/>
        <c:crossesAt val="-100"/>
        <c:crossBetween val="midCat"/>
        <c:majorUnit val="7"/>
      </c:valAx>
      <c:valAx>
        <c:axId val="4654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Screen 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67800"/>
        <c:crossesAt val="-7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Daily Social</a:t>
            </a:r>
            <a:r>
              <a:rPr lang="en-SG" baseline="0"/>
              <a:t> Media App Usage - WeChat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charts!$AL$5</c:f>
              <c:strCache>
                <c:ptCount val="1"/>
                <c:pt idx="0">
                  <c:v>Control WeChat</c:v>
                </c:pt>
              </c:strCache>
              <c:extLst xmlns:c15="http://schemas.microsoft.com/office/drawing/2012/chart"/>
            </c:strRef>
          </c:tx>
          <c:spPr>
            <a:ln w="25400" cap="rnd" cmpd="sng" algn="ctr">
              <a:solidFill>
                <a:schemeClr val="accent6">
                  <a:lumMod val="75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charts!$AM$7:$AM$24</c:f>
                <c:numCache>
                  <c:formatCode>General</c:formatCode>
                  <c:ptCount val="18"/>
                  <c:pt idx="0">
                    <c:v>49.15429919225533</c:v>
                  </c:pt>
                  <c:pt idx="1">
                    <c:v>49.579991351405198</c:v>
                  </c:pt>
                  <c:pt idx="2">
                    <c:v>38.701850304399699</c:v>
                  </c:pt>
                  <c:pt idx="3">
                    <c:v>53.310588227378695</c:v>
                  </c:pt>
                  <c:pt idx="4">
                    <c:v>57.24249973251564</c:v>
                  </c:pt>
                  <c:pt idx="5">
                    <c:v>57.18626200865701</c:v>
                  </c:pt>
                  <c:pt idx="6">
                    <c:v>56.991567047303427</c:v>
                  </c:pt>
                  <c:pt idx="7">
                    <c:v>44.848512714892195</c:v>
                  </c:pt>
                  <c:pt idx="8">
                    <c:v>55.862896899779706</c:v>
                  </c:pt>
                  <c:pt idx="9">
                    <c:v>49.413804328073681</c:v>
                  </c:pt>
                  <c:pt idx="10">
                    <c:v>65.858201416765993</c:v>
                  </c:pt>
                  <c:pt idx="11">
                    <c:v>40.323417890050784</c:v>
                  </c:pt>
                  <c:pt idx="12">
                    <c:v>59.153875111838083</c:v>
                  </c:pt>
                  <c:pt idx="13">
                    <c:v>59.047921566843996</c:v>
                  </c:pt>
                  <c:pt idx="14">
                    <c:v>41.838328024987263</c:v>
                  </c:pt>
                  <c:pt idx="15">
                    <c:v>48.03775558690397</c:v>
                  </c:pt>
                  <c:pt idx="16">
                    <c:v>44.184549314472086</c:v>
                  </c:pt>
                  <c:pt idx="17">
                    <c:v>76.916052092163795</c:v>
                  </c:pt>
                </c:numCache>
                <c:extLst xmlns:c15="http://schemas.microsoft.com/office/drawing/2012/chart"/>
              </c:numRef>
            </c:plus>
            <c:minus>
              <c:numRef>
                <c:f>charts!$AM$7:$AM$24</c:f>
                <c:numCache>
                  <c:formatCode>General</c:formatCode>
                  <c:ptCount val="18"/>
                  <c:pt idx="0">
                    <c:v>49.15429919225533</c:v>
                  </c:pt>
                  <c:pt idx="1">
                    <c:v>49.579991351405198</c:v>
                  </c:pt>
                  <c:pt idx="2">
                    <c:v>38.701850304399699</c:v>
                  </c:pt>
                  <c:pt idx="3">
                    <c:v>53.310588227378695</c:v>
                  </c:pt>
                  <c:pt idx="4">
                    <c:v>57.24249973251564</c:v>
                  </c:pt>
                  <c:pt idx="5">
                    <c:v>57.18626200865701</c:v>
                  </c:pt>
                  <c:pt idx="6">
                    <c:v>56.991567047303427</c:v>
                  </c:pt>
                  <c:pt idx="7">
                    <c:v>44.848512714892195</c:v>
                  </c:pt>
                  <c:pt idx="8">
                    <c:v>55.862896899779706</c:v>
                  </c:pt>
                  <c:pt idx="9">
                    <c:v>49.413804328073681</c:v>
                  </c:pt>
                  <c:pt idx="10">
                    <c:v>65.858201416765993</c:v>
                  </c:pt>
                  <c:pt idx="11">
                    <c:v>40.323417890050784</c:v>
                  </c:pt>
                  <c:pt idx="12">
                    <c:v>59.153875111838083</c:v>
                  </c:pt>
                  <c:pt idx="13">
                    <c:v>59.047921566843996</c:v>
                  </c:pt>
                  <c:pt idx="14">
                    <c:v>41.838328024987263</c:v>
                  </c:pt>
                  <c:pt idx="15">
                    <c:v>48.03775558690397</c:v>
                  </c:pt>
                  <c:pt idx="16">
                    <c:v>44.184549314472086</c:v>
                  </c:pt>
                  <c:pt idx="17">
                    <c:v>76.916052092163795</c:v>
                  </c:pt>
                </c:numCache>
                <c:extLst xmlns:c15="http://schemas.microsoft.com/office/drawing/2012/chart"/>
              </c:numRef>
            </c:minus>
            <c:spPr>
              <a:solidFill>
                <a:schemeClr val="tx1"/>
              </a:solidFill>
              <a:ln w="12700" cap="flat" cmpd="sng" algn="ctr">
                <a:solidFill>
                  <a:schemeClr val="accent6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charts!$G$7:$G$24</c:f>
              <c:numCache>
                <c:formatCode>General</c:formatCode>
                <c:ptCount val="18"/>
                <c:pt idx="0">
                  <c:v>-5.9049759047323462</c:v>
                </c:pt>
                <c:pt idx="1">
                  <c:v>-5.0199983448979077</c:v>
                </c:pt>
                <c:pt idx="2">
                  <c:v>-4.0476830209076855</c:v>
                </c:pt>
                <c:pt idx="3">
                  <c:v>-3.0483054273017913</c:v>
                </c:pt>
                <c:pt idx="4">
                  <c:v>-1.9158061987148156</c:v>
                </c:pt>
                <c:pt idx="5">
                  <c:v>-0.91535484841161241</c:v>
                </c:pt>
                <c:pt idx="6">
                  <c:v>0.97156456609034336</c:v>
                </c:pt>
                <c:pt idx="7">
                  <c:v>2.0554049252543058</c:v>
                </c:pt>
                <c:pt idx="8">
                  <c:v>3.0107485693525611</c:v>
                </c:pt>
                <c:pt idx="9">
                  <c:v>3.9775826038618156</c:v>
                </c:pt>
                <c:pt idx="10">
                  <c:v>4.956712981149801</c:v>
                </c:pt>
                <c:pt idx="11">
                  <c:v>5.9420250403987964</c:v>
                </c:pt>
                <c:pt idx="12">
                  <c:v>7.9729091744386524</c:v>
                </c:pt>
                <c:pt idx="13">
                  <c:v>9.0169446105519189</c:v>
                </c:pt>
                <c:pt idx="14">
                  <c:v>10.019954760256036</c:v>
                </c:pt>
                <c:pt idx="15">
                  <c:v>11.023600010370926</c:v>
                </c:pt>
                <c:pt idx="16">
                  <c:v>12.073378741802122</c:v>
                </c:pt>
                <c:pt idx="17">
                  <c:v>12.958244308671027</c:v>
                </c:pt>
              </c:numCache>
              <c:extLst xmlns:c15="http://schemas.microsoft.com/office/drawing/2012/chart"/>
            </c:numRef>
          </c:xVal>
          <c:yVal>
            <c:numRef>
              <c:f>charts!$AL$7:$AL$24</c:f>
              <c:numCache>
                <c:formatCode>General</c:formatCode>
                <c:ptCount val="18"/>
                <c:pt idx="0">
                  <c:v>102.00384678509344</c:v>
                </c:pt>
                <c:pt idx="1">
                  <c:v>69.319183071002982</c:v>
                </c:pt>
                <c:pt idx="2">
                  <c:v>64.127930626308768</c:v>
                </c:pt>
                <c:pt idx="3">
                  <c:v>93.896104212478903</c:v>
                </c:pt>
                <c:pt idx="4">
                  <c:v>94.156365947222326</c:v>
                </c:pt>
                <c:pt idx="5">
                  <c:v>110.73731498452446</c:v>
                </c:pt>
                <c:pt idx="6">
                  <c:v>101.38567392527932</c:v>
                </c:pt>
                <c:pt idx="7">
                  <c:v>82.915551290513193</c:v>
                </c:pt>
                <c:pt idx="8">
                  <c:v>82.52280999130214</c:v>
                </c:pt>
                <c:pt idx="9">
                  <c:v>141.42906636707136</c:v>
                </c:pt>
                <c:pt idx="10">
                  <c:v>130.63981661392114</c:v>
                </c:pt>
                <c:pt idx="11">
                  <c:v>92.853595970325003</c:v>
                </c:pt>
                <c:pt idx="12">
                  <c:v>90.236148648742784</c:v>
                </c:pt>
                <c:pt idx="13">
                  <c:v>88.485320792759495</c:v>
                </c:pt>
                <c:pt idx="14">
                  <c:v>76.944360170284128</c:v>
                </c:pt>
                <c:pt idx="15">
                  <c:v>88.150689311507136</c:v>
                </c:pt>
                <c:pt idx="16">
                  <c:v>81.085856975810444</c:v>
                </c:pt>
                <c:pt idx="17">
                  <c:v>112.59922568314774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48A5-4B81-B4E4-D34C6893C451}"/>
            </c:ext>
          </c:extLst>
        </c:ser>
        <c:ser>
          <c:idx val="5"/>
          <c:order val="5"/>
          <c:tx>
            <c:strRef>
              <c:f>charts!$AQ$5</c:f>
              <c:strCache>
                <c:ptCount val="1"/>
                <c:pt idx="0">
                  <c:v>Treatment WeChat</c:v>
                </c:pt>
              </c:strCache>
              <c:extLst xmlns:c15="http://schemas.microsoft.com/office/drawing/2012/chart"/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charts!$AR$7:$AR$24</c:f>
                <c:numCache>
                  <c:formatCode>General</c:formatCode>
                  <c:ptCount val="18"/>
                  <c:pt idx="0">
                    <c:v>52.9825672588006</c:v>
                  </c:pt>
                  <c:pt idx="1">
                    <c:v>19.062582021681511</c:v>
                  </c:pt>
                  <c:pt idx="2">
                    <c:v>19.45965313154381</c:v>
                  </c:pt>
                  <c:pt idx="3">
                    <c:v>13.050521062394544</c:v>
                  </c:pt>
                  <c:pt idx="4">
                    <c:v>33.208496402778309</c:v>
                  </c:pt>
                  <c:pt idx="5">
                    <c:v>59.6465749226223</c:v>
                  </c:pt>
                  <c:pt idx="6">
                    <c:v>41.445036293063282</c:v>
                  </c:pt>
                  <c:pt idx="7">
                    <c:v>16.267756452565976</c:v>
                  </c:pt>
                  <c:pt idx="8">
                    <c:v>9.7373832898440185</c:v>
                  </c:pt>
                  <c:pt idx="9">
                    <c:v>69.57533183535665</c:v>
                  </c:pt>
                  <c:pt idx="10">
                    <c:v>74.269083069605742</c:v>
                  </c:pt>
                  <c:pt idx="11">
                    <c:v>43.554646518291676</c:v>
                  </c:pt>
                  <c:pt idx="12">
                    <c:v>51.187409910380538</c:v>
                  </c:pt>
                  <c:pt idx="13">
                    <c:v>47.933270630464158</c:v>
                  </c:pt>
                  <c:pt idx="14">
                    <c:v>24.458467518087339</c:v>
                  </c:pt>
                  <c:pt idx="15">
                    <c:v>14.720113224202276</c:v>
                  </c:pt>
                  <c:pt idx="16">
                    <c:v>17.409284879052251</c:v>
                  </c:pt>
                  <c:pt idx="17">
                    <c:v>43.546128415738714</c:v>
                  </c:pt>
                </c:numCache>
                <c:extLst xmlns:c15="http://schemas.microsoft.com/office/drawing/2012/chart"/>
              </c:numRef>
            </c:plus>
            <c:minus>
              <c:numRef>
                <c:f>charts!$AR$7:$AR$24</c:f>
                <c:numCache>
                  <c:formatCode>General</c:formatCode>
                  <c:ptCount val="18"/>
                  <c:pt idx="0">
                    <c:v>52.9825672588006</c:v>
                  </c:pt>
                  <c:pt idx="1">
                    <c:v>19.062582021681511</c:v>
                  </c:pt>
                  <c:pt idx="2">
                    <c:v>19.45965313154381</c:v>
                  </c:pt>
                  <c:pt idx="3">
                    <c:v>13.050521062394544</c:v>
                  </c:pt>
                  <c:pt idx="4">
                    <c:v>33.208496402778309</c:v>
                  </c:pt>
                  <c:pt idx="5">
                    <c:v>59.6465749226223</c:v>
                  </c:pt>
                  <c:pt idx="6">
                    <c:v>41.445036293063282</c:v>
                  </c:pt>
                  <c:pt idx="7">
                    <c:v>16.267756452565976</c:v>
                  </c:pt>
                  <c:pt idx="8">
                    <c:v>9.7373832898440185</c:v>
                  </c:pt>
                  <c:pt idx="9">
                    <c:v>69.57533183535665</c:v>
                  </c:pt>
                  <c:pt idx="10">
                    <c:v>74.269083069605742</c:v>
                  </c:pt>
                  <c:pt idx="11">
                    <c:v>43.554646518291676</c:v>
                  </c:pt>
                  <c:pt idx="12">
                    <c:v>51.187409910380538</c:v>
                  </c:pt>
                  <c:pt idx="13">
                    <c:v>47.933270630464158</c:v>
                  </c:pt>
                  <c:pt idx="14">
                    <c:v>24.458467518087339</c:v>
                  </c:pt>
                  <c:pt idx="15">
                    <c:v>14.720113224202276</c:v>
                  </c:pt>
                  <c:pt idx="16">
                    <c:v>17.409284879052251</c:v>
                  </c:pt>
                  <c:pt idx="17">
                    <c:v>43.546128415738714</c:v>
                  </c:pt>
                </c:numCache>
                <c:extLst xmlns:c15="http://schemas.microsoft.com/office/drawing/2012/chart"/>
              </c:numRef>
            </c:minus>
            <c:spPr>
              <a:solidFill>
                <a:schemeClr val="tx1"/>
              </a:solidFill>
              <a:ln w="12700" cap="flat" cmpd="sng" algn="ctr">
                <a:solidFill>
                  <a:schemeClr val="accent6"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charts!$H$7:$H$24</c:f>
              <c:numCache>
                <c:formatCode>General</c:formatCode>
                <c:ptCount val="18"/>
                <c:pt idx="0">
                  <c:v>-5.9970475407102564</c:v>
                </c:pt>
                <c:pt idx="1">
                  <c:v>-5.0951308438530356</c:v>
                </c:pt>
                <c:pt idx="2">
                  <c:v>-4.0458432717754187</c:v>
                </c:pt>
                <c:pt idx="3">
                  <c:v>-3.0846738907821516</c:v>
                </c:pt>
                <c:pt idx="4">
                  <c:v>-2.0575492401271305</c:v>
                </c:pt>
                <c:pt idx="5">
                  <c:v>-0.99348093768091994</c:v>
                </c:pt>
                <c:pt idx="6">
                  <c:v>1.0134885305371319</c:v>
                </c:pt>
                <c:pt idx="7">
                  <c:v>1.9053998491672499</c:v>
                </c:pt>
                <c:pt idx="8">
                  <c:v>2.9615056602001264</c:v>
                </c:pt>
                <c:pt idx="9">
                  <c:v>3.9937408292108452</c:v>
                </c:pt>
                <c:pt idx="10">
                  <c:v>5.0253306948731664</c:v>
                </c:pt>
                <c:pt idx="11">
                  <c:v>6.0840170872259343</c:v>
                </c:pt>
                <c:pt idx="12">
                  <c:v>7.9322639912054056</c:v>
                </c:pt>
                <c:pt idx="13">
                  <c:v>9.0508501062898628</c:v>
                </c:pt>
                <c:pt idx="14">
                  <c:v>9.984962611539002</c:v>
                </c:pt>
                <c:pt idx="15">
                  <c:v>11.052460791462593</c:v>
                </c:pt>
                <c:pt idx="16">
                  <c:v>11.942566980661306</c:v>
                </c:pt>
                <c:pt idx="17">
                  <c:v>13.018194364796315</c:v>
                </c:pt>
              </c:numCache>
              <c:extLst xmlns:c15="http://schemas.microsoft.com/office/drawing/2012/chart"/>
            </c:numRef>
          </c:xVal>
          <c:yVal>
            <c:numRef>
              <c:f>charts!$AQ$7:$AQ$24</c:f>
              <c:numCache>
                <c:formatCode>General</c:formatCode>
                <c:ptCount val="18"/>
                <c:pt idx="0">
                  <c:v>148.36666666666667</c:v>
                </c:pt>
                <c:pt idx="1">
                  <c:v>113.00333333333333</c:v>
                </c:pt>
                <c:pt idx="2">
                  <c:v>91.759999999999991</c:v>
                </c:pt>
                <c:pt idx="3">
                  <c:v>102.05</c:v>
                </c:pt>
                <c:pt idx="4">
                  <c:v>130.26333333333332</c:v>
                </c:pt>
                <c:pt idx="5">
                  <c:v>129.77000000000001</c:v>
                </c:pt>
                <c:pt idx="6">
                  <c:v>120.75333333333333</c:v>
                </c:pt>
                <c:pt idx="7">
                  <c:v>97.69</c:v>
                </c:pt>
                <c:pt idx="8">
                  <c:v>117.08666666666666</c:v>
                </c:pt>
                <c:pt idx="9">
                  <c:v>135.91</c:v>
                </c:pt>
                <c:pt idx="10">
                  <c:v>134.72</c:v>
                </c:pt>
                <c:pt idx="11">
                  <c:v>117.21333333333332</c:v>
                </c:pt>
                <c:pt idx="12">
                  <c:v>128.39333333333335</c:v>
                </c:pt>
                <c:pt idx="13">
                  <c:v>166.02333333333334</c:v>
                </c:pt>
                <c:pt idx="14">
                  <c:v>101.69333333333333</c:v>
                </c:pt>
                <c:pt idx="15">
                  <c:v>113.81333333333333</c:v>
                </c:pt>
                <c:pt idx="16">
                  <c:v>119.64999999999999</c:v>
                </c:pt>
                <c:pt idx="17">
                  <c:v>169.26999999999998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48A5-4B81-B4E4-D34C6893C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467800"/>
        <c:axId val="4654694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charts!$P$5</c15:sqref>
                        </c15:formulaRef>
                      </c:ext>
                    </c:extLst>
                    <c:strCache>
                      <c:ptCount val="1"/>
                      <c:pt idx="0">
                        <c:v>Control Facebook</c:v>
                      </c:pt>
                    </c:strCache>
                  </c:strRef>
                </c:tx>
                <c:spPr>
                  <a:ln w="25400" cap="rnd" cmpd="sng" algn="ctr">
                    <a:solidFill>
                      <a:schemeClr val="accent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charts!$Q$7:$Q$24</c15:sqref>
                          </c15:formulaRef>
                        </c:ext>
                      </c:extLst>
                      <c:numCache>
                        <c:formatCode>General</c:formatCode>
                        <c:ptCount val="18"/>
                        <c:pt idx="0">
                          <c:v>7.1417784899841319</c:v>
                        </c:pt>
                        <c:pt idx="1">
                          <c:v>9.2418856301081771</c:v>
                        </c:pt>
                        <c:pt idx="2">
                          <c:v>2.7082189719444769</c:v>
                        </c:pt>
                        <c:pt idx="3">
                          <c:v>6.0952604538280575</c:v>
                        </c:pt>
                        <c:pt idx="4">
                          <c:v>4.7871129086329258</c:v>
                        </c:pt>
                        <c:pt idx="5">
                          <c:v>5.6073567748093227</c:v>
                        </c:pt>
                        <c:pt idx="6">
                          <c:v>4.9285342648702359</c:v>
                        </c:pt>
                        <c:pt idx="7">
                          <c:v>21.637467504308354</c:v>
                        </c:pt>
                        <c:pt idx="8">
                          <c:v>0.25455844122715704</c:v>
                        </c:pt>
                        <c:pt idx="9">
                          <c:v>5.062884553295679</c:v>
                        </c:pt>
                        <c:pt idx="10">
                          <c:v>0.42426406871192857</c:v>
                        </c:pt>
                        <c:pt idx="11">
                          <c:v>4.2567828227430153</c:v>
                        </c:pt>
                        <c:pt idx="12">
                          <c:v>20.75358402782517</c:v>
                        </c:pt>
                        <c:pt idx="13">
                          <c:v>0.28284271247461906</c:v>
                        </c:pt>
                        <c:pt idx="14">
                          <c:v>3.4931074990615452</c:v>
                        </c:pt>
                        <c:pt idx="15">
                          <c:v>5.6356410460567838</c:v>
                        </c:pt>
                        <c:pt idx="16">
                          <c:v>5.9255548263432694</c:v>
                        </c:pt>
                        <c:pt idx="17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charts!$Q$7:$Q$24</c15:sqref>
                          </c15:formulaRef>
                        </c:ext>
                      </c:extLst>
                      <c:numCache>
                        <c:formatCode>General</c:formatCode>
                        <c:ptCount val="18"/>
                        <c:pt idx="0">
                          <c:v>7.1417784899841319</c:v>
                        </c:pt>
                        <c:pt idx="1">
                          <c:v>9.2418856301081771</c:v>
                        </c:pt>
                        <c:pt idx="2">
                          <c:v>2.7082189719444769</c:v>
                        </c:pt>
                        <c:pt idx="3">
                          <c:v>6.0952604538280575</c:v>
                        </c:pt>
                        <c:pt idx="4">
                          <c:v>4.7871129086329258</c:v>
                        </c:pt>
                        <c:pt idx="5">
                          <c:v>5.6073567748093227</c:v>
                        </c:pt>
                        <c:pt idx="6">
                          <c:v>4.9285342648702359</c:v>
                        </c:pt>
                        <c:pt idx="7">
                          <c:v>21.637467504308354</c:v>
                        </c:pt>
                        <c:pt idx="8">
                          <c:v>0.25455844122715704</c:v>
                        </c:pt>
                        <c:pt idx="9">
                          <c:v>5.062884553295679</c:v>
                        </c:pt>
                        <c:pt idx="10">
                          <c:v>0.42426406871192857</c:v>
                        </c:pt>
                        <c:pt idx="11">
                          <c:v>4.2567828227430153</c:v>
                        </c:pt>
                        <c:pt idx="12">
                          <c:v>20.75358402782517</c:v>
                        </c:pt>
                        <c:pt idx="13">
                          <c:v>0.28284271247461906</c:v>
                        </c:pt>
                        <c:pt idx="14">
                          <c:v>3.4931074990615452</c:v>
                        </c:pt>
                        <c:pt idx="15">
                          <c:v>5.6356410460567838</c:v>
                        </c:pt>
                        <c:pt idx="16">
                          <c:v>5.9255548263432694</c:v>
                        </c:pt>
                        <c:pt idx="17">
                          <c:v>0</c:v>
                        </c:pt>
                      </c:numCache>
                    </c:numRef>
                  </c:minus>
                  <c:spPr>
                    <a:solidFill>
                      <a:schemeClr val="tx1"/>
                    </a:solidFill>
                    <a:ln w="12700" cap="flat" cmpd="sng" algn="ctr">
                      <a:solidFill>
                        <a:schemeClr val="accent5">
                          <a:lumMod val="75000"/>
                          <a:alpha val="70000"/>
                        </a:schemeClr>
                      </a:solidFill>
                      <a:prstDash val="solid"/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charts!$C$7:$C$24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  <c:pt idx="5">
                        <c:v>-1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8</c:v>
                      </c:pt>
                      <c:pt idx="13">
                        <c:v>9</c:v>
                      </c:pt>
                      <c:pt idx="14">
                        <c:v>10</c:v>
                      </c:pt>
                      <c:pt idx="15">
                        <c:v>11</c:v>
                      </c:pt>
                      <c:pt idx="16">
                        <c:v>12</c:v>
                      </c:pt>
                      <c:pt idx="17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charts!$P$7:$P$24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8.94</c:v>
                      </c:pt>
                      <c:pt idx="1">
                        <c:v>11.105</c:v>
                      </c:pt>
                      <c:pt idx="2">
                        <c:v>3.3049999999999997</c:v>
                      </c:pt>
                      <c:pt idx="3">
                        <c:v>21.939999999999998</c:v>
                      </c:pt>
                      <c:pt idx="4">
                        <c:v>4.3550000000000004</c:v>
                      </c:pt>
                      <c:pt idx="5">
                        <c:v>11.885</c:v>
                      </c:pt>
                      <c:pt idx="6">
                        <c:v>3.4849999999999999</c:v>
                      </c:pt>
                      <c:pt idx="7">
                        <c:v>16.21</c:v>
                      </c:pt>
                      <c:pt idx="8">
                        <c:v>2.4900000000000002</c:v>
                      </c:pt>
                      <c:pt idx="9">
                        <c:v>6.32</c:v>
                      </c:pt>
                      <c:pt idx="10">
                        <c:v>3.99</c:v>
                      </c:pt>
                      <c:pt idx="11">
                        <c:v>3.01</c:v>
                      </c:pt>
                      <c:pt idx="12">
                        <c:v>15.205</c:v>
                      </c:pt>
                      <c:pt idx="13">
                        <c:v>0.2</c:v>
                      </c:pt>
                      <c:pt idx="14">
                        <c:v>2.4700000000000002</c:v>
                      </c:pt>
                      <c:pt idx="15">
                        <c:v>5.1349999999999998</c:v>
                      </c:pt>
                      <c:pt idx="16">
                        <c:v>4.1900000000000004</c:v>
                      </c:pt>
                      <c:pt idx="17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8A5-4B81-B4E4-D34C6893C45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charts!$U$5</c15:sqref>
                        </c15:formulaRef>
                      </c:ext>
                    </c:extLst>
                    <c:strCache>
                      <c:ptCount val="1"/>
                      <c:pt idx="0">
                        <c:v>Treatment Facebook</c:v>
                      </c:pt>
                    </c:strCache>
                  </c:strRef>
                </c:tx>
                <c:spPr>
                  <a:ln w="25400" cap="rnd" cmpd="sng" algn="ctr">
                    <a:solidFill>
                      <a:srgbClr val="00B0F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charts!$V$7:$V$24</c15:sqref>
                          </c15:formulaRef>
                        </c:ext>
                      </c:extLst>
                      <c:numCache>
                        <c:formatCode>General</c:formatCode>
                        <c:ptCount val="18"/>
                        <c:pt idx="0">
                          <c:v>18.165573208682407</c:v>
                        </c:pt>
                        <c:pt idx="1">
                          <c:v>21.276843045903213</c:v>
                        </c:pt>
                        <c:pt idx="2">
                          <c:v>4.574980874276962</c:v>
                        </c:pt>
                        <c:pt idx="3">
                          <c:v>3.3304729393886388</c:v>
                        </c:pt>
                        <c:pt idx="4">
                          <c:v>1.7960512242138307</c:v>
                        </c:pt>
                        <c:pt idx="5">
                          <c:v>59.184837585314028</c:v>
                        </c:pt>
                        <c:pt idx="6">
                          <c:v>0.46669047558312138</c:v>
                        </c:pt>
                        <c:pt idx="7">
                          <c:v>1.4424978336205572</c:v>
                        </c:pt>
                        <c:pt idx="8">
                          <c:v>15.181582592075181</c:v>
                        </c:pt>
                        <c:pt idx="9">
                          <c:v>3.8395898218429521</c:v>
                        </c:pt>
                        <c:pt idx="10">
                          <c:v>8.527707781109763</c:v>
                        </c:pt>
                        <c:pt idx="11">
                          <c:v>3.3728993462598313</c:v>
                        </c:pt>
                        <c:pt idx="12">
                          <c:v>1.682914139223983</c:v>
                        </c:pt>
                        <c:pt idx="13">
                          <c:v>8.2448650686351375</c:v>
                        </c:pt>
                        <c:pt idx="14">
                          <c:v>13.526952724098653</c:v>
                        </c:pt>
                        <c:pt idx="15">
                          <c:v>25.194214613676689</c:v>
                        </c:pt>
                        <c:pt idx="16">
                          <c:v>5.8831284194720759</c:v>
                        </c:pt>
                        <c:pt idx="17">
                          <c:v>2.2203152929257595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charts!$V$7:$V$24</c15:sqref>
                          </c15:formulaRef>
                        </c:ext>
                      </c:extLst>
                      <c:numCache>
                        <c:formatCode>General</c:formatCode>
                        <c:ptCount val="18"/>
                        <c:pt idx="0">
                          <c:v>18.165573208682407</c:v>
                        </c:pt>
                        <c:pt idx="1">
                          <c:v>21.276843045903213</c:v>
                        </c:pt>
                        <c:pt idx="2">
                          <c:v>4.574980874276962</c:v>
                        </c:pt>
                        <c:pt idx="3">
                          <c:v>3.3304729393886388</c:v>
                        </c:pt>
                        <c:pt idx="4">
                          <c:v>1.7960512242138307</c:v>
                        </c:pt>
                        <c:pt idx="5">
                          <c:v>59.184837585314028</c:v>
                        </c:pt>
                        <c:pt idx="6">
                          <c:v>0.46669047558312138</c:v>
                        </c:pt>
                        <c:pt idx="7">
                          <c:v>1.4424978336205572</c:v>
                        </c:pt>
                        <c:pt idx="8">
                          <c:v>15.181582592075181</c:v>
                        </c:pt>
                        <c:pt idx="9">
                          <c:v>3.8395898218429521</c:v>
                        </c:pt>
                        <c:pt idx="10">
                          <c:v>8.527707781109763</c:v>
                        </c:pt>
                        <c:pt idx="11">
                          <c:v>3.3728993462598313</c:v>
                        </c:pt>
                        <c:pt idx="12">
                          <c:v>1.682914139223983</c:v>
                        </c:pt>
                        <c:pt idx="13">
                          <c:v>8.2448650686351375</c:v>
                        </c:pt>
                        <c:pt idx="14">
                          <c:v>13.526952724098653</c:v>
                        </c:pt>
                        <c:pt idx="15">
                          <c:v>25.194214613676689</c:v>
                        </c:pt>
                        <c:pt idx="16">
                          <c:v>5.8831284194720759</c:v>
                        </c:pt>
                        <c:pt idx="17">
                          <c:v>2.2203152929257595</c:v>
                        </c:pt>
                      </c:numCache>
                    </c:numRef>
                  </c:minus>
                  <c:spPr>
                    <a:solidFill>
                      <a:schemeClr val="tx1"/>
                    </a:solidFill>
                    <a:ln w="12700" cap="flat" cmpd="sng" algn="ctr">
                      <a:solidFill>
                        <a:srgbClr val="00B0F0">
                          <a:alpha val="70000"/>
                        </a:srgbClr>
                      </a:solidFill>
                      <a:prstDash val="solid"/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charts!$D$7:$D$24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-6.0693846653535521</c:v>
                      </c:pt>
                      <c:pt idx="1">
                        <c:v>-5.0270509106995851</c:v>
                      </c:pt>
                      <c:pt idx="2">
                        <c:v>-3.932831431299376</c:v>
                      </c:pt>
                      <c:pt idx="3">
                        <c:v>-2.9876589274947709</c:v>
                      </c:pt>
                      <c:pt idx="4">
                        <c:v>-1.9310576097207828</c:v>
                      </c:pt>
                      <c:pt idx="5">
                        <c:v>-0.90475176797026768</c:v>
                      </c:pt>
                      <c:pt idx="6">
                        <c:v>1.0161226465129913</c:v>
                      </c:pt>
                      <c:pt idx="7">
                        <c:v>2.0595756691350151</c:v>
                      </c:pt>
                      <c:pt idx="8">
                        <c:v>3.0596526586958519</c:v>
                      </c:pt>
                      <c:pt idx="9">
                        <c:v>3.9216201906540178</c:v>
                      </c:pt>
                      <c:pt idx="10">
                        <c:v>5.089694412629485</c:v>
                      </c:pt>
                      <c:pt idx="11">
                        <c:v>5.978343345232302</c:v>
                      </c:pt>
                      <c:pt idx="12">
                        <c:v>8.0466602829637406</c:v>
                      </c:pt>
                      <c:pt idx="13">
                        <c:v>9.0079622905903172</c:v>
                      </c:pt>
                      <c:pt idx="14">
                        <c:v>10.029008031792879</c:v>
                      </c:pt>
                      <c:pt idx="15">
                        <c:v>10.921074370470645</c:v>
                      </c:pt>
                      <c:pt idx="16">
                        <c:v>11.909678889625027</c:v>
                      </c:pt>
                      <c:pt idx="17">
                        <c:v>12.914096444893861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charts!$U$7:$U$24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15.404999999999999</c:v>
                      </c:pt>
                      <c:pt idx="1">
                        <c:v>15.555000000000001</c:v>
                      </c:pt>
                      <c:pt idx="2">
                        <c:v>3.2349999999999999</c:v>
                      </c:pt>
                      <c:pt idx="3">
                        <c:v>2.355</c:v>
                      </c:pt>
                      <c:pt idx="4">
                        <c:v>2.5499999999999998</c:v>
                      </c:pt>
                      <c:pt idx="5">
                        <c:v>42.300000000000004</c:v>
                      </c:pt>
                      <c:pt idx="6">
                        <c:v>0.33</c:v>
                      </c:pt>
                      <c:pt idx="7">
                        <c:v>1.8599999999999999</c:v>
                      </c:pt>
                      <c:pt idx="8">
                        <c:v>12.775</c:v>
                      </c:pt>
                      <c:pt idx="9">
                        <c:v>8.7949999999999999</c:v>
                      </c:pt>
                      <c:pt idx="10">
                        <c:v>6.03</c:v>
                      </c:pt>
                      <c:pt idx="11">
                        <c:v>2.7149999999999999</c:v>
                      </c:pt>
                      <c:pt idx="12">
                        <c:v>1.19</c:v>
                      </c:pt>
                      <c:pt idx="13">
                        <c:v>16.71</c:v>
                      </c:pt>
                      <c:pt idx="14">
                        <c:v>9.5649999999999995</c:v>
                      </c:pt>
                      <c:pt idx="15">
                        <c:v>17.815000000000001</c:v>
                      </c:pt>
                      <c:pt idx="16">
                        <c:v>4.16</c:v>
                      </c:pt>
                      <c:pt idx="17">
                        <c:v>1.57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8A5-4B81-B4E4-D34C6893C45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charts!$Z$5</c15:sqref>
                        </c15:formulaRef>
                      </c:ext>
                    </c:extLst>
                    <c:strCache>
                      <c:ptCount val="1"/>
                      <c:pt idx="0">
                        <c:v>Control Instagram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4">
                        <a:lumMod val="5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charts!$AA$7:$AA$24</c15:sqref>
                          </c15:formulaRef>
                        </c:ext>
                      </c:extLst>
                      <c:numCache>
                        <c:formatCode>General</c:formatCode>
                        <c:ptCount val="18"/>
                        <c:pt idx="0">
                          <c:v>13.102688655386727</c:v>
                        </c:pt>
                        <c:pt idx="1">
                          <c:v>12.240018382339132</c:v>
                        </c:pt>
                        <c:pt idx="2">
                          <c:v>5.6073567748093636</c:v>
                        </c:pt>
                        <c:pt idx="3">
                          <c:v>1.5344217151748092</c:v>
                        </c:pt>
                        <c:pt idx="4">
                          <c:v>50.600561261709338</c:v>
                        </c:pt>
                        <c:pt idx="5">
                          <c:v>22.351645353306768</c:v>
                        </c:pt>
                        <c:pt idx="6">
                          <c:v>26.113453429219202</c:v>
                        </c:pt>
                        <c:pt idx="7">
                          <c:v>16.949349545041535</c:v>
                        </c:pt>
                        <c:pt idx="8">
                          <c:v>2.7365032431919398</c:v>
                        </c:pt>
                        <c:pt idx="9">
                          <c:v>2.0152543263816538</c:v>
                        </c:pt>
                        <c:pt idx="10">
                          <c:v>25.667976157071671</c:v>
                        </c:pt>
                        <c:pt idx="11">
                          <c:v>3.4931074990615447</c:v>
                        </c:pt>
                        <c:pt idx="12">
                          <c:v>35.001785668734101</c:v>
                        </c:pt>
                        <c:pt idx="13">
                          <c:v>8.902474375138631</c:v>
                        </c:pt>
                        <c:pt idx="14">
                          <c:v>11.356134905855965</c:v>
                        </c:pt>
                        <c:pt idx="15">
                          <c:v>12.423866145447652</c:v>
                        </c:pt>
                        <c:pt idx="16">
                          <c:v>11.179358210559323</c:v>
                        </c:pt>
                        <c:pt idx="17">
                          <c:v>23.341594846967933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charts!$AA$7:$AA$24</c15:sqref>
                          </c15:formulaRef>
                        </c:ext>
                      </c:extLst>
                      <c:numCache>
                        <c:formatCode>General</c:formatCode>
                        <c:ptCount val="18"/>
                        <c:pt idx="0">
                          <c:v>13.102688655386727</c:v>
                        </c:pt>
                        <c:pt idx="1">
                          <c:v>12.240018382339132</c:v>
                        </c:pt>
                        <c:pt idx="2">
                          <c:v>5.6073567748093636</c:v>
                        </c:pt>
                        <c:pt idx="3">
                          <c:v>1.5344217151748092</c:v>
                        </c:pt>
                        <c:pt idx="4">
                          <c:v>50.600561261709338</c:v>
                        </c:pt>
                        <c:pt idx="5">
                          <c:v>22.351645353306768</c:v>
                        </c:pt>
                        <c:pt idx="6">
                          <c:v>26.113453429219202</c:v>
                        </c:pt>
                        <c:pt idx="7">
                          <c:v>16.949349545041535</c:v>
                        </c:pt>
                        <c:pt idx="8">
                          <c:v>2.7365032431919398</c:v>
                        </c:pt>
                        <c:pt idx="9">
                          <c:v>2.0152543263816538</c:v>
                        </c:pt>
                        <c:pt idx="10">
                          <c:v>25.667976157071671</c:v>
                        </c:pt>
                        <c:pt idx="11">
                          <c:v>3.4931074990615447</c:v>
                        </c:pt>
                        <c:pt idx="12">
                          <c:v>35.001785668734101</c:v>
                        </c:pt>
                        <c:pt idx="13">
                          <c:v>8.902474375138631</c:v>
                        </c:pt>
                        <c:pt idx="14">
                          <c:v>11.356134905855965</c:v>
                        </c:pt>
                        <c:pt idx="15">
                          <c:v>12.423866145447652</c:v>
                        </c:pt>
                        <c:pt idx="16">
                          <c:v>11.179358210559323</c:v>
                        </c:pt>
                        <c:pt idx="17">
                          <c:v>23.341594846967933</c:v>
                        </c:pt>
                      </c:numCache>
                    </c:numRef>
                  </c:minus>
                  <c:spPr>
                    <a:solidFill>
                      <a:schemeClr val="tx1"/>
                    </a:solidFill>
                    <a:ln w="12700" cap="flat" cmpd="sng" algn="ctr">
                      <a:solidFill>
                        <a:schemeClr val="accent4">
                          <a:lumMod val="50000"/>
                          <a:alpha val="70000"/>
                        </a:schemeClr>
                      </a:solidFill>
                      <a:prstDash val="solid"/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charts!$E$7:$E$24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-5.9926005222460441</c:v>
                      </c:pt>
                      <c:pt idx="1">
                        <c:v>-5.0901459073599611</c:v>
                      </c:pt>
                      <c:pt idx="2">
                        <c:v>-4.016840980294953</c:v>
                      </c:pt>
                      <c:pt idx="3">
                        <c:v>-3.0757256069519521</c:v>
                      </c:pt>
                      <c:pt idx="4">
                        <c:v>-2.0676053996748314</c:v>
                      </c:pt>
                      <c:pt idx="5">
                        <c:v>-1.0676287061169196</c:v>
                      </c:pt>
                      <c:pt idx="6">
                        <c:v>0.93355897236223395</c:v>
                      </c:pt>
                      <c:pt idx="7">
                        <c:v>2.0222527090631477</c:v>
                      </c:pt>
                      <c:pt idx="8">
                        <c:v>3.0079247584823339</c:v>
                      </c:pt>
                      <c:pt idx="9">
                        <c:v>3.91503453984765</c:v>
                      </c:pt>
                      <c:pt idx="10">
                        <c:v>4.919957059459998</c:v>
                      </c:pt>
                      <c:pt idx="11">
                        <c:v>5.9007490411864376</c:v>
                      </c:pt>
                      <c:pt idx="12">
                        <c:v>8.0770448501945857</c:v>
                      </c:pt>
                      <c:pt idx="13">
                        <c:v>9.090206498951634</c:v>
                      </c:pt>
                      <c:pt idx="14">
                        <c:v>9.9461029441111268</c:v>
                      </c:pt>
                      <c:pt idx="15">
                        <c:v>10.935148587541851</c:v>
                      </c:pt>
                      <c:pt idx="16">
                        <c:v>11.992894499370941</c:v>
                      </c:pt>
                      <c:pt idx="17">
                        <c:v>12.962136575609458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charts!$Z$7:$Z$24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9.2650000000000006</c:v>
                      </c:pt>
                      <c:pt idx="1">
                        <c:v>42.155000000000001</c:v>
                      </c:pt>
                      <c:pt idx="2">
                        <c:v>33.555</c:v>
                      </c:pt>
                      <c:pt idx="3">
                        <c:v>43.744999999999997</c:v>
                      </c:pt>
                      <c:pt idx="4">
                        <c:v>49.400000000000006</c:v>
                      </c:pt>
                      <c:pt idx="5">
                        <c:v>18.265000000000001</c:v>
                      </c:pt>
                      <c:pt idx="6">
                        <c:v>25.645</c:v>
                      </c:pt>
                      <c:pt idx="7">
                        <c:v>35.075000000000003</c:v>
                      </c:pt>
                      <c:pt idx="8">
                        <c:v>19.255000000000003</c:v>
                      </c:pt>
                      <c:pt idx="9">
                        <c:v>8.5850000000000009</c:v>
                      </c:pt>
                      <c:pt idx="10">
                        <c:v>29.240000000000002</c:v>
                      </c:pt>
                      <c:pt idx="11">
                        <c:v>2.7</c:v>
                      </c:pt>
                      <c:pt idx="12">
                        <c:v>36.92</c:v>
                      </c:pt>
                      <c:pt idx="13">
                        <c:v>11.235000000000001</c:v>
                      </c:pt>
                      <c:pt idx="14">
                        <c:v>23.45</c:v>
                      </c:pt>
                      <c:pt idx="15">
                        <c:v>25.664999999999999</c:v>
                      </c:pt>
                      <c:pt idx="16">
                        <c:v>34.284999999999997</c:v>
                      </c:pt>
                      <c:pt idx="17">
                        <c:v>34.454999999999998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8A5-4B81-B4E4-D34C6893C45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charts!$AE$5</c15:sqref>
                        </c15:formulaRef>
                      </c:ext>
                    </c:extLst>
                    <c:strCache>
                      <c:ptCount val="1"/>
                      <c:pt idx="0">
                        <c:v>Treatment Instagram</c:v>
                      </c:pt>
                    </c:strCache>
                  </c:strRef>
                </c:tx>
                <c:spPr>
                  <a:ln w="25400" cap="rnd" cmpd="sng" algn="ctr">
                    <a:solidFill>
                      <a:schemeClr val="accent4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charts!$AF$7:$AF$24</c15:sqref>
                          </c15:formulaRef>
                        </c:ext>
                      </c:extLst>
                      <c:numCache>
                        <c:formatCode>General</c:formatCode>
                        <c:ptCount val="18"/>
                        <c:pt idx="0">
                          <c:v>23.409438267502278</c:v>
                        </c:pt>
                        <c:pt idx="1">
                          <c:v>55.798846762276376</c:v>
                        </c:pt>
                        <c:pt idx="2">
                          <c:v>40.70052661411971</c:v>
                        </c:pt>
                        <c:pt idx="3">
                          <c:v>30.481094687253826</c:v>
                        </c:pt>
                        <c:pt idx="4">
                          <c:v>33.964605473934185</c:v>
                        </c:pt>
                        <c:pt idx="5">
                          <c:v>50.76216373113607</c:v>
                        </c:pt>
                        <c:pt idx="6">
                          <c:v>14.151076519709255</c:v>
                        </c:pt>
                        <c:pt idx="7">
                          <c:v>16.939906286635708</c:v>
                        </c:pt>
                        <c:pt idx="8">
                          <c:v>74.569349378056572</c:v>
                        </c:pt>
                        <c:pt idx="9">
                          <c:v>55.966536132466388</c:v>
                        </c:pt>
                        <c:pt idx="10">
                          <c:v>21.215191883805026</c:v>
                        </c:pt>
                        <c:pt idx="11">
                          <c:v>41.33545733789979</c:v>
                        </c:pt>
                        <c:pt idx="12">
                          <c:v>33.038718195474843</c:v>
                        </c:pt>
                        <c:pt idx="13">
                          <c:v>36.869937618607395</c:v>
                        </c:pt>
                        <c:pt idx="14">
                          <c:v>18.709732538619217</c:v>
                        </c:pt>
                        <c:pt idx="15">
                          <c:v>46.834614247014642</c:v>
                        </c:pt>
                        <c:pt idx="16">
                          <c:v>26.699541194559885</c:v>
                        </c:pt>
                        <c:pt idx="17">
                          <c:v>13.929446926086714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charts!$AF$7:$AF$24</c15:sqref>
                          </c15:formulaRef>
                        </c:ext>
                      </c:extLst>
                      <c:numCache>
                        <c:formatCode>General</c:formatCode>
                        <c:ptCount val="18"/>
                        <c:pt idx="0">
                          <c:v>23.409438267502278</c:v>
                        </c:pt>
                        <c:pt idx="1">
                          <c:v>55.798846762276376</c:v>
                        </c:pt>
                        <c:pt idx="2">
                          <c:v>40.70052661411971</c:v>
                        </c:pt>
                        <c:pt idx="3">
                          <c:v>30.481094687253826</c:v>
                        </c:pt>
                        <c:pt idx="4">
                          <c:v>33.964605473934185</c:v>
                        </c:pt>
                        <c:pt idx="5">
                          <c:v>50.76216373113607</c:v>
                        </c:pt>
                        <c:pt idx="6">
                          <c:v>14.151076519709255</c:v>
                        </c:pt>
                        <c:pt idx="7">
                          <c:v>16.939906286635708</c:v>
                        </c:pt>
                        <c:pt idx="8">
                          <c:v>74.569349378056572</c:v>
                        </c:pt>
                        <c:pt idx="9">
                          <c:v>55.966536132466388</c:v>
                        </c:pt>
                        <c:pt idx="10">
                          <c:v>21.215191883805026</c:v>
                        </c:pt>
                        <c:pt idx="11">
                          <c:v>41.33545733789979</c:v>
                        </c:pt>
                        <c:pt idx="12">
                          <c:v>33.038718195474843</c:v>
                        </c:pt>
                        <c:pt idx="13">
                          <c:v>36.869937618607395</c:v>
                        </c:pt>
                        <c:pt idx="14">
                          <c:v>18.709732538619217</c:v>
                        </c:pt>
                        <c:pt idx="15">
                          <c:v>46.834614247014642</c:v>
                        </c:pt>
                        <c:pt idx="16">
                          <c:v>26.699541194559885</c:v>
                        </c:pt>
                        <c:pt idx="17">
                          <c:v>13.929446926086714</c:v>
                        </c:pt>
                      </c:numCache>
                    </c:numRef>
                  </c:minus>
                  <c:spPr>
                    <a:solidFill>
                      <a:schemeClr val="tx1"/>
                    </a:solidFill>
                    <a:ln w="12700" cap="flat" cmpd="sng" algn="ctr">
                      <a:solidFill>
                        <a:schemeClr val="accent4">
                          <a:lumMod val="75000"/>
                          <a:alpha val="70000"/>
                        </a:schemeClr>
                      </a:solidFill>
                      <a:prstDash val="solid"/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charts!$F$7:$F$24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-5.995062770199393</c:v>
                      </c:pt>
                      <c:pt idx="1">
                        <c:v>-5.0100121997433611</c:v>
                      </c:pt>
                      <c:pt idx="2">
                        <c:v>-3.927292086655795</c:v>
                      </c:pt>
                      <c:pt idx="3">
                        <c:v>-2.99133682418119</c:v>
                      </c:pt>
                      <c:pt idx="4">
                        <c:v>-1.9353307772674815</c:v>
                      </c:pt>
                      <c:pt idx="5">
                        <c:v>-1.0505183558119378</c:v>
                      </c:pt>
                      <c:pt idx="6">
                        <c:v>1.0517369845734856</c:v>
                      </c:pt>
                      <c:pt idx="7">
                        <c:v>1.9935927837094765</c:v>
                      </c:pt>
                      <c:pt idx="8">
                        <c:v>3.0591248988266972</c:v>
                      </c:pt>
                      <c:pt idx="9">
                        <c:v>3.962504884699054</c:v>
                      </c:pt>
                      <c:pt idx="10">
                        <c:v>4.9237133530519914</c:v>
                      </c:pt>
                      <c:pt idx="11">
                        <c:v>6.0659173221266602</c:v>
                      </c:pt>
                      <c:pt idx="12">
                        <c:v>7.9913471421264335</c:v>
                      </c:pt>
                      <c:pt idx="13">
                        <c:v>9.0388988772854457</c:v>
                      </c:pt>
                      <c:pt idx="14">
                        <c:v>9.9964492796640858</c:v>
                      </c:pt>
                      <c:pt idx="15">
                        <c:v>10.970051546656272</c:v>
                      </c:pt>
                      <c:pt idx="16">
                        <c:v>11.946232992350112</c:v>
                      </c:pt>
                      <c:pt idx="17">
                        <c:v>13.096885902069227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charts!$AE$7:$AE$24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12.17</c:v>
                      </c:pt>
                      <c:pt idx="1">
                        <c:v>30.705000000000002</c:v>
                      </c:pt>
                      <c:pt idx="2">
                        <c:v>37.069999999999993</c:v>
                      </c:pt>
                      <c:pt idx="3">
                        <c:v>33.6</c:v>
                      </c:pt>
                      <c:pt idx="4">
                        <c:v>23.8325</c:v>
                      </c:pt>
                      <c:pt idx="5">
                        <c:v>35.49</c:v>
                      </c:pt>
                      <c:pt idx="6">
                        <c:v>18.615000000000002</c:v>
                      </c:pt>
                      <c:pt idx="7">
                        <c:v>14.377500000000001</c:v>
                      </c:pt>
                      <c:pt idx="8">
                        <c:v>45.81</c:v>
                      </c:pt>
                      <c:pt idx="9">
                        <c:v>41.655000000000001</c:v>
                      </c:pt>
                      <c:pt idx="10">
                        <c:v>24.205000000000002</c:v>
                      </c:pt>
                      <c:pt idx="11">
                        <c:v>29.615000000000002</c:v>
                      </c:pt>
                      <c:pt idx="12">
                        <c:v>32.034999999999997</c:v>
                      </c:pt>
                      <c:pt idx="13">
                        <c:v>27.164999999999999</c:v>
                      </c:pt>
                      <c:pt idx="14">
                        <c:v>16.172499999999999</c:v>
                      </c:pt>
                      <c:pt idx="15">
                        <c:v>37.2575</c:v>
                      </c:pt>
                      <c:pt idx="16">
                        <c:v>32.185000000000002</c:v>
                      </c:pt>
                      <c:pt idx="17">
                        <c:v>14.7575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8A5-4B81-B4E4-D34C6893C451}"/>
                  </c:ext>
                </c:extLst>
              </c15:ser>
            </c15:filteredScatterSeries>
          </c:ext>
        </c:extLst>
      </c:scatterChart>
      <c:valAx>
        <c:axId val="465467800"/>
        <c:scaling>
          <c:orientation val="minMax"/>
          <c:max val="15"/>
          <c:min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69440"/>
        <c:crossesAt val="-100"/>
        <c:crossBetween val="midCat"/>
        <c:majorUnit val="7"/>
      </c:valAx>
      <c:valAx>
        <c:axId val="4654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Screen 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67800"/>
        <c:crossesAt val="-7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252598</xdr:colOff>
      <xdr:row>54</xdr:row>
      <xdr:rowOff>177879</xdr:rowOff>
    </xdr:from>
    <xdr:to>
      <xdr:col>44</xdr:col>
      <xdr:colOff>587830</xdr:colOff>
      <xdr:row>81</xdr:row>
      <xdr:rowOff>23998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633705-6351-43EE-81D2-6690D0CAF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242208</xdr:colOff>
      <xdr:row>28</xdr:row>
      <xdr:rowOff>51707</xdr:rowOff>
    </xdr:from>
    <xdr:to>
      <xdr:col>44</xdr:col>
      <xdr:colOff>587830</xdr:colOff>
      <xdr:row>54</xdr:row>
      <xdr:rowOff>88326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4AD6BA-97D6-4E74-A6E5-DB6E849B3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0.25966</cdr:x>
      <cdr:y>0.15687</cdr:y>
    </cdr:from>
    <cdr:to>
      <cdr:x>0.43807</cdr:x>
      <cdr:y>0.26581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0CDAEE49-4134-4884-918E-88EFB80BEC85}"/>
            </a:ext>
          </a:extLst>
        </cdr:cNvPr>
        <cdr:cNvSpPr txBox="1"/>
      </cdr:nvSpPr>
      <cdr:spPr>
        <a:xfrm xmlns:a="http://schemas.openxmlformats.org/drawingml/2006/main">
          <a:off x="3207657" y="759691"/>
          <a:ext cx="2203807" cy="527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SG" sz="1200">
              <a:solidFill>
                <a:srgbClr val="FF0000"/>
              </a:solidFill>
            </a:rPr>
            <a:t>Day 1 </a:t>
          </a:r>
        </a:p>
        <a:p xmlns:a="http://schemas.openxmlformats.org/drawingml/2006/main">
          <a:pPr algn="ctr"/>
          <a:r>
            <a:rPr lang="en-SG" sz="1200">
              <a:solidFill>
                <a:srgbClr val="FF0000"/>
              </a:solidFill>
            </a:rPr>
            <a:t>Measurement and Treatment</a:t>
          </a:r>
        </a:p>
      </cdr:txBody>
    </cdr:sp>
  </cdr:relSizeAnchor>
  <cdr:relSizeAnchor xmlns:cdr="http://schemas.openxmlformats.org/drawingml/2006/chartDrawing">
    <cdr:from>
      <cdr:x>0.596</cdr:x>
      <cdr:y>0.15813</cdr:y>
    </cdr:from>
    <cdr:to>
      <cdr:x>0.69539</cdr:x>
      <cdr:y>0.25232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04EC5E4-C32A-4CE4-A9CE-3ACA16BE3BAD}"/>
            </a:ext>
          </a:extLst>
        </cdr:cNvPr>
        <cdr:cNvSpPr txBox="1"/>
      </cdr:nvSpPr>
      <cdr:spPr>
        <a:xfrm xmlns:a="http://schemas.openxmlformats.org/drawingml/2006/main">
          <a:off x="7362468" y="765792"/>
          <a:ext cx="1227720" cy="456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SG" sz="1200">
              <a:solidFill>
                <a:srgbClr val="FF0000"/>
              </a:solidFill>
            </a:rPr>
            <a:t>Day 7 Measurement</a:t>
          </a:r>
        </a:p>
      </cdr:txBody>
    </cdr:sp>
  </cdr:relSizeAnchor>
  <cdr:relSizeAnchor xmlns:cdr="http://schemas.openxmlformats.org/drawingml/2006/chartDrawing">
    <cdr:from>
      <cdr:x>0.64809</cdr:x>
      <cdr:y>0.24824</cdr:y>
    </cdr:from>
    <cdr:to>
      <cdr:x>0.64809</cdr:x>
      <cdr:y>0.36472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0AD3B881-DCA0-4DCB-8C88-55FC257AF137}"/>
            </a:ext>
          </a:extLst>
        </cdr:cNvPr>
        <cdr:cNvCxnSpPr/>
      </cdr:nvCxnSpPr>
      <cdr:spPr>
        <a:xfrm xmlns:a="http://schemas.openxmlformats.org/drawingml/2006/main">
          <a:off x="8005928" y="1202136"/>
          <a:ext cx="0" cy="564070"/>
        </a:xfrm>
        <a:prstGeom xmlns:a="http://schemas.openxmlformats.org/drawingml/2006/main" prst="straightConnector1">
          <a:avLst/>
        </a:prstGeom>
        <a:ln xmlns:a="http://schemas.openxmlformats.org/drawingml/2006/main" w="25400" cmpd="sng">
          <a:solidFill>
            <a:srgbClr val="FF0000"/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0.34056</cdr:x>
      <cdr:y>0.79487</cdr:y>
    </cdr:from>
    <cdr:to>
      <cdr:x>0.62826</cdr:x>
      <cdr:y>0.8751</cdr:y>
    </cdr:to>
    <cdr:sp macro="" textlink="">
      <cdr:nvSpPr>
        <cdr:cNvPr id="13" name="Left Brace 12">
          <a:extLst xmlns:a="http://schemas.openxmlformats.org/drawingml/2006/main">
            <a:ext uri="{FF2B5EF4-FFF2-40B4-BE49-F238E27FC236}">
              <a16:creationId xmlns:a16="http://schemas.microsoft.com/office/drawing/2014/main" id="{4DDB17B1-E2D4-4041-A50C-55D28BEFAB20}"/>
            </a:ext>
          </a:extLst>
        </cdr:cNvPr>
        <cdr:cNvSpPr/>
      </cdr:nvSpPr>
      <cdr:spPr>
        <a:xfrm xmlns:a="http://schemas.openxmlformats.org/drawingml/2006/main" rot="5400000" flipH="1">
          <a:off x="5789643" y="2266556"/>
          <a:ext cx="388524" cy="3553988"/>
        </a:xfrm>
        <a:prstGeom xmlns:a="http://schemas.openxmlformats.org/drawingml/2006/main" prst="leftBrace">
          <a:avLst>
            <a:gd name="adj1" fmla="val 33095"/>
            <a:gd name="adj2" fmla="val 62376"/>
          </a:avLst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0.3896</cdr:x>
      <cdr:y>0.89503</cdr:y>
    </cdr:from>
    <cdr:to>
      <cdr:x>0.50181</cdr:x>
      <cdr:y>0.9649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E2410660-79A4-4145-8B2E-18AF6CC4CC48}"/>
            </a:ext>
          </a:extLst>
        </cdr:cNvPr>
        <cdr:cNvSpPr txBox="1"/>
      </cdr:nvSpPr>
      <cdr:spPr>
        <a:xfrm xmlns:a="http://schemas.openxmlformats.org/drawingml/2006/main">
          <a:off x="4812752" y="4334333"/>
          <a:ext cx="1386091" cy="338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SG" sz="1200" baseline="0">
              <a:solidFill>
                <a:srgbClr val="FF0000"/>
              </a:solidFill>
            </a:rPr>
            <a:t>Treatment Period</a:t>
          </a:r>
          <a:endParaRPr lang="en-SG" sz="12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0.89053</cdr:x>
      <cdr:y>0.1566</cdr:y>
    </cdr:from>
    <cdr:to>
      <cdr:x>0.99525</cdr:x>
      <cdr:y>0.24783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1AAC1F8A-280B-48BA-A7FC-672FDF249B78}"/>
            </a:ext>
          </a:extLst>
        </cdr:cNvPr>
        <cdr:cNvSpPr txBox="1"/>
      </cdr:nvSpPr>
      <cdr:spPr>
        <a:xfrm xmlns:a="http://schemas.openxmlformats.org/drawingml/2006/main">
          <a:off x="11000768" y="758371"/>
          <a:ext cx="1293661" cy="441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SG" sz="1200">
              <a:solidFill>
                <a:srgbClr val="FF0000"/>
              </a:solidFill>
            </a:rPr>
            <a:t>Day 14 Measurement</a:t>
          </a:r>
        </a:p>
      </cdr:txBody>
    </cdr:sp>
  </cdr:relSizeAnchor>
  <cdr:relSizeAnchor xmlns:cdr="http://schemas.openxmlformats.org/drawingml/2006/chartDrawing">
    <cdr:from>
      <cdr:x>0.35435</cdr:x>
      <cdr:y>0.24749</cdr:y>
    </cdr:from>
    <cdr:to>
      <cdr:x>0.35435</cdr:x>
      <cdr:y>0.36397</cdr:y>
    </cdr:to>
    <cdr:cxnSp macro="">
      <cdr:nvCxnSpPr>
        <cdr:cNvPr id="16" name="Straight Arrow Connector 15">
          <a:extLst xmlns:a="http://schemas.openxmlformats.org/drawingml/2006/main">
            <a:ext uri="{FF2B5EF4-FFF2-40B4-BE49-F238E27FC236}">
              <a16:creationId xmlns:a16="http://schemas.microsoft.com/office/drawing/2014/main" id="{D1574624-3377-4BB1-9414-ABBD3DACAFCE}"/>
            </a:ext>
          </a:extLst>
        </cdr:cNvPr>
        <cdr:cNvCxnSpPr/>
      </cdr:nvCxnSpPr>
      <cdr:spPr>
        <a:xfrm xmlns:a="http://schemas.openxmlformats.org/drawingml/2006/main">
          <a:off x="4377356" y="1198508"/>
          <a:ext cx="0" cy="564070"/>
        </a:xfrm>
        <a:prstGeom xmlns:a="http://schemas.openxmlformats.org/drawingml/2006/main" prst="straightConnector1">
          <a:avLst/>
        </a:prstGeom>
        <a:ln xmlns:a="http://schemas.openxmlformats.org/drawingml/2006/main" w="25400" cmpd="sng">
          <a:solidFill>
            <a:srgbClr val="FF0000"/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0.94213</cdr:x>
      <cdr:y>0.24524</cdr:y>
    </cdr:from>
    <cdr:to>
      <cdr:x>0.94213</cdr:x>
      <cdr:y>0.36172</cdr:y>
    </cdr:to>
    <cdr:cxnSp macro="">
      <cdr:nvCxnSpPr>
        <cdr:cNvPr id="17" name="Straight Arrow Connector 16">
          <a:extLst xmlns:a="http://schemas.openxmlformats.org/drawingml/2006/main">
            <a:ext uri="{FF2B5EF4-FFF2-40B4-BE49-F238E27FC236}">
              <a16:creationId xmlns:a16="http://schemas.microsoft.com/office/drawing/2014/main" id="{6621A101-090F-4B8B-B1FD-16A55FB561E7}"/>
            </a:ext>
          </a:extLst>
        </cdr:cNvPr>
        <cdr:cNvCxnSpPr/>
      </cdr:nvCxnSpPr>
      <cdr:spPr>
        <a:xfrm xmlns:a="http://schemas.openxmlformats.org/drawingml/2006/main">
          <a:off x="11638128" y="1187622"/>
          <a:ext cx="0" cy="564070"/>
        </a:xfrm>
        <a:prstGeom xmlns:a="http://schemas.openxmlformats.org/drawingml/2006/main" prst="straightConnector1">
          <a:avLst/>
        </a:prstGeom>
        <a:ln xmlns:a="http://schemas.openxmlformats.org/drawingml/2006/main" w="25400" cmpd="sng">
          <a:solidFill>
            <a:srgbClr val="FF0000"/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0.25912</cdr:x>
      <cdr:y>0.14996</cdr:y>
    </cdr:from>
    <cdr:to>
      <cdr:x>0.43738</cdr:x>
      <cdr:y>0.25878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0CC6127-E2FE-4944-8024-5DEFCBD98CA7}"/>
            </a:ext>
          </a:extLst>
        </cdr:cNvPr>
        <cdr:cNvSpPr txBox="1"/>
      </cdr:nvSpPr>
      <cdr:spPr>
        <a:xfrm xmlns:a="http://schemas.openxmlformats.org/drawingml/2006/main">
          <a:off x="3203669" y="727035"/>
          <a:ext cx="2203807" cy="527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SG" sz="1200">
              <a:solidFill>
                <a:srgbClr val="FF0000"/>
              </a:solidFill>
            </a:rPr>
            <a:t>Day 1 </a:t>
          </a:r>
        </a:p>
        <a:p xmlns:a="http://schemas.openxmlformats.org/drawingml/2006/main">
          <a:pPr algn="ctr"/>
          <a:r>
            <a:rPr lang="en-SG" sz="1200">
              <a:solidFill>
                <a:srgbClr val="FF0000"/>
              </a:solidFill>
            </a:rPr>
            <a:t>Measurement and Treatment</a:t>
          </a:r>
        </a:p>
      </cdr:txBody>
    </cdr:sp>
  </cdr:relSizeAnchor>
  <cdr:relSizeAnchor xmlns:cdr="http://schemas.openxmlformats.org/drawingml/2006/chartDrawing">
    <cdr:from>
      <cdr:x>0.59518</cdr:x>
      <cdr:y>0.15122</cdr:y>
    </cdr:from>
    <cdr:to>
      <cdr:x>0.69448</cdr:x>
      <cdr:y>0.2453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24355E87-6C9F-4C5F-BF99-34DAFD890084}"/>
            </a:ext>
          </a:extLst>
        </cdr:cNvPr>
        <cdr:cNvSpPr txBox="1"/>
      </cdr:nvSpPr>
      <cdr:spPr>
        <a:xfrm xmlns:a="http://schemas.openxmlformats.org/drawingml/2006/main">
          <a:off x="7358480" y="733136"/>
          <a:ext cx="1227720" cy="456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SG" sz="1200">
              <a:solidFill>
                <a:srgbClr val="FF0000"/>
              </a:solidFill>
            </a:rPr>
            <a:t>Day 7 Measurement</a:t>
          </a:r>
        </a:p>
      </cdr:txBody>
    </cdr:sp>
  </cdr:relSizeAnchor>
  <cdr:relSizeAnchor xmlns:cdr="http://schemas.openxmlformats.org/drawingml/2006/chartDrawing">
    <cdr:from>
      <cdr:x>0.64723</cdr:x>
      <cdr:y>0.24122</cdr:y>
    </cdr:from>
    <cdr:to>
      <cdr:x>0.64723</cdr:x>
      <cdr:y>0.35757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33F5BBDB-5346-4232-8C37-C976BF0E6A48}"/>
            </a:ext>
          </a:extLst>
        </cdr:cNvPr>
        <cdr:cNvCxnSpPr/>
      </cdr:nvCxnSpPr>
      <cdr:spPr>
        <a:xfrm xmlns:a="http://schemas.openxmlformats.org/drawingml/2006/main">
          <a:off x="8001940" y="1169480"/>
          <a:ext cx="0" cy="564070"/>
        </a:xfrm>
        <a:prstGeom xmlns:a="http://schemas.openxmlformats.org/drawingml/2006/main" prst="straightConnector1">
          <a:avLst/>
        </a:prstGeom>
        <a:ln xmlns:a="http://schemas.openxmlformats.org/drawingml/2006/main" w="25400" cmpd="sng">
          <a:solidFill>
            <a:srgbClr val="FF0000"/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0.34083</cdr:x>
      <cdr:y>0.78724</cdr:y>
    </cdr:from>
    <cdr:to>
      <cdr:x>0.62829</cdr:x>
      <cdr:y>0.86738</cdr:y>
    </cdr:to>
    <cdr:sp macro="" textlink="">
      <cdr:nvSpPr>
        <cdr:cNvPr id="8" name="Left Brace 7">
          <a:extLst xmlns:a="http://schemas.openxmlformats.org/drawingml/2006/main">
            <a:ext uri="{FF2B5EF4-FFF2-40B4-BE49-F238E27FC236}">
              <a16:creationId xmlns:a16="http://schemas.microsoft.com/office/drawing/2014/main" id="{8DCCB682-25D1-40E2-AE4B-CA2B8A313F3C}"/>
            </a:ext>
          </a:extLst>
        </cdr:cNvPr>
        <cdr:cNvSpPr/>
      </cdr:nvSpPr>
      <cdr:spPr>
        <a:xfrm xmlns:a="http://schemas.openxmlformats.org/drawingml/2006/main" rot="5400000" flipH="1">
          <a:off x="5796541" y="2233899"/>
          <a:ext cx="388524" cy="3553988"/>
        </a:xfrm>
        <a:prstGeom xmlns:a="http://schemas.openxmlformats.org/drawingml/2006/main" prst="leftBrace">
          <a:avLst>
            <a:gd name="adj1" fmla="val 33095"/>
            <a:gd name="adj2" fmla="val 62376"/>
          </a:avLst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0.38807</cdr:x>
      <cdr:y>0.88729</cdr:y>
    </cdr:from>
    <cdr:to>
      <cdr:x>0.50018</cdr:x>
      <cdr:y>0.95708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60D54FBD-6B50-4AB6-A0DE-0ED5BDFD22F0}"/>
            </a:ext>
          </a:extLst>
        </cdr:cNvPr>
        <cdr:cNvSpPr txBox="1"/>
      </cdr:nvSpPr>
      <cdr:spPr>
        <a:xfrm xmlns:a="http://schemas.openxmlformats.org/drawingml/2006/main">
          <a:off x="4797878" y="4301676"/>
          <a:ext cx="1386091" cy="338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SG" sz="1200" baseline="0">
              <a:solidFill>
                <a:srgbClr val="FF0000"/>
              </a:solidFill>
            </a:rPr>
            <a:t>Treatment Period</a:t>
          </a:r>
          <a:endParaRPr lang="en-SG" sz="12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0.88946</cdr:x>
      <cdr:y>0.14969</cdr:y>
    </cdr:from>
    <cdr:to>
      <cdr:x>0.99409</cdr:x>
      <cdr:y>0.24081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BCABEFD1-38E0-4C05-A87B-D50850188123}"/>
            </a:ext>
          </a:extLst>
        </cdr:cNvPr>
        <cdr:cNvSpPr txBox="1"/>
      </cdr:nvSpPr>
      <cdr:spPr>
        <a:xfrm xmlns:a="http://schemas.openxmlformats.org/drawingml/2006/main">
          <a:off x="10996780" y="725715"/>
          <a:ext cx="1293661" cy="441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SG" sz="1200">
              <a:solidFill>
                <a:srgbClr val="FF0000"/>
              </a:solidFill>
            </a:rPr>
            <a:t>Day 14 Measurement</a:t>
          </a:r>
        </a:p>
      </cdr:txBody>
    </cdr:sp>
  </cdr:relSizeAnchor>
  <cdr:relSizeAnchor xmlns:cdr="http://schemas.openxmlformats.org/drawingml/2006/chartDrawing">
    <cdr:from>
      <cdr:x>0.35373</cdr:x>
      <cdr:y>0.24048</cdr:y>
    </cdr:from>
    <cdr:to>
      <cdr:x>0.35373</cdr:x>
      <cdr:y>0.35682</cdr:y>
    </cdr:to>
    <cdr:cxnSp macro="">
      <cdr:nvCxnSpPr>
        <cdr:cNvPr id="13" name="Straight Arrow Connector 12">
          <a:extLst xmlns:a="http://schemas.openxmlformats.org/drawingml/2006/main">
            <a:ext uri="{FF2B5EF4-FFF2-40B4-BE49-F238E27FC236}">
              <a16:creationId xmlns:a16="http://schemas.microsoft.com/office/drawing/2014/main" id="{7C3BCF5E-3256-4CCA-9EFB-ACAB5C4E0AE5}"/>
            </a:ext>
          </a:extLst>
        </cdr:cNvPr>
        <cdr:cNvCxnSpPr/>
      </cdr:nvCxnSpPr>
      <cdr:spPr>
        <a:xfrm xmlns:a="http://schemas.openxmlformats.org/drawingml/2006/main">
          <a:off x="4373368" y="1165852"/>
          <a:ext cx="0" cy="564070"/>
        </a:xfrm>
        <a:prstGeom xmlns:a="http://schemas.openxmlformats.org/drawingml/2006/main" prst="straightConnector1">
          <a:avLst/>
        </a:prstGeom>
        <a:ln xmlns:a="http://schemas.openxmlformats.org/drawingml/2006/main" w="25400" cmpd="sng">
          <a:solidFill>
            <a:srgbClr val="FF0000"/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0.94101</cdr:x>
      <cdr:y>0.23823</cdr:y>
    </cdr:from>
    <cdr:to>
      <cdr:x>0.94101</cdr:x>
      <cdr:y>0.35458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7C3BCF5E-3256-4CCA-9EFB-ACAB5C4E0AE5}"/>
            </a:ext>
          </a:extLst>
        </cdr:cNvPr>
        <cdr:cNvCxnSpPr/>
      </cdr:nvCxnSpPr>
      <cdr:spPr>
        <a:xfrm xmlns:a="http://schemas.openxmlformats.org/drawingml/2006/main">
          <a:off x="11634140" y="1154966"/>
          <a:ext cx="0" cy="564070"/>
        </a:xfrm>
        <a:prstGeom xmlns:a="http://schemas.openxmlformats.org/drawingml/2006/main" prst="straightConnector1">
          <a:avLst/>
        </a:prstGeom>
        <a:ln xmlns:a="http://schemas.openxmlformats.org/drawingml/2006/main" w="25400" cmpd="sng">
          <a:solidFill>
            <a:srgbClr val="FF0000"/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252598</xdr:colOff>
      <xdr:row>51</xdr:row>
      <xdr:rowOff>177879</xdr:rowOff>
    </xdr:from>
    <xdr:to>
      <xdr:col>42</xdr:col>
      <xdr:colOff>587830</xdr:colOff>
      <xdr:row>78</xdr:row>
      <xdr:rowOff>23998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1A8D40-097A-4668-B6C0-B69F48CBB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242208</xdr:colOff>
      <xdr:row>25</xdr:row>
      <xdr:rowOff>51707</xdr:rowOff>
    </xdr:from>
    <xdr:to>
      <xdr:col>42</xdr:col>
      <xdr:colOff>587830</xdr:colOff>
      <xdr:row>51</xdr:row>
      <xdr:rowOff>88326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D4E6C5-79EE-4ACA-8ECF-2F5E3DCD3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261258</xdr:colOff>
      <xdr:row>78</xdr:row>
      <xdr:rowOff>108857</xdr:rowOff>
    </xdr:from>
    <xdr:to>
      <xdr:col>42</xdr:col>
      <xdr:colOff>596490</xdr:colOff>
      <xdr:row>104</xdr:row>
      <xdr:rowOff>140033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2246C0-A56F-48C0-914C-C14B70AB0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242047</xdr:colOff>
      <xdr:row>105</xdr:row>
      <xdr:rowOff>44824</xdr:rowOff>
    </xdr:from>
    <xdr:to>
      <xdr:col>42</xdr:col>
      <xdr:colOff>577279</xdr:colOff>
      <xdr:row>131</xdr:row>
      <xdr:rowOff>76000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F1DBF6-9A20-40F3-B05B-C3CCC45BB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233083</xdr:colOff>
      <xdr:row>131</xdr:row>
      <xdr:rowOff>125505</xdr:rowOff>
    </xdr:from>
    <xdr:to>
      <xdr:col>42</xdr:col>
      <xdr:colOff>568315</xdr:colOff>
      <xdr:row>157</xdr:row>
      <xdr:rowOff>156681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7C7C692-464C-4661-903D-E4F07EB09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0.25966</cdr:x>
      <cdr:y>0.15687</cdr:y>
    </cdr:from>
    <cdr:to>
      <cdr:x>0.43807</cdr:x>
      <cdr:y>0.26581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0CDAEE49-4134-4884-918E-88EFB80BEC85}"/>
            </a:ext>
          </a:extLst>
        </cdr:cNvPr>
        <cdr:cNvSpPr txBox="1"/>
      </cdr:nvSpPr>
      <cdr:spPr>
        <a:xfrm xmlns:a="http://schemas.openxmlformats.org/drawingml/2006/main">
          <a:off x="3207657" y="759691"/>
          <a:ext cx="2203807" cy="527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SG" sz="1200">
              <a:solidFill>
                <a:srgbClr val="FF0000"/>
              </a:solidFill>
            </a:rPr>
            <a:t>Day-0 </a:t>
          </a:r>
        </a:p>
        <a:p xmlns:a="http://schemas.openxmlformats.org/drawingml/2006/main">
          <a:pPr algn="ctr"/>
          <a:r>
            <a:rPr lang="en-SG" sz="1200">
              <a:solidFill>
                <a:srgbClr val="FF0000"/>
              </a:solidFill>
            </a:rPr>
            <a:t>Measurement and Treatment</a:t>
          </a:r>
        </a:p>
      </cdr:txBody>
    </cdr:sp>
  </cdr:relSizeAnchor>
  <cdr:relSizeAnchor xmlns:cdr="http://schemas.openxmlformats.org/drawingml/2006/chartDrawing">
    <cdr:from>
      <cdr:x>0.596</cdr:x>
      <cdr:y>0.15813</cdr:y>
    </cdr:from>
    <cdr:to>
      <cdr:x>0.69539</cdr:x>
      <cdr:y>0.25232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04EC5E4-C32A-4CE4-A9CE-3ACA16BE3BAD}"/>
            </a:ext>
          </a:extLst>
        </cdr:cNvPr>
        <cdr:cNvSpPr txBox="1"/>
      </cdr:nvSpPr>
      <cdr:spPr>
        <a:xfrm xmlns:a="http://schemas.openxmlformats.org/drawingml/2006/main">
          <a:off x="7362468" y="765792"/>
          <a:ext cx="1227720" cy="456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SG" sz="1200">
              <a:solidFill>
                <a:srgbClr val="FF0000"/>
              </a:solidFill>
            </a:rPr>
            <a:t>Day-7 Measurement</a:t>
          </a:r>
        </a:p>
      </cdr:txBody>
    </cdr:sp>
  </cdr:relSizeAnchor>
  <cdr:relSizeAnchor xmlns:cdr="http://schemas.openxmlformats.org/drawingml/2006/chartDrawing">
    <cdr:from>
      <cdr:x>0.64809</cdr:x>
      <cdr:y>0.24824</cdr:y>
    </cdr:from>
    <cdr:to>
      <cdr:x>0.64809</cdr:x>
      <cdr:y>0.36472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0AD3B881-DCA0-4DCB-8C88-55FC257AF137}"/>
            </a:ext>
          </a:extLst>
        </cdr:cNvPr>
        <cdr:cNvCxnSpPr/>
      </cdr:nvCxnSpPr>
      <cdr:spPr>
        <a:xfrm xmlns:a="http://schemas.openxmlformats.org/drawingml/2006/main">
          <a:off x="8005928" y="1202136"/>
          <a:ext cx="0" cy="564070"/>
        </a:xfrm>
        <a:prstGeom xmlns:a="http://schemas.openxmlformats.org/drawingml/2006/main" prst="straightConnector1">
          <a:avLst/>
        </a:prstGeom>
        <a:ln xmlns:a="http://schemas.openxmlformats.org/drawingml/2006/main" w="25400" cmpd="sng">
          <a:solidFill>
            <a:srgbClr val="FF0000"/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0.36112</cdr:x>
      <cdr:y>0.79487</cdr:y>
    </cdr:from>
    <cdr:to>
      <cdr:x>0.62826</cdr:x>
      <cdr:y>0.8751</cdr:y>
    </cdr:to>
    <cdr:sp macro="" textlink="">
      <cdr:nvSpPr>
        <cdr:cNvPr id="13" name="Left Brace 12">
          <a:extLst xmlns:a="http://schemas.openxmlformats.org/drawingml/2006/main">
            <a:ext uri="{FF2B5EF4-FFF2-40B4-BE49-F238E27FC236}">
              <a16:creationId xmlns:a16="http://schemas.microsoft.com/office/drawing/2014/main" id="{4DDB17B1-E2D4-4041-A50C-55D28BEFAB20}"/>
            </a:ext>
          </a:extLst>
        </cdr:cNvPr>
        <cdr:cNvSpPr/>
      </cdr:nvSpPr>
      <cdr:spPr>
        <a:xfrm xmlns:a="http://schemas.openxmlformats.org/drawingml/2006/main" rot="5400000" flipH="1">
          <a:off x="5916660" y="2393541"/>
          <a:ext cx="388527" cy="3300017"/>
        </a:xfrm>
        <a:prstGeom xmlns:a="http://schemas.openxmlformats.org/drawingml/2006/main" prst="leftBrace">
          <a:avLst>
            <a:gd name="adj1" fmla="val 33095"/>
            <a:gd name="adj2" fmla="val 62376"/>
          </a:avLst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0.3896</cdr:x>
      <cdr:y>0.89503</cdr:y>
    </cdr:from>
    <cdr:to>
      <cdr:x>0.50181</cdr:x>
      <cdr:y>0.9649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E2410660-79A4-4145-8B2E-18AF6CC4CC48}"/>
            </a:ext>
          </a:extLst>
        </cdr:cNvPr>
        <cdr:cNvSpPr txBox="1"/>
      </cdr:nvSpPr>
      <cdr:spPr>
        <a:xfrm xmlns:a="http://schemas.openxmlformats.org/drawingml/2006/main">
          <a:off x="4812752" y="4334333"/>
          <a:ext cx="1386091" cy="338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SG" sz="1200" baseline="0">
              <a:solidFill>
                <a:srgbClr val="FF0000"/>
              </a:solidFill>
            </a:rPr>
            <a:t>Treatment Period</a:t>
          </a:r>
          <a:endParaRPr lang="en-SG" sz="12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0.89053</cdr:x>
      <cdr:y>0.1566</cdr:y>
    </cdr:from>
    <cdr:to>
      <cdr:x>0.99525</cdr:x>
      <cdr:y>0.24783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1AAC1F8A-280B-48BA-A7FC-672FDF249B78}"/>
            </a:ext>
          </a:extLst>
        </cdr:cNvPr>
        <cdr:cNvSpPr txBox="1"/>
      </cdr:nvSpPr>
      <cdr:spPr>
        <a:xfrm xmlns:a="http://schemas.openxmlformats.org/drawingml/2006/main">
          <a:off x="11000768" y="758371"/>
          <a:ext cx="1293661" cy="441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SG" sz="1200">
              <a:solidFill>
                <a:srgbClr val="FF0000"/>
              </a:solidFill>
            </a:rPr>
            <a:t>Day-14 Measurement</a:t>
          </a:r>
        </a:p>
      </cdr:txBody>
    </cdr:sp>
  </cdr:relSizeAnchor>
  <cdr:relSizeAnchor xmlns:cdr="http://schemas.openxmlformats.org/drawingml/2006/chartDrawing">
    <cdr:from>
      <cdr:x>0.35435</cdr:x>
      <cdr:y>0.24749</cdr:y>
    </cdr:from>
    <cdr:to>
      <cdr:x>0.35435</cdr:x>
      <cdr:y>0.36397</cdr:y>
    </cdr:to>
    <cdr:cxnSp macro="">
      <cdr:nvCxnSpPr>
        <cdr:cNvPr id="16" name="Straight Arrow Connector 15">
          <a:extLst xmlns:a="http://schemas.openxmlformats.org/drawingml/2006/main">
            <a:ext uri="{FF2B5EF4-FFF2-40B4-BE49-F238E27FC236}">
              <a16:creationId xmlns:a16="http://schemas.microsoft.com/office/drawing/2014/main" id="{D1574624-3377-4BB1-9414-ABBD3DACAFCE}"/>
            </a:ext>
          </a:extLst>
        </cdr:cNvPr>
        <cdr:cNvCxnSpPr/>
      </cdr:nvCxnSpPr>
      <cdr:spPr>
        <a:xfrm xmlns:a="http://schemas.openxmlformats.org/drawingml/2006/main">
          <a:off x="4377356" y="1198508"/>
          <a:ext cx="0" cy="564070"/>
        </a:xfrm>
        <a:prstGeom xmlns:a="http://schemas.openxmlformats.org/drawingml/2006/main" prst="straightConnector1">
          <a:avLst/>
        </a:prstGeom>
        <a:ln xmlns:a="http://schemas.openxmlformats.org/drawingml/2006/main" w="25400" cmpd="sng">
          <a:solidFill>
            <a:srgbClr val="FF0000"/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0.94213</cdr:x>
      <cdr:y>0.24524</cdr:y>
    </cdr:from>
    <cdr:to>
      <cdr:x>0.94213</cdr:x>
      <cdr:y>0.36172</cdr:y>
    </cdr:to>
    <cdr:cxnSp macro="">
      <cdr:nvCxnSpPr>
        <cdr:cNvPr id="17" name="Straight Arrow Connector 16">
          <a:extLst xmlns:a="http://schemas.openxmlformats.org/drawingml/2006/main">
            <a:ext uri="{FF2B5EF4-FFF2-40B4-BE49-F238E27FC236}">
              <a16:creationId xmlns:a16="http://schemas.microsoft.com/office/drawing/2014/main" id="{6621A101-090F-4B8B-B1FD-16A55FB561E7}"/>
            </a:ext>
          </a:extLst>
        </cdr:cNvPr>
        <cdr:cNvCxnSpPr/>
      </cdr:nvCxnSpPr>
      <cdr:spPr>
        <a:xfrm xmlns:a="http://schemas.openxmlformats.org/drawingml/2006/main">
          <a:off x="11638128" y="1187622"/>
          <a:ext cx="0" cy="564070"/>
        </a:xfrm>
        <a:prstGeom xmlns:a="http://schemas.openxmlformats.org/drawingml/2006/main" prst="straightConnector1">
          <a:avLst/>
        </a:prstGeom>
        <a:ln xmlns:a="http://schemas.openxmlformats.org/drawingml/2006/main" w="25400" cmpd="sng">
          <a:solidFill>
            <a:srgbClr val="FF0000"/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0.25912</cdr:x>
      <cdr:y>0.14996</cdr:y>
    </cdr:from>
    <cdr:to>
      <cdr:x>0.43738</cdr:x>
      <cdr:y>0.25878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0CC6127-E2FE-4944-8024-5DEFCBD98CA7}"/>
            </a:ext>
          </a:extLst>
        </cdr:cNvPr>
        <cdr:cNvSpPr txBox="1"/>
      </cdr:nvSpPr>
      <cdr:spPr>
        <a:xfrm xmlns:a="http://schemas.openxmlformats.org/drawingml/2006/main">
          <a:off x="3203669" y="727035"/>
          <a:ext cx="2203807" cy="527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SG" sz="1200">
              <a:solidFill>
                <a:srgbClr val="FF0000"/>
              </a:solidFill>
            </a:rPr>
            <a:t>Day-0 </a:t>
          </a:r>
        </a:p>
        <a:p xmlns:a="http://schemas.openxmlformats.org/drawingml/2006/main">
          <a:pPr algn="ctr"/>
          <a:r>
            <a:rPr lang="en-SG" sz="1200">
              <a:solidFill>
                <a:srgbClr val="FF0000"/>
              </a:solidFill>
            </a:rPr>
            <a:t>Measurement and Treatment</a:t>
          </a:r>
        </a:p>
      </cdr:txBody>
    </cdr:sp>
  </cdr:relSizeAnchor>
  <cdr:relSizeAnchor xmlns:cdr="http://schemas.openxmlformats.org/drawingml/2006/chartDrawing">
    <cdr:from>
      <cdr:x>0.59518</cdr:x>
      <cdr:y>0.15122</cdr:y>
    </cdr:from>
    <cdr:to>
      <cdr:x>0.69448</cdr:x>
      <cdr:y>0.2453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24355E87-6C9F-4C5F-BF99-34DAFD890084}"/>
            </a:ext>
          </a:extLst>
        </cdr:cNvPr>
        <cdr:cNvSpPr txBox="1"/>
      </cdr:nvSpPr>
      <cdr:spPr>
        <a:xfrm xmlns:a="http://schemas.openxmlformats.org/drawingml/2006/main">
          <a:off x="7358480" y="733136"/>
          <a:ext cx="1227720" cy="456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SG" sz="1200">
              <a:solidFill>
                <a:srgbClr val="FF0000"/>
              </a:solidFill>
            </a:rPr>
            <a:t>Day-7 Measurement</a:t>
          </a:r>
        </a:p>
      </cdr:txBody>
    </cdr:sp>
  </cdr:relSizeAnchor>
  <cdr:relSizeAnchor xmlns:cdr="http://schemas.openxmlformats.org/drawingml/2006/chartDrawing">
    <cdr:from>
      <cdr:x>0.64723</cdr:x>
      <cdr:y>0.24122</cdr:y>
    </cdr:from>
    <cdr:to>
      <cdr:x>0.64723</cdr:x>
      <cdr:y>0.35757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33F5BBDB-5346-4232-8C37-C976BF0E6A48}"/>
            </a:ext>
          </a:extLst>
        </cdr:cNvPr>
        <cdr:cNvCxnSpPr/>
      </cdr:nvCxnSpPr>
      <cdr:spPr>
        <a:xfrm xmlns:a="http://schemas.openxmlformats.org/drawingml/2006/main">
          <a:off x="8001940" y="1169480"/>
          <a:ext cx="0" cy="564070"/>
        </a:xfrm>
        <a:prstGeom xmlns:a="http://schemas.openxmlformats.org/drawingml/2006/main" prst="straightConnector1">
          <a:avLst/>
        </a:prstGeom>
        <a:ln xmlns:a="http://schemas.openxmlformats.org/drawingml/2006/main" w="25400" cmpd="sng">
          <a:solidFill>
            <a:srgbClr val="FF0000"/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0.36077</cdr:x>
      <cdr:y>0.78724</cdr:y>
    </cdr:from>
    <cdr:to>
      <cdr:x>0.62829</cdr:x>
      <cdr:y>0.86738</cdr:y>
    </cdr:to>
    <cdr:sp macro="" textlink="">
      <cdr:nvSpPr>
        <cdr:cNvPr id="8" name="Left Brace 7">
          <a:extLst xmlns:a="http://schemas.openxmlformats.org/drawingml/2006/main">
            <a:ext uri="{FF2B5EF4-FFF2-40B4-BE49-F238E27FC236}">
              <a16:creationId xmlns:a16="http://schemas.microsoft.com/office/drawing/2014/main" id="{8DCCB682-25D1-40E2-AE4B-CA2B8A313F3C}"/>
            </a:ext>
          </a:extLst>
        </cdr:cNvPr>
        <cdr:cNvSpPr/>
      </cdr:nvSpPr>
      <cdr:spPr>
        <a:xfrm xmlns:a="http://schemas.openxmlformats.org/drawingml/2006/main" rot="5400000" flipH="1">
          <a:off x="5919861" y="2357178"/>
          <a:ext cx="388527" cy="3307412"/>
        </a:xfrm>
        <a:prstGeom xmlns:a="http://schemas.openxmlformats.org/drawingml/2006/main" prst="leftBrace">
          <a:avLst>
            <a:gd name="adj1" fmla="val 33095"/>
            <a:gd name="adj2" fmla="val 62376"/>
          </a:avLst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0.38807</cdr:x>
      <cdr:y>0.88729</cdr:y>
    </cdr:from>
    <cdr:to>
      <cdr:x>0.50018</cdr:x>
      <cdr:y>0.95708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60D54FBD-6B50-4AB6-A0DE-0ED5BDFD22F0}"/>
            </a:ext>
          </a:extLst>
        </cdr:cNvPr>
        <cdr:cNvSpPr txBox="1"/>
      </cdr:nvSpPr>
      <cdr:spPr>
        <a:xfrm xmlns:a="http://schemas.openxmlformats.org/drawingml/2006/main">
          <a:off x="4797878" y="4301676"/>
          <a:ext cx="1386091" cy="338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SG" sz="1200" baseline="0">
              <a:solidFill>
                <a:srgbClr val="FF0000"/>
              </a:solidFill>
            </a:rPr>
            <a:t>Treatment Period</a:t>
          </a:r>
          <a:endParaRPr lang="en-SG" sz="12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0.88946</cdr:x>
      <cdr:y>0.14969</cdr:y>
    </cdr:from>
    <cdr:to>
      <cdr:x>0.99409</cdr:x>
      <cdr:y>0.24081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BCABEFD1-38E0-4C05-A87B-D50850188123}"/>
            </a:ext>
          </a:extLst>
        </cdr:cNvPr>
        <cdr:cNvSpPr txBox="1"/>
      </cdr:nvSpPr>
      <cdr:spPr>
        <a:xfrm xmlns:a="http://schemas.openxmlformats.org/drawingml/2006/main">
          <a:off x="10996780" y="725715"/>
          <a:ext cx="1293661" cy="441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SG" sz="1200">
              <a:solidFill>
                <a:srgbClr val="FF0000"/>
              </a:solidFill>
            </a:rPr>
            <a:t>Day-14 Measurement</a:t>
          </a:r>
        </a:p>
      </cdr:txBody>
    </cdr:sp>
  </cdr:relSizeAnchor>
  <cdr:relSizeAnchor xmlns:cdr="http://schemas.openxmlformats.org/drawingml/2006/chartDrawing">
    <cdr:from>
      <cdr:x>0.35373</cdr:x>
      <cdr:y>0.24048</cdr:y>
    </cdr:from>
    <cdr:to>
      <cdr:x>0.35373</cdr:x>
      <cdr:y>0.35682</cdr:y>
    </cdr:to>
    <cdr:cxnSp macro="">
      <cdr:nvCxnSpPr>
        <cdr:cNvPr id="13" name="Straight Arrow Connector 12">
          <a:extLst xmlns:a="http://schemas.openxmlformats.org/drawingml/2006/main">
            <a:ext uri="{FF2B5EF4-FFF2-40B4-BE49-F238E27FC236}">
              <a16:creationId xmlns:a16="http://schemas.microsoft.com/office/drawing/2014/main" id="{7C3BCF5E-3256-4CCA-9EFB-ACAB5C4E0AE5}"/>
            </a:ext>
          </a:extLst>
        </cdr:cNvPr>
        <cdr:cNvCxnSpPr/>
      </cdr:nvCxnSpPr>
      <cdr:spPr>
        <a:xfrm xmlns:a="http://schemas.openxmlformats.org/drawingml/2006/main">
          <a:off x="4373368" y="1165852"/>
          <a:ext cx="0" cy="564070"/>
        </a:xfrm>
        <a:prstGeom xmlns:a="http://schemas.openxmlformats.org/drawingml/2006/main" prst="straightConnector1">
          <a:avLst/>
        </a:prstGeom>
        <a:ln xmlns:a="http://schemas.openxmlformats.org/drawingml/2006/main" w="25400" cmpd="sng">
          <a:solidFill>
            <a:srgbClr val="FF0000"/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0.94101</cdr:x>
      <cdr:y>0.23823</cdr:y>
    </cdr:from>
    <cdr:to>
      <cdr:x>0.94101</cdr:x>
      <cdr:y>0.35458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7C3BCF5E-3256-4CCA-9EFB-ACAB5C4E0AE5}"/>
            </a:ext>
          </a:extLst>
        </cdr:cNvPr>
        <cdr:cNvCxnSpPr/>
      </cdr:nvCxnSpPr>
      <cdr:spPr>
        <a:xfrm xmlns:a="http://schemas.openxmlformats.org/drawingml/2006/main">
          <a:off x="11634140" y="1154966"/>
          <a:ext cx="0" cy="564070"/>
        </a:xfrm>
        <a:prstGeom xmlns:a="http://schemas.openxmlformats.org/drawingml/2006/main" prst="straightConnector1">
          <a:avLst/>
        </a:prstGeom>
        <a:ln xmlns:a="http://schemas.openxmlformats.org/drawingml/2006/main" w="25400" cmpd="sng">
          <a:solidFill>
            <a:srgbClr val="FF0000"/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0.25966</cdr:x>
      <cdr:y>0.16069</cdr:y>
    </cdr:from>
    <cdr:to>
      <cdr:x>0.43807</cdr:x>
      <cdr:y>0.26963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0CDAEE49-4134-4884-918E-88EFB80BEC85}"/>
            </a:ext>
          </a:extLst>
        </cdr:cNvPr>
        <cdr:cNvSpPr txBox="1"/>
      </cdr:nvSpPr>
      <cdr:spPr>
        <a:xfrm xmlns:a="http://schemas.openxmlformats.org/drawingml/2006/main">
          <a:off x="3206266" y="754093"/>
          <a:ext cx="2202995" cy="5112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SG" sz="1200">
              <a:solidFill>
                <a:srgbClr val="FF0000"/>
              </a:solidFill>
            </a:rPr>
            <a:t>Day-0 </a:t>
          </a:r>
        </a:p>
        <a:p xmlns:a="http://schemas.openxmlformats.org/drawingml/2006/main">
          <a:pPr algn="ctr"/>
          <a:r>
            <a:rPr lang="en-SG" sz="1200">
              <a:solidFill>
                <a:srgbClr val="FF0000"/>
              </a:solidFill>
            </a:rPr>
            <a:t>Measurement and Treatment</a:t>
          </a:r>
        </a:p>
      </cdr:txBody>
    </cdr:sp>
  </cdr:relSizeAnchor>
  <cdr:relSizeAnchor xmlns:cdr="http://schemas.openxmlformats.org/drawingml/2006/chartDrawing">
    <cdr:from>
      <cdr:x>0.596</cdr:x>
      <cdr:y>0.16195</cdr:y>
    </cdr:from>
    <cdr:to>
      <cdr:x>0.69539</cdr:x>
      <cdr:y>0.25614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04EC5E4-C32A-4CE4-A9CE-3ACA16BE3BAD}"/>
            </a:ext>
          </a:extLst>
        </cdr:cNvPr>
        <cdr:cNvSpPr txBox="1"/>
      </cdr:nvSpPr>
      <cdr:spPr>
        <a:xfrm xmlns:a="http://schemas.openxmlformats.org/drawingml/2006/main">
          <a:off x="7359371" y="760006"/>
          <a:ext cx="1227262" cy="4420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SG" sz="1200">
              <a:solidFill>
                <a:srgbClr val="FF0000"/>
              </a:solidFill>
            </a:rPr>
            <a:t>Day-7 Measurement</a:t>
          </a:r>
        </a:p>
      </cdr:txBody>
    </cdr:sp>
  </cdr:relSizeAnchor>
  <cdr:relSizeAnchor xmlns:cdr="http://schemas.openxmlformats.org/drawingml/2006/chartDrawing">
    <cdr:from>
      <cdr:x>0.64809</cdr:x>
      <cdr:y>0.25206</cdr:y>
    </cdr:from>
    <cdr:to>
      <cdr:x>0.64809</cdr:x>
      <cdr:y>0.36854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0AD3B881-DCA0-4DCB-8C88-55FC257AF137}"/>
            </a:ext>
          </a:extLst>
        </cdr:cNvPr>
        <cdr:cNvCxnSpPr/>
      </cdr:nvCxnSpPr>
      <cdr:spPr>
        <a:xfrm xmlns:a="http://schemas.openxmlformats.org/drawingml/2006/main">
          <a:off x="8002575" y="1182876"/>
          <a:ext cx="0" cy="546620"/>
        </a:xfrm>
        <a:prstGeom xmlns:a="http://schemas.openxmlformats.org/drawingml/2006/main" prst="straightConnector1">
          <a:avLst/>
        </a:prstGeom>
        <a:ln xmlns:a="http://schemas.openxmlformats.org/drawingml/2006/main" w="25400" cmpd="sng">
          <a:solidFill>
            <a:srgbClr val="FF0000"/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0.36112</cdr:x>
      <cdr:y>0.79487</cdr:y>
    </cdr:from>
    <cdr:to>
      <cdr:x>0.62826</cdr:x>
      <cdr:y>0.8751</cdr:y>
    </cdr:to>
    <cdr:sp macro="" textlink="">
      <cdr:nvSpPr>
        <cdr:cNvPr id="13" name="Left Brace 12">
          <a:extLst xmlns:a="http://schemas.openxmlformats.org/drawingml/2006/main">
            <a:ext uri="{FF2B5EF4-FFF2-40B4-BE49-F238E27FC236}">
              <a16:creationId xmlns:a16="http://schemas.microsoft.com/office/drawing/2014/main" id="{4DDB17B1-E2D4-4041-A50C-55D28BEFAB20}"/>
            </a:ext>
          </a:extLst>
        </cdr:cNvPr>
        <cdr:cNvSpPr/>
      </cdr:nvSpPr>
      <cdr:spPr>
        <a:xfrm xmlns:a="http://schemas.openxmlformats.org/drawingml/2006/main" rot="5400000" flipH="1">
          <a:off x="5916660" y="2393541"/>
          <a:ext cx="388527" cy="3300017"/>
        </a:xfrm>
        <a:prstGeom xmlns:a="http://schemas.openxmlformats.org/drawingml/2006/main" prst="leftBrace">
          <a:avLst>
            <a:gd name="adj1" fmla="val 33095"/>
            <a:gd name="adj2" fmla="val 62376"/>
          </a:avLst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0.3896</cdr:x>
      <cdr:y>0.89503</cdr:y>
    </cdr:from>
    <cdr:to>
      <cdr:x>0.50181</cdr:x>
      <cdr:y>0.9649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E2410660-79A4-4145-8B2E-18AF6CC4CC48}"/>
            </a:ext>
          </a:extLst>
        </cdr:cNvPr>
        <cdr:cNvSpPr txBox="1"/>
      </cdr:nvSpPr>
      <cdr:spPr>
        <a:xfrm xmlns:a="http://schemas.openxmlformats.org/drawingml/2006/main">
          <a:off x="4812752" y="4334333"/>
          <a:ext cx="1386091" cy="338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SG" sz="1200" baseline="0">
              <a:solidFill>
                <a:srgbClr val="FF0000"/>
              </a:solidFill>
            </a:rPr>
            <a:t>Treatment Period</a:t>
          </a:r>
          <a:endParaRPr lang="en-SG" sz="12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0.89053</cdr:x>
      <cdr:y>0.16042</cdr:y>
    </cdr:from>
    <cdr:to>
      <cdr:x>0.99525</cdr:x>
      <cdr:y>0.25165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1AAC1F8A-280B-48BA-A7FC-672FDF249B78}"/>
            </a:ext>
          </a:extLst>
        </cdr:cNvPr>
        <cdr:cNvSpPr txBox="1"/>
      </cdr:nvSpPr>
      <cdr:spPr>
        <a:xfrm xmlns:a="http://schemas.openxmlformats.org/drawingml/2006/main">
          <a:off x="10996209" y="752826"/>
          <a:ext cx="1293076" cy="42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SG" sz="1200">
              <a:solidFill>
                <a:srgbClr val="FF0000"/>
              </a:solidFill>
            </a:rPr>
            <a:t>Day-14 Measurement</a:t>
          </a:r>
        </a:p>
      </cdr:txBody>
    </cdr:sp>
  </cdr:relSizeAnchor>
  <cdr:relSizeAnchor xmlns:cdr="http://schemas.openxmlformats.org/drawingml/2006/chartDrawing">
    <cdr:from>
      <cdr:x>0.35435</cdr:x>
      <cdr:y>0.25131</cdr:y>
    </cdr:from>
    <cdr:to>
      <cdr:x>0.35435</cdr:x>
      <cdr:y>0.36779</cdr:y>
    </cdr:to>
    <cdr:cxnSp macro="">
      <cdr:nvCxnSpPr>
        <cdr:cNvPr id="16" name="Straight Arrow Connector 15">
          <a:extLst xmlns:a="http://schemas.openxmlformats.org/drawingml/2006/main">
            <a:ext uri="{FF2B5EF4-FFF2-40B4-BE49-F238E27FC236}">
              <a16:creationId xmlns:a16="http://schemas.microsoft.com/office/drawing/2014/main" id="{D1574624-3377-4BB1-9414-ABBD3DACAFCE}"/>
            </a:ext>
          </a:extLst>
        </cdr:cNvPr>
        <cdr:cNvCxnSpPr/>
      </cdr:nvCxnSpPr>
      <cdr:spPr>
        <a:xfrm xmlns:a="http://schemas.openxmlformats.org/drawingml/2006/main">
          <a:off x="4375492" y="1179357"/>
          <a:ext cx="0" cy="546620"/>
        </a:xfrm>
        <a:prstGeom xmlns:a="http://schemas.openxmlformats.org/drawingml/2006/main" prst="straightConnector1">
          <a:avLst/>
        </a:prstGeom>
        <a:ln xmlns:a="http://schemas.openxmlformats.org/drawingml/2006/main" w="25400" cmpd="sng">
          <a:solidFill>
            <a:srgbClr val="FF0000"/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0.94213</cdr:x>
      <cdr:y>0.24906</cdr:y>
    </cdr:from>
    <cdr:to>
      <cdr:x>0.94213</cdr:x>
      <cdr:y>0.36554</cdr:y>
    </cdr:to>
    <cdr:cxnSp macro="">
      <cdr:nvCxnSpPr>
        <cdr:cNvPr id="17" name="Straight Arrow Connector 16">
          <a:extLst xmlns:a="http://schemas.openxmlformats.org/drawingml/2006/main">
            <a:ext uri="{FF2B5EF4-FFF2-40B4-BE49-F238E27FC236}">
              <a16:creationId xmlns:a16="http://schemas.microsoft.com/office/drawing/2014/main" id="{6621A101-090F-4B8B-B1FD-16A55FB561E7}"/>
            </a:ext>
          </a:extLst>
        </cdr:cNvPr>
        <cdr:cNvCxnSpPr/>
      </cdr:nvCxnSpPr>
      <cdr:spPr>
        <a:xfrm xmlns:a="http://schemas.openxmlformats.org/drawingml/2006/main">
          <a:off x="11633363" y="1168798"/>
          <a:ext cx="0" cy="546620"/>
        </a:xfrm>
        <a:prstGeom xmlns:a="http://schemas.openxmlformats.org/drawingml/2006/main" prst="straightConnector1">
          <a:avLst/>
        </a:prstGeom>
        <a:ln xmlns:a="http://schemas.openxmlformats.org/drawingml/2006/main" w="25400" cmpd="sng">
          <a:solidFill>
            <a:srgbClr val="FF0000"/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0.25966</cdr:x>
      <cdr:y>0.16069</cdr:y>
    </cdr:from>
    <cdr:to>
      <cdr:x>0.43807</cdr:x>
      <cdr:y>0.26963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0CDAEE49-4134-4884-918E-88EFB80BEC85}"/>
            </a:ext>
          </a:extLst>
        </cdr:cNvPr>
        <cdr:cNvSpPr txBox="1"/>
      </cdr:nvSpPr>
      <cdr:spPr>
        <a:xfrm xmlns:a="http://schemas.openxmlformats.org/drawingml/2006/main">
          <a:off x="3206266" y="754093"/>
          <a:ext cx="2202995" cy="5112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SG" sz="1200">
              <a:solidFill>
                <a:srgbClr val="FF0000"/>
              </a:solidFill>
            </a:rPr>
            <a:t>Day-0 </a:t>
          </a:r>
        </a:p>
        <a:p xmlns:a="http://schemas.openxmlformats.org/drawingml/2006/main">
          <a:pPr algn="ctr"/>
          <a:r>
            <a:rPr lang="en-SG" sz="1200">
              <a:solidFill>
                <a:srgbClr val="FF0000"/>
              </a:solidFill>
            </a:rPr>
            <a:t>Measurement and Treatment</a:t>
          </a:r>
        </a:p>
      </cdr:txBody>
    </cdr:sp>
  </cdr:relSizeAnchor>
  <cdr:relSizeAnchor xmlns:cdr="http://schemas.openxmlformats.org/drawingml/2006/chartDrawing">
    <cdr:from>
      <cdr:x>0.596</cdr:x>
      <cdr:y>0.16195</cdr:y>
    </cdr:from>
    <cdr:to>
      <cdr:x>0.69539</cdr:x>
      <cdr:y>0.25614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04EC5E4-C32A-4CE4-A9CE-3ACA16BE3BAD}"/>
            </a:ext>
          </a:extLst>
        </cdr:cNvPr>
        <cdr:cNvSpPr txBox="1"/>
      </cdr:nvSpPr>
      <cdr:spPr>
        <a:xfrm xmlns:a="http://schemas.openxmlformats.org/drawingml/2006/main">
          <a:off x="7359371" y="760006"/>
          <a:ext cx="1227262" cy="4420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SG" sz="1200">
              <a:solidFill>
                <a:srgbClr val="FF0000"/>
              </a:solidFill>
            </a:rPr>
            <a:t>Day-7 Measurement</a:t>
          </a:r>
        </a:p>
      </cdr:txBody>
    </cdr:sp>
  </cdr:relSizeAnchor>
  <cdr:relSizeAnchor xmlns:cdr="http://schemas.openxmlformats.org/drawingml/2006/chartDrawing">
    <cdr:from>
      <cdr:x>0.64809</cdr:x>
      <cdr:y>0.25206</cdr:y>
    </cdr:from>
    <cdr:to>
      <cdr:x>0.64809</cdr:x>
      <cdr:y>0.36854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0AD3B881-DCA0-4DCB-8C88-55FC257AF137}"/>
            </a:ext>
          </a:extLst>
        </cdr:cNvPr>
        <cdr:cNvCxnSpPr/>
      </cdr:nvCxnSpPr>
      <cdr:spPr>
        <a:xfrm xmlns:a="http://schemas.openxmlformats.org/drawingml/2006/main">
          <a:off x="8002575" y="1182876"/>
          <a:ext cx="0" cy="546620"/>
        </a:xfrm>
        <a:prstGeom xmlns:a="http://schemas.openxmlformats.org/drawingml/2006/main" prst="straightConnector1">
          <a:avLst/>
        </a:prstGeom>
        <a:ln xmlns:a="http://schemas.openxmlformats.org/drawingml/2006/main" w="25400" cmpd="sng">
          <a:solidFill>
            <a:srgbClr val="FF0000"/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0.36112</cdr:x>
      <cdr:y>0.79487</cdr:y>
    </cdr:from>
    <cdr:to>
      <cdr:x>0.62826</cdr:x>
      <cdr:y>0.8751</cdr:y>
    </cdr:to>
    <cdr:sp macro="" textlink="">
      <cdr:nvSpPr>
        <cdr:cNvPr id="13" name="Left Brace 12">
          <a:extLst xmlns:a="http://schemas.openxmlformats.org/drawingml/2006/main">
            <a:ext uri="{FF2B5EF4-FFF2-40B4-BE49-F238E27FC236}">
              <a16:creationId xmlns:a16="http://schemas.microsoft.com/office/drawing/2014/main" id="{4DDB17B1-E2D4-4041-A50C-55D28BEFAB20}"/>
            </a:ext>
          </a:extLst>
        </cdr:cNvPr>
        <cdr:cNvSpPr/>
      </cdr:nvSpPr>
      <cdr:spPr>
        <a:xfrm xmlns:a="http://schemas.openxmlformats.org/drawingml/2006/main" rot="5400000" flipH="1">
          <a:off x="5916660" y="2393541"/>
          <a:ext cx="388527" cy="3300017"/>
        </a:xfrm>
        <a:prstGeom xmlns:a="http://schemas.openxmlformats.org/drawingml/2006/main" prst="leftBrace">
          <a:avLst>
            <a:gd name="adj1" fmla="val 33095"/>
            <a:gd name="adj2" fmla="val 62376"/>
          </a:avLst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0.3896</cdr:x>
      <cdr:y>0.89503</cdr:y>
    </cdr:from>
    <cdr:to>
      <cdr:x>0.50181</cdr:x>
      <cdr:y>0.9649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E2410660-79A4-4145-8B2E-18AF6CC4CC48}"/>
            </a:ext>
          </a:extLst>
        </cdr:cNvPr>
        <cdr:cNvSpPr txBox="1"/>
      </cdr:nvSpPr>
      <cdr:spPr>
        <a:xfrm xmlns:a="http://schemas.openxmlformats.org/drawingml/2006/main">
          <a:off x="4812752" y="4334333"/>
          <a:ext cx="1386091" cy="338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SG" sz="1200" baseline="0">
              <a:solidFill>
                <a:srgbClr val="FF0000"/>
              </a:solidFill>
            </a:rPr>
            <a:t>Treatment Period</a:t>
          </a:r>
          <a:endParaRPr lang="en-SG" sz="12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0.89053</cdr:x>
      <cdr:y>0.16042</cdr:y>
    </cdr:from>
    <cdr:to>
      <cdr:x>0.99525</cdr:x>
      <cdr:y>0.25165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1AAC1F8A-280B-48BA-A7FC-672FDF249B78}"/>
            </a:ext>
          </a:extLst>
        </cdr:cNvPr>
        <cdr:cNvSpPr txBox="1"/>
      </cdr:nvSpPr>
      <cdr:spPr>
        <a:xfrm xmlns:a="http://schemas.openxmlformats.org/drawingml/2006/main">
          <a:off x="10996209" y="752826"/>
          <a:ext cx="1293076" cy="42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SG" sz="1200">
              <a:solidFill>
                <a:srgbClr val="FF0000"/>
              </a:solidFill>
            </a:rPr>
            <a:t>Day-14 Measurement</a:t>
          </a:r>
        </a:p>
      </cdr:txBody>
    </cdr:sp>
  </cdr:relSizeAnchor>
  <cdr:relSizeAnchor xmlns:cdr="http://schemas.openxmlformats.org/drawingml/2006/chartDrawing">
    <cdr:from>
      <cdr:x>0.35435</cdr:x>
      <cdr:y>0.25131</cdr:y>
    </cdr:from>
    <cdr:to>
      <cdr:x>0.35435</cdr:x>
      <cdr:y>0.36779</cdr:y>
    </cdr:to>
    <cdr:cxnSp macro="">
      <cdr:nvCxnSpPr>
        <cdr:cNvPr id="16" name="Straight Arrow Connector 15">
          <a:extLst xmlns:a="http://schemas.openxmlformats.org/drawingml/2006/main">
            <a:ext uri="{FF2B5EF4-FFF2-40B4-BE49-F238E27FC236}">
              <a16:creationId xmlns:a16="http://schemas.microsoft.com/office/drawing/2014/main" id="{D1574624-3377-4BB1-9414-ABBD3DACAFCE}"/>
            </a:ext>
          </a:extLst>
        </cdr:cNvPr>
        <cdr:cNvCxnSpPr/>
      </cdr:nvCxnSpPr>
      <cdr:spPr>
        <a:xfrm xmlns:a="http://schemas.openxmlformats.org/drawingml/2006/main">
          <a:off x="4375492" y="1179357"/>
          <a:ext cx="0" cy="546620"/>
        </a:xfrm>
        <a:prstGeom xmlns:a="http://schemas.openxmlformats.org/drawingml/2006/main" prst="straightConnector1">
          <a:avLst/>
        </a:prstGeom>
        <a:ln xmlns:a="http://schemas.openxmlformats.org/drawingml/2006/main" w="25400" cmpd="sng">
          <a:solidFill>
            <a:srgbClr val="FF0000"/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0.94213</cdr:x>
      <cdr:y>0.24906</cdr:y>
    </cdr:from>
    <cdr:to>
      <cdr:x>0.94213</cdr:x>
      <cdr:y>0.36554</cdr:y>
    </cdr:to>
    <cdr:cxnSp macro="">
      <cdr:nvCxnSpPr>
        <cdr:cNvPr id="17" name="Straight Arrow Connector 16">
          <a:extLst xmlns:a="http://schemas.openxmlformats.org/drawingml/2006/main">
            <a:ext uri="{FF2B5EF4-FFF2-40B4-BE49-F238E27FC236}">
              <a16:creationId xmlns:a16="http://schemas.microsoft.com/office/drawing/2014/main" id="{6621A101-090F-4B8B-B1FD-16A55FB561E7}"/>
            </a:ext>
          </a:extLst>
        </cdr:cNvPr>
        <cdr:cNvCxnSpPr/>
      </cdr:nvCxnSpPr>
      <cdr:spPr>
        <a:xfrm xmlns:a="http://schemas.openxmlformats.org/drawingml/2006/main">
          <a:off x="11633363" y="1168798"/>
          <a:ext cx="0" cy="546620"/>
        </a:xfrm>
        <a:prstGeom xmlns:a="http://schemas.openxmlformats.org/drawingml/2006/main" prst="straightConnector1">
          <a:avLst/>
        </a:prstGeom>
        <a:ln xmlns:a="http://schemas.openxmlformats.org/drawingml/2006/main" w="25400" cmpd="sng">
          <a:solidFill>
            <a:srgbClr val="FF0000"/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0.25966</cdr:x>
      <cdr:y>0.15687</cdr:y>
    </cdr:from>
    <cdr:to>
      <cdr:x>0.43807</cdr:x>
      <cdr:y>0.26581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0CDAEE49-4134-4884-918E-88EFB80BEC85}"/>
            </a:ext>
          </a:extLst>
        </cdr:cNvPr>
        <cdr:cNvSpPr txBox="1"/>
      </cdr:nvSpPr>
      <cdr:spPr>
        <a:xfrm xmlns:a="http://schemas.openxmlformats.org/drawingml/2006/main">
          <a:off x="3206266" y="736163"/>
          <a:ext cx="2202995" cy="5112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SG" sz="1200">
              <a:solidFill>
                <a:srgbClr val="FF0000"/>
              </a:solidFill>
            </a:rPr>
            <a:t>Day-0 </a:t>
          </a:r>
        </a:p>
        <a:p xmlns:a="http://schemas.openxmlformats.org/drawingml/2006/main">
          <a:pPr algn="ctr"/>
          <a:r>
            <a:rPr lang="en-SG" sz="1200">
              <a:solidFill>
                <a:srgbClr val="FF0000"/>
              </a:solidFill>
            </a:rPr>
            <a:t>Measurement and Treatment</a:t>
          </a:r>
        </a:p>
      </cdr:txBody>
    </cdr:sp>
  </cdr:relSizeAnchor>
  <cdr:relSizeAnchor xmlns:cdr="http://schemas.openxmlformats.org/drawingml/2006/chartDrawing">
    <cdr:from>
      <cdr:x>0.596</cdr:x>
      <cdr:y>0.15813</cdr:y>
    </cdr:from>
    <cdr:to>
      <cdr:x>0.69539</cdr:x>
      <cdr:y>0.25232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04EC5E4-C32A-4CE4-A9CE-3ACA16BE3BAD}"/>
            </a:ext>
          </a:extLst>
        </cdr:cNvPr>
        <cdr:cNvSpPr txBox="1"/>
      </cdr:nvSpPr>
      <cdr:spPr>
        <a:xfrm xmlns:a="http://schemas.openxmlformats.org/drawingml/2006/main">
          <a:off x="7359371" y="742076"/>
          <a:ext cx="1227262" cy="4420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SG" sz="1200">
              <a:solidFill>
                <a:srgbClr val="FF0000"/>
              </a:solidFill>
            </a:rPr>
            <a:t>Day-7 Measurement</a:t>
          </a:r>
        </a:p>
      </cdr:txBody>
    </cdr:sp>
  </cdr:relSizeAnchor>
  <cdr:relSizeAnchor xmlns:cdr="http://schemas.openxmlformats.org/drawingml/2006/chartDrawing">
    <cdr:from>
      <cdr:x>0.64809</cdr:x>
      <cdr:y>0.24824</cdr:y>
    </cdr:from>
    <cdr:to>
      <cdr:x>0.64809</cdr:x>
      <cdr:y>0.36472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0AD3B881-DCA0-4DCB-8C88-55FC257AF137}"/>
            </a:ext>
          </a:extLst>
        </cdr:cNvPr>
        <cdr:cNvCxnSpPr/>
      </cdr:nvCxnSpPr>
      <cdr:spPr>
        <a:xfrm xmlns:a="http://schemas.openxmlformats.org/drawingml/2006/main">
          <a:off x="8002575" y="1164946"/>
          <a:ext cx="0" cy="546620"/>
        </a:xfrm>
        <a:prstGeom xmlns:a="http://schemas.openxmlformats.org/drawingml/2006/main" prst="straightConnector1">
          <a:avLst/>
        </a:prstGeom>
        <a:ln xmlns:a="http://schemas.openxmlformats.org/drawingml/2006/main" w="25400" cmpd="sng">
          <a:solidFill>
            <a:srgbClr val="FF0000"/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0.36112</cdr:x>
      <cdr:y>0.79487</cdr:y>
    </cdr:from>
    <cdr:to>
      <cdr:x>0.62826</cdr:x>
      <cdr:y>0.8751</cdr:y>
    </cdr:to>
    <cdr:sp macro="" textlink="">
      <cdr:nvSpPr>
        <cdr:cNvPr id="13" name="Left Brace 12">
          <a:extLst xmlns:a="http://schemas.openxmlformats.org/drawingml/2006/main">
            <a:ext uri="{FF2B5EF4-FFF2-40B4-BE49-F238E27FC236}">
              <a16:creationId xmlns:a16="http://schemas.microsoft.com/office/drawing/2014/main" id="{4DDB17B1-E2D4-4041-A50C-55D28BEFAB20}"/>
            </a:ext>
          </a:extLst>
        </cdr:cNvPr>
        <cdr:cNvSpPr/>
      </cdr:nvSpPr>
      <cdr:spPr>
        <a:xfrm xmlns:a="http://schemas.openxmlformats.org/drawingml/2006/main" rot="5400000" flipH="1">
          <a:off x="5916660" y="2393541"/>
          <a:ext cx="388527" cy="3300017"/>
        </a:xfrm>
        <a:prstGeom xmlns:a="http://schemas.openxmlformats.org/drawingml/2006/main" prst="leftBrace">
          <a:avLst>
            <a:gd name="adj1" fmla="val 33095"/>
            <a:gd name="adj2" fmla="val 62376"/>
          </a:avLst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0.3896</cdr:x>
      <cdr:y>0.89503</cdr:y>
    </cdr:from>
    <cdr:to>
      <cdr:x>0.50181</cdr:x>
      <cdr:y>0.9649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E2410660-79A4-4145-8B2E-18AF6CC4CC48}"/>
            </a:ext>
          </a:extLst>
        </cdr:cNvPr>
        <cdr:cNvSpPr txBox="1"/>
      </cdr:nvSpPr>
      <cdr:spPr>
        <a:xfrm xmlns:a="http://schemas.openxmlformats.org/drawingml/2006/main">
          <a:off x="4812752" y="4334333"/>
          <a:ext cx="1386091" cy="338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SG" sz="1200" baseline="0">
              <a:solidFill>
                <a:srgbClr val="FF0000"/>
              </a:solidFill>
            </a:rPr>
            <a:t>Treatment Period</a:t>
          </a:r>
          <a:endParaRPr lang="en-SG" sz="12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0.89053</cdr:x>
      <cdr:y>0.1566</cdr:y>
    </cdr:from>
    <cdr:to>
      <cdr:x>0.99525</cdr:x>
      <cdr:y>0.24783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1AAC1F8A-280B-48BA-A7FC-672FDF249B78}"/>
            </a:ext>
          </a:extLst>
        </cdr:cNvPr>
        <cdr:cNvSpPr txBox="1"/>
      </cdr:nvSpPr>
      <cdr:spPr>
        <a:xfrm xmlns:a="http://schemas.openxmlformats.org/drawingml/2006/main">
          <a:off x="10996209" y="734896"/>
          <a:ext cx="1293076" cy="42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SG" sz="1200">
              <a:solidFill>
                <a:srgbClr val="FF0000"/>
              </a:solidFill>
            </a:rPr>
            <a:t>Day-14 Measurement</a:t>
          </a:r>
        </a:p>
      </cdr:txBody>
    </cdr:sp>
  </cdr:relSizeAnchor>
  <cdr:relSizeAnchor xmlns:cdr="http://schemas.openxmlformats.org/drawingml/2006/chartDrawing">
    <cdr:from>
      <cdr:x>0.35435</cdr:x>
      <cdr:y>0.24749</cdr:y>
    </cdr:from>
    <cdr:to>
      <cdr:x>0.35435</cdr:x>
      <cdr:y>0.36397</cdr:y>
    </cdr:to>
    <cdr:cxnSp macro="">
      <cdr:nvCxnSpPr>
        <cdr:cNvPr id="16" name="Straight Arrow Connector 15">
          <a:extLst xmlns:a="http://schemas.openxmlformats.org/drawingml/2006/main">
            <a:ext uri="{FF2B5EF4-FFF2-40B4-BE49-F238E27FC236}">
              <a16:creationId xmlns:a16="http://schemas.microsoft.com/office/drawing/2014/main" id="{D1574624-3377-4BB1-9414-ABBD3DACAFCE}"/>
            </a:ext>
          </a:extLst>
        </cdr:cNvPr>
        <cdr:cNvCxnSpPr/>
      </cdr:nvCxnSpPr>
      <cdr:spPr>
        <a:xfrm xmlns:a="http://schemas.openxmlformats.org/drawingml/2006/main">
          <a:off x="4375492" y="1161427"/>
          <a:ext cx="0" cy="546620"/>
        </a:xfrm>
        <a:prstGeom xmlns:a="http://schemas.openxmlformats.org/drawingml/2006/main" prst="straightConnector1">
          <a:avLst/>
        </a:prstGeom>
        <a:ln xmlns:a="http://schemas.openxmlformats.org/drawingml/2006/main" w="25400" cmpd="sng">
          <a:solidFill>
            <a:srgbClr val="FF0000"/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0.94213</cdr:x>
      <cdr:y>0.24524</cdr:y>
    </cdr:from>
    <cdr:to>
      <cdr:x>0.94213</cdr:x>
      <cdr:y>0.36172</cdr:y>
    </cdr:to>
    <cdr:cxnSp macro="">
      <cdr:nvCxnSpPr>
        <cdr:cNvPr id="17" name="Straight Arrow Connector 16">
          <a:extLst xmlns:a="http://schemas.openxmlformats.org/drawingml/2006/main">
            <a:ext uri="{FF2B5EF4-FFF2-40B4-BE49-F238E27FC236}">
              <a16:creationId xmlns:a16="http://schemas.microsoft.com/office/drawing/2014/main" id="{6621A101-090F-4B8B-B1FD-16A55FB561E7}"/>
            </a:ext>
          </a:extLst>
        </cdr:cNvPr>
        <cdr:cNvCxnSpPr/>
      </cdr:nvCxnSpPr>
      <cdr:spPr>
        <a:xfrm xmlns:a="http://schemas.openxmlformats.org/drawingml/2006/main">
          <a:off x="11633363" y="1150868"/>
          <a:ext cx="0" cy="546620"/>
        </a:xfrm>
        <a:prstGeom xmlns:a="http://schemas.openxmlformats.org/drawingml/2006/main" prst="straightConnector1">
          <a:avLst/>
        </a:prstGeom>
        <a:ln xmlns:a="http://schemas.openxmlformats.org/drawingml/2006/main" w="25400" cmpd="sng">
          <a:solidFill>
            <a:srgbClr val="FF0000"/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B435-EAB0-4D13-A0CE-8E9383F10619}">
  <dimension ref="A4:X22"/>
  <sheetViews>
    <sheetView zoomScale="55" zoomScaleNormal="55" workbookViewId="0">
      <selection activeCell="F37" sqref="F37"/>
    </sheetView>
  </sheetViews>
  <sheetFormatPr defaultRowHeight="14.4" x14ac:dyDescent="0.3"/>
  <cols>
    <col min="3" max="3" width="19.77734375" customWidth="1"/>
  </cols>
  <sheetData>
    <row r="4" spans="1:24" s="1" customFormat="1" x14ac:dyDescent="0.3">
      <c r="A4" s="1" t="s">
        <v>27</v>
      </c>
      <c r="B4" s="1" t="s">
        <v>28</v>
      </c>
      <c r="C4" s="1" t="s">
        <v>1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</row>
    <row r="5" spans="1:24" s="1" customFormat="1" x14ac:dyDescent="0.3">
      <c r="D5" s="1">
        <v>-6</v>
      </c>
      <c r="E5" s="1">
        <v>-5</v>
      </c>
      <c r="F5" s="1">
        <v>-4</v>
      </c>
      <c r="G5" s="1">
        <v>-3</v>
      </c>
      <c r="H5" s="1">
        <v>-2</v>
      </c>
      <c r="I5" s="1">
        <v>-1</v>
      </c>
      <c r="J5" s="1">
        <v>0</v>
      </c>
      <c r="K5" s="1">
        <v>1</v>
      </c>
      <c r="L5" s="1">
        <v>2</v>
      </c>
      <c r="M5" s="1">
        <v>3</v>
      </c>
      <c r="N5" s="1">
        <v>4</v>
      </c>
      <c r="O5" s="1">
        <v>5</v>
      </c>
      <c r="P5" s="1">
        <v>6</v>
      </c>
      <c r="Q5" s="1">
        <v>7</v>
      </c>
      <c r="R5" s="1">
        <v>8</v>
      </c>
      <c r="S5" s="1">
        <v>9</v>
      </c>
      <c r="T5" s="1">
        <v>10</v>
      </c>
      <c r="U5" s="1">
        <v>11</v>
      </c>
      <c r="V5" s="1">
        <v>12</v>
      </c>
      <c r="W5" s="1">
        <v>13</v>
      </c>
      <c r="X5" s="1">
        <v>14</v>
      </c>
    </row>
    <row r="6" spans="1:24" x14ac:dyDescent="0.3">
      <c r="A6">
        <v>0</v>
      </c>
      <c r="B6" t="s">
        <v>24</v>
      </c>
      <c r="D6">
        <v>13.5</v>
      </c>
      <c r="E6">
        <v>31.5</v>
      </c>
      <c r="F6">
        <v>4.17</v>
      </c>
      <c r="G6">
        <v>21.83</v>
      </c>
      <c r="H6">
        <v>6</v>
      </c>
      <c r="I6">
        <v>22.83</v>
      </c>
      <c r="J6">
        <v>8.17</v>
      </c>
      <c r="K6">
        <v>21.42</v>
      </c>
      <c r="L6">
        <v>10.45</v>
      </c>
      <c r="M6">
        <v>1.04</v>
      </c>
      <c r="N6">
        <v>26.91</v>
      </c>
      <c r="O6">
        <v>12.28</v>
      </c>
      <c r="P6">
        <v>49.9</v>
      </c>
      <c r="Q6">
        <v>0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</row>
    <row r="7" spans="1:24" x14ac:dyDescent="0.3">
      <c r="A7">
        <v>0</v>
      </c>
      <c r="B7" t="s">
        <v>24</v>
      </c>
      <c r="D7">
        <v>13.99</v>
      </c>
      <c r="E7">
        <v>4.57</v>
      </c>
      <c r="F7">
        <v>5.22</v>
      </c>
      <c r="G7">
        <v>17.63</v>
      </c>
      <c r="H7">
        <v>7.74</v>
      </c>
      <c r="I7">
        <v>15.85</v>
      </c>
      <c r="J7">
        <v>0</v>
      </c>
      <c r="K7">
        <v>6.97</v>
      </c>
      <c r="L7">
        <v>0.91</v>
      </c>
      <c r="M7">
        <v>2.67</v>
      </c>
      <c r="N7">
        <v>2.74</v>
      </c>
      <c r="O7">
        <v>3.69</v>
      </c>
      <c r="P7">
        <v>6.02</v>
      </c>
      <c r="Q7">
        <v>0</v>
      </c>
      <c r="R7">
        <v>0.53</v>
      </c>
      <c r="S7">
        <v>0.4</v>
      </c>
      <c r="T7">
        <v>4.9400000000000004</v>
      </c>
      <c r="U7">
        <v>1.1499999999999999</v>
      </c>
      <c r="V7">
        <v>8.3800000000000008</v>
      </c>
      <c r="W7">
        <v>0</v>
      </c>
      <c r="X7">
        <v>3.61</v>
      </c>
    </row>
    <row r="8" spans="1:24" x14ac:dyDescent="0.3">
      <c r="A8">
        <v>0</v>
      </c>
      <c r="B8" t="s">
        <v>24</v>
      </c>
      <c r="D8">
        <v>3.89</v>
      </c>
      <c r="E8">
        <v>17.64</v>
      </c>
      <c r="F8">
        <v>1.39</v>
      </c>
      <c r="G8">
        <v>26.25</v>
      </c>
      <c r="H8">
        <v>0.97</v>
      </c>
      <c r="I8">
        <v>7.92</v>
      </c>
      <c r="J8">
        <v>6.94</v>
      </c>
      <c r="K8">
        <v>0</v>
      </c>
      <c r="L8">
        <v>31.51</v>
      </c>
      <c r="M8">
        <v>2.31</v>
      </c>
      <c r="N8">
        <v>9.9</v>
      </c>
      <c r="O8">
        <v>4.29</v>
      </c>
      <c r="P8">
        <v>0</v>
      </c>
      <c r="Q8">
        <v>0</v>
      </c>
      <c r="R8">
        <v>29.88</v>
      </c>
      <c r="S8">
        <v>0</v>
      </c>
      <c r="T8">
        <v>0</v>
      </c>
      <c r="U8">
        <v>9.1199999999999992</v>
      </c>
      <c r="V8">
        <v>0</v>
      </c>
      <c r="W8">
        <v>0</v>
      </c>
      <c r="X8">
        <v>0</v>
      </c>
    </row>
    <row r="9" spans="1:24" x14ac:dyDescent="0.3">
      <c r="A9">
        <v>1</v>
      </c>
      <c r="B9" t="s">
        <v>24</v>
      </c>
      <c r="D9">
        <v>0.87</v>
      </c>
      <c r="E9">
        <v>0</v>
      </c>
      <c r="F9">
        <v>4.78</v>
      </c>
      <c r="G9">
        <v>0.87</v>
      </c>
      <c r="H9">
        <v>2</v>
      </c>
      <c r="I9">
        <v>1.49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</row>
    <row r="10" spans="1:24" x14ac:dyDescent="0.3">
      <c r="A10">
        <v>1</v>
      </c>
      <c r="B10" t="s">
        <v>24</v>
      </c>
      <c r="D10">
        <v>2.56</v>
      </c>
      <c r="E10">
        <v>0.51</v>
      </c>
      <c r="F10">
        <v>0</v>
      </c>
      <c r="G10">
        <v>0</v>
      </c>
      <c r="H10">
        <v>1.28</v>
      </c>
      <c r="I10">
        <v>0.45</v>
      </c>
      <c r="J10">
        <v>0.2</v>
      </c>
      <c r="K10">
        <v>0.66</v>
      </c>
      <c r="L10">
        <v>0.84</v>
      </c>
      <c r="M10">
        <v>2.04</v>
      </c>
      <c r="N10">
        <v>6.08</v>
      </c>
      <c r="O10">
        <v>12.06</v>
      </c>
      <c r="P10">
        <v>0.33</v>
      </c>
      <c r="Q10">
        <v>0</v>
      </c>
      <c r="R10">
        <v>0</v>
      </c>
      <c r="S10">
        <v>22.54</v>
      </c>
      <c r="T10">
        <v>0</v>
      </c>
      <c r="U10">
        <v>0</v>
      </c>
      <c r="V10">
        <v>8.32</v>
      </c>
      <c r="W10">
        <v>3.14</v>
      </c>
      <c r="X10">
        <v>0</v>
      </c>
    </row>
    <row r="11" spans="1:24" x14ac:dyDescent="0.3">
      <c r="A11">
        <v>1</v>
      </c>
      <c r="B11" t="s">
        <v>24</v>
      </c>
      <c r="D11">
        <v>28.25</v>
      </c>
      <c r="E11">
        <v>30.6</v>
      </c>
      <c r="F11">
        <v>6.47</v>
      </c>
      <c r="G11">
        <v>4.71</v>
      </c>
      <c r="H11">
        <v>3.82</v>
      </c>
      <c r="I11">
        <v>84.15</v>
      </c>
      <c r="J11">
        <v>0</v>
      </c>
      <c r="K11">
        <v>0</v>
      </c>
      <c r="L11">
        <v>2.88</v>
      </c>
      <c r="M11">
        <v>23.51</v>
      </c>
      <c r="N11">
        <v>11.51</v>
      </c>
      <c r="O11">
        <v>0</v>
      </c>
      <c r="P11">
        <v>5.0999999999999996</v>
      </c>
      <c r="Q11">
        <v>0</v>
      </c>
      <c r="R11">
        <v>2.38</v>
      </c>
      <c r="S11">
        <v>10.88</v>
      </c>
      <c r="T11">
        <v>19.13</v>
      </c>
      <c r="U11">
        <v>35.630000000000003</v>
      </c>
      <c r="V11">
        <v>0</v>
      </c>
      <c r="W11">
        <v>0</v>
      </c>
      <c r="X11">
        <v>0</v>
      </c>
    </row>
    <row r="12" spans="1:24" x14ac:dyDescent="0.3">
      <c r="A12">
        <v>0</v>
      </c>
      <c r="B12" t="s">
        <v>25</v>
      </c>
      <c r="D12">
        <v>18.53</v>
      </c>
      <c r="E12">
        <v>50.81</v>
      </c>
      <c r="F12">
        <v>29.59</v>
      </c>
      <c r="G12">
        <v>44.83</v>
      </c>
      <c r="H12">
        <v>85.18</v>
      </c>
      <c r="I12">
        <v>34.07</v>
      </c>
      <c r="J12">
        <v>0</v>
      </c>
      <c r="K12">
        <v>7.18</v>
      </c>
      <c r="L12">
        <v>47.06</v>
      </c>
      <c r="M12">
        <v>21.19</v>
      </c>
      <c r="N12">
        <v>10.01</v>
      </c>
      <c r="O12">
        <v>47.39</v>
      </c>
      <c r="P12">
        <v>5.17</v>
      </c>
      <c r="Q12">
        <v>0</v>
      </c>
      <c r="R12">
        <v>12.17</v>
      </c>
      <c r="S12">
        <v>4.9400000000000004</v>
      </c>
      <c r="T12">
        <v>15.42</v>
      </c>
      <c r="U12">
        <v>34.450000000000003</v>
      </c>
      <c r="V12">
        <v>26.38</v>
      </c>
      <c r="W12">
        <v>17.95</v>
      </c>
      <c r="X12">
        <v>21.68</v>
      </c>
    </row>
    <row r="13" spans="1:24" x14ac:dyDescent="0.3">
      <c r="A13">
        <v>0</v>
      </c>
      <c r="B13" t="s">
        <v>25</v>
      </c>
      <c r="D13">
        <v>0</v>
      </c>
      <c r="E13">
        <v>33.5</v>
      </c>
      <c r="F13">
        <v>37.520000000000003</v>
      </c>
      <c r="G13">
        <v>42.66</v>
      </c>
      <c r="H13">
        <v>13.62</v>
      </c>
      <c r="I13">
        <v>2.46</v>
      </c>
      <c r="J13">
        <v>4.24</v>
      </c>
      <c r="K13">
        <v>44.11</v>
      </c>
      <c r="L13">
        <v>23.09</v>
      </c>
      <c r="M13">
        <v>17.32</v>
      </c>
      <c r="N13">
        <v>7.16</v>
      </c>
      <c r="O13">
        <v>11.09</v>
      </c>
      <c r="P13">
        <v>0.23</v>
      </c>
      <c r="Q13">
        <v>0</v>
      </c>
      <c r="R13">
        <v>61.67</v>
      </c>
      <c r="S13">
        <v>17.53</v>
      </c>
      <c r="T13">
        <v>31.48</v>
      </c>
      <c r="U13">
        <v>16.88</v>
      </c>
      <c r="V13">
        <v>42.19</v>
      </c>
      <c r="W13">
        <v>50.96</v>
      </c>
      <c r="X13">
        <v>1.3</v>
      </c>
    </row>
    <row r="14" spans="1:24" x14ac:dyDescent="0.3">
      <c r="A14">
        <v>1</v>
      </c>
      <c r="B14" t="s">
        <v>25</v>
      </c>
      <c r="D14">
        <v>1.41</v>
      </c>
      <c r="E14">
        <v>0</v>
      </c>
      <c r="F14">
        <v>1.94</v>
      </c>
      <c r="G14">
        <v>2.59</v>
      </c>
      <c r="H14">
        <v>0</v>
      </c>
      <c r="I14">
        <v>0</v>
      </c>
      <c r="J14">
        <v>2.06</v>
      </c>
      <c r="K14">
        <v>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10</v>
      </c>
      <c r="S14">
        <v>0.47</v>
      </c>
      <c r="T14">
        <v>0</v>
      </c>
      <c r="U14">
        <v>0</v>
      </c>
      <c r="V14">
        <v>17.95</v>
      </c>
      <c r="W14">
        <v>14.58</v>
      </c>
      <c r="X14">
        <v>0</v>
      </c>
    </row>
    <row r="15" spans="1:24" x14ac:dyDescent="0.3">
      <c r="A15">
        <v>1</v>
      </c>
      <c r="B15" t="s">
        <v>25</v>
      </c>
      <c r="D15">
        <v>47.27</v>
      </c>
      <c r="E15">
        <v>114.18</v>
      </c>
      <c r="F15">
        <v>71.709999999999994</v>
      </c>
      <c r="G15">
        <v>59.69</v>
      </c>
      <c r="H15">
        <v>72.510000000000005</v>
      </c>
      <c r="I15">
        <v>109.77</v>
      </c>
      <c r="J15">
        <v>30.85</v>
      </c>
      <c r="K15">
        <v>36.71</v>
      </c>
      <c r="L15">
        <v>32.880000000000003</v>
      </c>
      <c r="M15">
        <v>156.69999999999999</v>
      </c>
      <c r="N15">
        <v>121.64</v>
      </c>
      <c r="O15">
        <v>51.5</v>
      </c>
      <c r="P15">
        <v>87.67</v>
      </c>
      <c r="Q15">
        <v>38.9</v>
      </c>
      <c r="R15">
        <v>71.34</v>
      </c>
      <c r="S15">
        <v>80.12</v>
      </c>
      <c r="T15">
        <v>27.07</v>
      </c>
      <c r="U15">
        <v>104.26</v>
      </c>
      <c r="V15">
        <v>71.34</v>
      </c>
      <c r="W15">
        <v>9.8800000000000008</v>
      </c>
      <c r="X15">
        <v>0</v>
      </c>
    </row>
    <row r="16" spans="1:24" x14ac:dyDescent="0.3">
      <c r="A16">
        <v>1</v>
      </c>
      <c r="B16" t="s">
        <v>25</v>
      </c>
      <c r="D16">
        <v>0</v>
      </c>
      <c r="E16">
        <v>8.64</v>
      </c>
      <c r="F16">
        <v>1.71</v>
      </c>
      <c r="G16">
        <v>12.26</v>
      </c>
      <c r="H16">
        <v>1.05</v>
      </c>
      <c r="I16">
        <v>6.07</v>
      </c>
      <c r="J16">
        <v>6.26</v>
      </c>
      <c r="K16">
        <v>13.74</v>
      </c>
      <c r="L16">
        <v>0</v>
      </c>
      <c r="M16">
        <v>4.08</v>
      </c>
      <c r="N16">
        <v>6.22</v>
      </c>
      <c r="O16">
        <v>19.96</v>
      </c>
      <c r="P16">
        <v>0</v>
      </c>
      <c r="Q16">
        <v>0</v>
      </c>
      <c r="R16">
        <v>0</v>
      </c>
      <c r="S16">
        <v>3.63</v>
      </c>
      <c r="T16">
        <v>0.7</v>
      </c>
      <c r="U16">
        <v>10.97</v>
      </c>
      <c r="V16">
        <v>12.93</v>
      </c>
      <c r="W16">
        <v>0.77</v>
      </c>
      <c r="X16">
        <v>0</v>
      </c>
    </row>
    <row r="17" spans="1:24" x14ac:dyDescent="0.3">
      <c r="A17">
        <v>1</v>
      </c>
      <c r="B17" t="s">
        <v>25</v>
      </c>
      <c r="D17">
        <v>0</v>
      </c>
      <c r="E17">
        <v>0</v>
      </c>
      <c r="F17">
        <v>72.92</v>
      </c>
      <c r="G17">
        <v>59.86</v>
      </c>
      <c r="H17">
        <v>21.77</v>
      </c>
      <c r="I17">
        <v>26.12</v>
      </c>
      <c r="J17">
        <v>10.34</v>
      </c>
      <c r="K17">
        <v>21.01</v>
      </c>
      <c r="L17">
        <v>24.63</v>
      </c>
      <c r="M17">
        <v>22.46</v>
      </c>
      <c r="N17">
        <v>38.76</v>
      </c>
      <c r="O17">
        <v>25.36</v>
      </c>
      <c r="P17">
        <v>30.79</v>
      </c>
      <c r="Q17">
        <v>0</v>
      </c>
      <c r="R17">
        <v>46.8</v>
      </c>
      <c r="S17">
        <v>24.44</v>
      </c>
      <c r="T17">
        <v>36.92</v>
      </c>
      <c r="U17">
        <v>33.799999999999997</v>
      </c>
      <c r="V17">
        <v>26.52</v>
      </c>
      <c r="W17">
        <v>33.799999999999997</v>
      </c>
      <c r="X17">
        <v>18.72</v>
      </c>
    </row>
    <row r="18" spans="1:24" x14ac:dyDescent="0.3">
      <c r="A18">
        <v>0</v>
      </c>
      <c r="B18" t="s">
        <v>26</v>
      </c>
      <c r="D18">
        <v>52.42</v>
      </c>
      <c r="E18">
        <v>48.22</v>
      </c>
      <c r="F18">
        <v>67.36</v>
      </c>
      <c r="G18">
        <v>79.94</v>
      </c>
      <c r="H18">
        <v>116.89</v>
      </c>
      <c r="I18">
        <v>103.26</v>
      </c>
      <c r="J18">
        <v>46.91</v>
      </c>
      <c r="K18">
        <v>141.83000000000001</v>
      </c>
      <c r="L18">
        <v>133.36000000000001</v>
      </c>
      <c r="M18">
        <v>122.68</v>
      </c>
      <c r="N18">
        <v>141.46</v>
      </c>
      <c r="O18">
        <v>163.94</v>
      </c>
      <c r="P18">
        <v>81.42</v>
      </c>
      <c r="Q18">
        <v>38.31</v>
      </c>
      <c r="R18">
        <v>22.41</v>
      </c>
      <c r="S18">
        <v>86.88</v>
      </c>
      <c r="T18">
        <v>99.05</v>
      </c>
      <c r="U18">
        <v>123.13</v>
      </c>
      <c r="V18">
        <v>68.06</v>
      </c>
      <c r="W18">
        <v>68.89</v>
      </c>
      <c r="X18">
        <v>52.57</v>
      </c>
    </row>
    <row r="19" spans="1:24" x14ac:dyDescent="0.3">
      <c r="A19">
        <v>0</v>
      </c>
      <c r="B19" t="s">
        <v>26</v>
      </c>
      <c r="D19">
        <v>102.74</v>
      </c>
      <c r="E19">
        <v>35.35</v>
      </c>
      <c r="F19">
        <v>31.49</v>
      </c>
      <c r="G19">
        <v>157.43</v>
      </c>
      <c r="H19">
        <v>33.69</v>
      </c>
      <c r="I19">
        <v>62.42</v>
      </c>
      <c r="J19">
        <v>19.89</v>
      </c>
      <c r="K19">
        <v>40.67</v>
      </c>
      <c r="L19">
        <v>63.14</v>
      </c>
      <c r="M19">
        <v>34.78</v>
      </c>
      <c r="N19">
        <v>151.97</v>
      </c>
      <c r="O19">
        <v>59.93</v>
      </c>
      <c r="P19">
        <v>74.38</v>
      </c>
      <c r="Q19">
        <v>17.12</v>
      </c>
      <c r="R19">
        <v>79.569999999999993</v>
      </c>
      <c r="S19">
        <v>17.59</v>
      </c>
      <c r="T19">
        <v>40.200000000000003</v>
      </c>
      <c r="U19">
        <v>63.93</v>
      </c>
      <c r="V19">
        <v>73.98</v>
      </c>
      <c r="W19">
        <v>62.54</v>
      </c>
      <c r="X19">
        <v>4.1900000000000004</v>
      </c>
    </row>
    <row r="20" spans="1:24" x14ac:dyDescent="0.3">
      <c r="A20">
        <v>1</v>
      </c>
      <c r="B20" t="s">
        <v>26</v>
      </c>
      <c r="D20">
        <v>153.51</v>
      </c>
      <c r="E20">
        <v>130.96</v>
      </c>
      <c r="F20">
        <v>110.57</v>
      </c>
      <c r="G20">
        <v>117.01</v>
      </c>
      <c r="H20">
        <v>156.72999999999999</v>
      </c>
      <c r="I20">
        <v>198.59</v>
      </c>
      <c r="J20">
        <v>67.63</v>
      </c>
      <c r="K20">
        <v>162.22999999999999</v>
      </c>
      <c r="L20">
        <v>104.12</v>
      </c>
      <c r="M20">
        <v>128.33000000000001</v>
      </c>
      <c r="N20">
        <v>208.23</v>
      </c>
      <c r="O20">
        <v>220.34</v>
      </c>
      <c r="P20">
        <v>147.69999999999999</v>
      </c>
      <c r="Q20">
        <v>75.06</v>
      </c>
      <c r="R20">
        <v>169.62</v>
      </c>
      <c r="S20">
        <v>124</v>
      </c>
      <c r="T20">
        <v>119.32</v>
      </c>
      <c r="U20">
        <v>125.16</v>
      </c>
      <c r="V20">
        <v>126.33</v>
      </c>
      <c r="W20">
        <v>218.75</v>
      </c>
      <c r="X20">
        <v>60.83</v>
      </c>
    </row>
    <row r="21" spans="1:24" x14ac:dyDescent="0.3">
      <c r="A21">
        <v>1</v>
      </c>
      <c r="B21" t="s">
        <v>26</v>
      </c>
      <c r="D21">
        <v>93</v>
      </c>
      <c r="E21">
        <v>93</v>
      </c>
      <c r="F21">
        <v>93</v>
      </c>
      <c r="G21">
        <v>93</v>
      </c>
      <c r="H21">
        <v>93</v>
      </c>
      <c r="I21">
        <v>93</v>
      </c>
      <c r="J21">
        <v>93</v>
      </c>
      <c r="K21">
        <v>120.69</v>
      </c>
      <c r="L21">
        <v>79.19</v>
      </c>
      <c r="M21">
        <v>111.38</v>
      </c>
      <c r="N21">
        <v>69.45</v>
      </c>
      <c r="O21">
        <v>96.13</v>
      </c>
      <c r="P21">
        <v>67.33</v>
      </c>
      <c r="Q21">
        <v>50.82</v>
      </c>
      <c r="R21">
        <v>144.46</v>
      </c>
      <c r="S21">
        <v>218.23</v>
      </c>
      <c r="T21">
        <v>73.77</v>
      </c>
      <c r="U21">
        <v>119.1</v>
      </c>
      <c r="V21">
        <v>99.89</v>
      </c>
      <c r="W21">
        <v>136.78</v>
      </c>
      <c r="X21">
        <v>0.77</v>
      </c>
    </row>
    <row r="22" spans="1:24" x14ac:dyDescent="0.3">
      <c r="A22">
        <v>1</v>
      </c>
      <c r="B22" t="s">
        <v>26</v>
      </c>
      <c r="D22">
        <v>198.59</v>
      </c>
      <c r="E22">
        <v>115.05</v>
      </c>
      <c r="F22">
        <v>71.709999999999994</v>
      </c>
      <c r="G22">
        <v>96.14</v>
      </c>
      <c r="H22">
        <v>141.06</v>
      </c>
      <c r="I22">
        <v>97.72</v>
      </c>
      <c r="J22">
        <v>30.73</v>
      </c>
      <c r="K22">
        <v>79.34</v>
      </c>
      <c r="L22">
        <v>109.76</v>
      </c>
      <c r="M22">
        <v>111.55</v>
      </c>
      <c r="N22">
        <v>130.05000000000001</v>
      </c>
      <c r="O22">
        <v>87.69</v>
      </c>
      <c r="P22">
        <v>136.61000000000001</v>
      </c>
      <c r="Q22">
        <v>0</v>
      </c>
      <c r="R22">
        <v>71.099999999999994</v>
      </c>
      <c r="S22">
        <v>155.84</v>
      </c>
      <c r="T22">
        <v>111.99</v>
      </c>
      <c r="U22">
        <v>97.18</v>
      </c>
      <c r="V22">
        <v>132.72999999999999</v>
      </c>
      <c r="W22">
        <v>152.28</v>
      </c>
      <c r="X22">
        <v>88.88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FCF66-A20E-43A3-9C1A-0E9262F2E73B}">
  <dimension ref="B1:AW41"/>
  <sheetViews>
    <sheetView tabSelected="1" topLeftCell="G1" zoomScale="70" zoomScaleNormal="70" workbookViewId="0">
      <selection activeCell="P35" sqref="P35"/>
    </sheetView>
  </sheetViews>
  <sheetFormatPr defaultRowHeight="14.4" x14ac:dyDescent="0.3"/>
  <cols>
    <col min="3" max="8" width="8.88671875" customWidth="1"/>
    <col min="9" max="9" width="1.5546875" customWidth="1"/>
    <col min="12" max="12" width="1.5546875" customWidth="1"/>
    <col min="15" max="15" width="1.5546875" customWidth="1"/>
    <col min="21" max="21" width="1.5546875" customWidth="1"/>
    <col min="27" max="27" width="1.5546875" customWidth="1"/>
    <col min="32" max="32" width="1.5546875" customWidth="1"/>
    <col min="39" max="39" width="1.5546875" customWidth="1"/>
    <col min="44" max="44" width="1.5546875" customWidth="1"/>
  </cols>
  <sheetData>
    <row r="1" spans="2:49" x14ac:dyDescent="0.3">
      <c r="G1" s="4" t="s">
        <v>39</v>
      </c>
    </row>
    <row r="3" spans="2:49" x14ac:dyDescent="0.3">
      <c r="C3" s="2"/>
      <c r="D3" s="2"/>
      <c r="E3" s="2"/>
      <c r="F3" s="2"/>
      <c r="G3" s="2"/>
      <c r="H3" s="2"/>
      <c r="I3" s="1"/>
      <c r="J3" s="1"/>
      <c r="K3" s="1"/>
      <c r="L3" s="1"/>
      <c r="M3" s="1"/>
      <c r="N3" s="1"/>
      <c r="O3" s="1"/>
      <c r="P3" s="1"/>
      <c r="Q3" s="1"/>
      <c r="U3" s="1"/>
    </row>
    <row r="4" spans="2:49" x14ac:dyDescent="0.3">
      <c r="C4" s="2" t="s">
        <v>27</v>
      </c>
      <c r="D4" s="2"/>
      <c r="E4" s="2"/>
      <c r="F4" s="2"/>
      <c r="G4" s="2"/>
      <c r="H4" s="2"/>
      <c r="I4" s="1"/>
      <c r="J4">
        <v>0</v>
      </c>
      <c r="L4" s="1"/>
      <c r="M4">
        <v>0</v>
      </c>
      <c r="O4" s="1"/>
      <c r="P4">
        <v>0</v>
      </c>
      <c r="R4">
        <v>0</v>
      </c>
      <c r="S4">
        <v>0</v>
      </c>
      <c r="T4">
        <v>0</v>
      </c>
      <c r="U4" s="1"/>
      <c r="V4">
        <v>1</v>
      </c>
      <c r="X4">
        <v>1</v>
      </c>
      <c r="Y4">
        <v>1</v>
      </c>
      <c r="Z4">
        <v>1</v>
      </c>
      <c r="AB4">
        <v>0</v>
      </c>
      <c r="AD4">
        <v>0</v>
      </c>
      <c r="AE4">
        <v>0</v>
      </c>
      <c r="AG4">
        <v>1</v>
      </c>
      <c r="AI4">
        <v>1</v>
      </c>
      <c r="AJ4">
        <v>1</v>
      </c>
      <c r="AK4">
        <v>1</v>
      </c>
      <c r="AL4">
        <v>1</v>
      </c>
      <c r="AN4">
        <v>0</v>
      </c>
      <c r="AP4">
        <v>0</v>
      </c>
      <c r="AQ4">
        <v>0</v>
      </c>
      <c r="AS4">
        <v>1</v>
      </c>
      <c r="AU4">
        <v>1</v>
      </c>
      <c r="AV4">
        <v>1</v>
      </c>
      <c r="AW4">
        <v>1</v>
      </c>
    </row>
    <row r="5" spans="2:49" x14ac:dyDescent="0.3">
      <c r="C5" s="2" t="s">
        <v>28</v>
      </c>
      <c r="D5" s="2"/>
      <c r="E5" s="2"/>
      <c r="F5" s="2"/>
      <c r="G5" s="2"/>
      <c r="H5" s="2"/>
      <c r="I5" s="1"/>
      <c r="J5" t="s">
        <v>37</v>
      </c>
      <c r="L5" s="1"/>
      <c r="M5" t="s">
        <v>27</v>
      </c>
      <c r="O5" s="1"/>
      <c r="P5" t="s">
        <v>31</v>
      </c>
      <c r="R5" t="s">
        <v>24</v>
      </c>
      <c r="S5" t="s">
        <v>24</v>
      </c>
      <c r="T5" t="s">
        <v>24</v>
      </c>
      <c r="U5" s="1"/>
      <c r="V5" t="s">
        <v>32</v>
      </c>
      <c r="X5" t="s">
        <v>24</v>
      </c>
      <c r="Y5" t="s">
        <v>24</v>
      </c>
      <c r="Z5" t="s">
        <v>24</v>
      </c>
      <c r="AB5" t="s">
        <v>33</v>
      </c>
      <c r="AD5" t="s">
        <v>25</v>
      </c>
      <c r="AE5" t="s">
        <v>25</v>
      </c>
      <c r="AG5" t="s">
        <v>34</v>
      </c>
      <c r="AI5" t="s">
        <v>25</v>
      </c>
      <c r="AJ5" t="s">
        <v>25</v>
      </c>
      <c r="AK5" t="s">
        <v>25</v>
      </c>
      <c r="AL5" t="s">
        <v>25</v>
      </c>
      <c r="AN5" t="s">
        <v>36</v>
      </c>
      <c r="AP5" t="s">
        <v>26</v>
      </c>
      <c r="AQ5" t="s">
        <v>26</v>
      </c>
      <c r="AS5" t="s">
        <v>35</v>
      </c>
      <c r="AU5" t="s">
        <v>26</v>
      </c>
      <c r="AV5" t="s">
        <v>26</v>
      </c>
      <c r="AW5" t="s">
        <v>26</v>
      </c>
    </row>
    <row r="6" spans="2:49" x14ac:dyDescent="0.3">
      <c r="C6" s="2" t="s">
        <v>0</v>
      </c>
      <c r="D6" s="3" t="s">
        <v>38</v>
      </c>
      <c r="E6" s="3" t="s">
        <v>38</v>
      </c>
      <c r="F6" s="3" t="s">
        <v>38</v>
      </c>
      <c r="G6" s="3" t="s">
        <v>38</v>
      </c>
      <c r="H6" s="3" t="s">
        <v>38</v>
      </c>
      <c r="I6" s="1"/>
      <c r="J6" s="3" t="s">
        <v>29</v>
      </c>
      <c r="K6" s="3" t="s">
        <v>30</v>
      </c>
      <c r="L6" s="1"/>
      <c r="M6" s="3" t="s">
        <v>29</v>
      </c>
      <c r="N6" s="3" t="s">
        <v>30</v>
      </c>
      <c r="O6" s="1"/>
      <c r="P6" s="1" t="s">
        <v>29</v>
      </c>
      <c r="Q6" s="1" t="s">
        <v>30</v>
      </c>
      <c r="U6" s="1"/>
      <c r="V6" s="1" t="s">
        <v>29</v>
      </c>
      <c r="W6" s="1" t="s">
        <v>30</v>
      </c>
      <c r="AB6" s="1" t="s">
        <v>29</v>
      </c>
      <c r="AC6" s="1" t="s">
        <v>30</v>
      </c>
      <c r="AG6" s="1" t="s">
        <v>29</v>
      </c>
      <c r="AH6" s="1" t="s">
        <v>30</v>
      </c>
      <c r="AN6" s="1" t="s">
        <v>29</v>
      </c>
      <c r="AO6" s="1" t="s">
        <v>30</v>
      </c>
      <c r="AS6" s="1" t="s">
        <v>29</v>
      </c>
      <c r="AT6" s="1" t="s">
        <v>30</v>
      </c>
    </row>
    <row r="7" spans="2:49" x14ac:dyDescent="0.3">
      <c r="B7" s="2" t="s">
        <v>3</v>
      </c>
      <c r="C7" s="1">
        <v>-6</v>
      </c>
      <c r="D7" s="3">
        <f ca="1">$C7+(RAND()-0.5)*0.2</f>
        <v>-6.0629105062343136</v>
      </c>
      <c r="E7" s="3">
        <f ca="1">$C7+(RAND()-0.5)*0.2</f>
        <v>-6.0267724161497886</v>
      </c>
      <c r="F7" s="3">
        <f ca="1">$C7+(RAND()-0.5)*0.2</f>
        <v>-6.0647154230113811</v>
      </c>
      <c r="G7" s="3">
        <f ca="1">$C7+(RAND()-0.5)*0.2</f>
        <v>-5.9733329878180639</v>
      </c>
      <c r="H7" s="3">
        <f ca="1">$C7+(RAND()-0.5)*0.2</f>
        <v>-5.9179785680720247</v>
      </c>
      <c r="I7" s="1"/>
      <c r="J7" s="3">
        <f t="shared" ref="J7:J27" si="0">AVERAGE(R7:T7,AD7:AE7,AP7:AQ7)</f>
        <v>29.295714285714286</v>
      </c>
      <c r="K7" s="3">
        <f t="shared" ref="K7:K27" si="1">STDEVA(R7:T7,AD7:AE7,AP7:AQ7)</f>
        <v>36.588146922713854</v>
      </c>
      <c r="L7" s="1"/>
      <c r="M7" s="3">
        <f>AVERAGE(X7:Z7,AI7:AL7,AU7:AW7)</f>
        <v>52.546000000000006</v>
      </c>
      <c r="N7" s="3">
        <f>STDEVA(X7:Z7,AI7:AL7,AU7:AW7)</f>
        <v>72.328956119477709</v>
      </c>
      <c r="O7" s="1"/>
      <c r="P7" s="1">
        <f>AVERAGE(R7:T7)</f>
        <v>10.46</v>
      </c>
      <c r="Q7" s="1">
        <f>STDEVA(R7:T7)</f>
        <v>5.6950592622026299</v>
      </c>
      <c r="R7">
        <v>13.5</v>
      </c>
      <c r="S7">
        <v>13.99</v>
      </c>
      <c r="T7">
        <v>3.89</v>
      </c>
      <c r="U7" s="1"/>
      <c r="V7" s="1">
        <f>AVERAGE(X7:Z7)</f>
        <v>10.56</v>
      </c>
      <c r="W7" s="1">
        <f>STDEVA(X7:Z7)</f>
        <v>15.343275399992011</v>
      </c>
      <c r="X7">
        <v>0.87</v>
      </c>
      <c r="Y7">
        <v>2.56</v>
      </c>
      <c r="Z7">
        <v>28.25</v>
      </c>
      <c r="AB7" s="1">
        <f>AVERAGE(AD7:AE7)</f>
        <v>9.2650000000000006</v>
      </c>
      <c r="AC7" s="1">
        <f>STDEVA(AD7:AE7)</f>
        <v>13.102688655386727</v>
      </c>
      <c r="AD7">
        <v>18.53</v>
      </c>
      <c r="AE7">
        <v>0</v>
      </c>
      <c r="AG7" s="1">
        <f>AVERAGE(AI7:AL7)</f>
        <v>12.17</v>
      </c>
      <c r="AH7" s="1">
        <f>STDEVA(AI7:AL7)</f>
        <v>23.409438267502278</v>
      </c>
      <c r="AI7">
        <v>1.41</v>
      </c>
      <c r="AJ7">
        <v>47.27</v>
      </c>
      <c r="AK7">
        <v>0</v>
      </c>
      <c r="AL7">
        <v>0</v>
      </c>
      <c r="AN7" s="1">
        <f>AVERAGE(AP7:AU7)</f>
        <v>102.00384678509344</v>
      </c>
      <c r="AO7" s="1">
        <f>STDEVA(AP7:AU7)</f>
        <v>49.15429919225533</v>
      </c>
      <c r="AP7">
        <v>52.42</v>
      </c>
      <c r="AQ7">
        <v>102.74</v>
      </c>
      <c r="AS7" s="1">
        <f>AVERAGE(AU7:AW7)</f>
        <v>148.36666666666667</v>
      </c>
      <c r="AT7" s="1">
        <f>STDEVA(AU7:AW7)</f>
        <v>52.9825672588006</v>
      </c>
      <c r="AU7">
        <v>153.51</v>
      </c>
      <c r="AV7">
        <v>93</v>
      </c>
      <c r="AW7">
        <v>198.59</v>
      </c>
    </row>
    <row r="8" spans="2:49" x14ac:dyDescent="0.3">
      <c r="B8" s="2" t="s">
        <v>4</v>
      </c>
      <c r="C8" s="1">
        <v>-5</v>
      </c>
      <c r="D8" s="3">
        <f t="shared" ref="D8:H27" ca="1" si="2">$C8+(RAND()-0.5)*0.2</f>
        <v>-4.9894037849607269</v>
      </c>
      <c r="E8" s="3">
        <f t="shared" ca="1" si="2"/>
        <v>-4.9611345038758348</v>
      </c>
      <c r="F8" s="3">
        <f t="shared" ca="1" si="2"/>
        <v>-5.0210321457362461</v>
      </c>
      <c r="G8" s="3">
        <f t="shared" ca="1" si="2"/>
        <v>-5.005350765781813</v>
      </c>
      <c r="H8" s="3">
        <f t="shared" ca="1" si="2"/>
        <v>-5.0136783077140574</v>
      </c>
      <c r="I8" s="1"/>
      <c r="J8" s="3">
        <f t="shared" si="0"/>
        <v>31.655714285714286</v>
      </c>
      <c r="K8" s="3">
        <f t="shared" si="1"/>
        <v>16.270688222631986</v>
      </c>
      <c r="L8" s="1"/>
      <c r="M8" s="3">
        <f t="shared" ref="M8:M27" si="3">AVERAGE(X8:Z8,AI8:AL8,AU8:AW8)</f>
        <v>49.293999999999997</v>
      </c>
      <c r="N8" s="3">
        <f t="shared" ref="N8:N27" si="4">STDEVA(X8:Z8,AI8:AL8,AU8:AW8)</f>
        <v>56.554184283746864</v>
      </c>
      <c r="O8" s="1"/>
      <c r="P8" s="1">
        <f t="shared" ref="P8:P27" si="5">AVERAGE(R8:T8)</f>
        <v>17.903333333333332</v>
      </c>
      <c r="Q8" s="1">
        <f t="shared" ref="Q8:Q26" si="6">STDEVA(R8:T8)</f>
        <v>13.466931103014277</v>
      </c>
      <c r="R8">
        <v>31.5</v>
      </c>
      <c r="S8">
        <v>4.57</v>
      </c>
      <c r="T8">
        <v>17.64</v>
      </c>
      <c r="U8" s="1"/>
      <c r="V8" s="1">
        <f t="shared" ref="V8:V27" si="7">AVERAGE(X8:Z8)</f>
        <v>10.370000000000001</v>
      </c>
      <c r="W8" s="1">
        <f t="shared" ref="W8:W26" si="8">STDEVA(X8:Z8)</f>
        <v>17.521549589006106</v>
      </c>
      <c r="X8">
        <v>0</v>
      </c>
      <c r="Y8">
        <v>0.51</v>
      </c>
      <c r="Z8">
        <v>30.6</v>
      </c>
      <c r="AB8" s="1">
        <f t="shared" ref="AB8:AB27" si="9">AVERAGE(AD8:AE8)</f>
        <v>42.155000000000001</v>
      </c>
      <c r="AC8" s="1">
        <f t="shared" ref="AC8:AC27" si="10">STDEVA(AD8:AE8)</f>
        <v>12.240018382339132</v>
      </c>
      <c r="AD8">
        <v>50.81</v>
      </c>
      <c r="AE8">
        <v>33.5</v>
      </c>
      <c r="AG8" s="1">
        <f t="shared" ref="AG8:AG27" si="11">AVERAGE(AI8:AL8)</f>
        <v>30.705000000000002</v>
      </c>
      <c r="AH8" s="1">
        <f t="shared" ref="AH8:AH27" si="12">STDEVA(AI8:AL8)</f>
        <v>55.798846762276376</v>
      </c>
      <c r="AI8">
        <v>0</v>
      </c>
      <c r="AJ8">
        <v>114.18</v>
      </c>
      <c r="AK8">
        <v>8.64</v>
      </c>
      <c r="AL8">
        <v>0</v>
      </c>
      <c r="AN8" s="1">
        <f t="shared" ref="AN8:AN27" si="13">AVERAGE(AP8:AU8)</f>
        <v>69.319183071002982</v>
      </c>
      <c r="AO8" s="1">
        <f t="shared" ref="AO8:AO27" si="14">STDEVA(AP8:AU8)</f>
        <v>49.579991351405198</v>
      </c>
      <c r="AP8">
        <v>48.22</v>
      </c>
      <c r="AQ8">
        <v>35.35</v>
      </c>
      <c r="AS8" s="1">
        <f t="shared" ref="AS8:AS27" si="15">AVERAGE(AU8:AW8)</f>
        <v>113.00333333333333</v>
      </c>
      <c r="AT8" s="1">
        <f t="shared" ref="AT8:AT27" si="16">STDEVA(AU8:AW8)</f>
        <v>19.062582021681511</v>
      </c>
      <c r="AU8">
        <v>130.96</v>
      </c>
      <c r="AV8">
        <v>93</v>
      </c>
      <c r="AW8">
        <v>115.05</v>
      </c>
    </row>
    <row r="9" spans="2:49" x14ac:dyDescent="0.3">
      <c r="B9" s="2" t="s">
        <v>5</v>
      </c>
      <c r="C9" s="1">
        <v>-4</v>
      </c>
      <c r="D9" s="3">
        <f t="shared" ca="1" si="2"/>
        <v>-4.0086627136524839</v>
      </c>
      <c r="E9" s="3">
        <f t="shared" ca="1" si="2"/>
        <v>-3.9352983138912765</v>
      </c>
      <c r="F9" s="3">
        <f t="shared" ca="1" si="2"/>
        <v>-3.9787583348598177</v>
      </c>
      <c r="G9" s="3">
        <f t="shared" ca="1" si="2"/>
        <v>-4.0649849526855508</v>
      </c>
      <c r="H9" s="3">
        <f t="shared" ca="1" si="2"/>
        <v>-3.9562626941184567</v>
      </c>
      <c r="I9" s="1"/>
      <c r="J9" s="3">
        <f t="shared" si="0"/>
        <v>25.248571428571431</v>
      </c>
      <c r="K9" s="3">
        <f t="shared" si="1"/>
        <v>23.79231348466098</v>
      </c>
      <c r="L9" s="1"/>
      <c r="M9" s="3">
        <f t="shared" si="3"/>
        <v>43.480999999999995</v>
      </c>
      <c r="N9" s="3">
        <f t="shared" si="4"/>
        <v>44.274551117619104</v>
      </c>
      <c r="O9" s="1"/>
      <c r="P9" s="1">
        <f t="shared" si="5"/>
        <v>3.5933333333333337</v>
      </c>
      <c r="Q9" s="1">
        <f t="shared" si="6"/>
        <v>1.979048592969189</v>
      </c>
      <c r="R9">
        <v>4.17</v>
      </c>
      <c r="S9">
        <v>5.22</v>
      </c>
      <c r="T9">
        <v>1.39</v>
      </c>
      <c r="U9" s="1"/>
      <c r="V9" s="1">
        <f t="shared" si="7"/>
        <v>3.75</v>
      </c>
      <c r="W9" s="1">
        <f t="shared" si="8"/>
        <v>3.355726448922796</v>
      </c>
      <c r="X9">
        <v>4.78</v>
      </c>
      <c r="Y9">
        <v>0</v>
      </c>
      <c r="Z9">
        <v>6.47</v>
      </c>
      <c r="AB9" s="1">
        <f t="shared" si="9"/>
        <v>33.555</v>
      </c>
      <c r="AC9" s="1">
        <f t="shared" si="10"/>
        <v>5.6073567748093636</v>
      </c>
      <c r="AD9">
        <v>29.59</v>
      </c>
      <c r="AE9">
        <v>37.520000000000003</v>
      </c>
      <c r="AG9" s="1">
        <f t="shared" si="11"/>
        <v>37.069999999999993</v>
      </c>
      <c r="AH9" s="1">
        <f t="shared" si="12"/>
        <v>40.70052661411971</v>
      </c>
      <c r="AI9">
        <v>1.94</v>
      </c>
      <c r="AJ9">
        <v>71.709999999999994</v>
      </c>
      <c r="AK9">
        <v>1.71</v>
      </c>
      <c r="AL9">
        <v>72.92</v>
      </c>
      <c r="AN9" s="1">
        <f t="shared" si="13"/>
        <v>64.127930626308768</v>
      </c>
      <c r="AO9" s="1">
        <f t="shared" si="14"/>
        <v>38.701850304399699</v>
      </c>
      <c r="AP9">
        <v>67.36</v>
      </c>
      <c r="AQ9">
        <v>31.49</v>
      </c>
      <c r="AS9" s="1">
        <f t="shared" si="15"/>
        <v>91.759999999999991</v>
      </c>
      <c r="AT9" s="1">
        <f t="shared" si="16"/>
        <v>19.45965313154381</v>
      </c>
      <c r="AU9">
        <v>110.57</v>
      </c>
      <c r="AV9">
        <v>93</v>
      </c>
      <c r="AW9">
        <v>71.709999999999994</v>
      </c>
    </row>
    <row r="10" spans="2:49" x14ac:dyDescent="0.3">
      <c r="B10" s="2" t="s">
        <v>6</v>
      </c>
      <c r="C10" s="1">
        <v>-3</v>
      </c>
      <c r="D10" s="3">
        <f t="shared" ca="1" si="2"/>
        <v>-3.0964871367347455</v>
      </c>
      <c r="E10" s="3">
        <f t="shared" ca="1" si="2"/>
        <v>-2.9954403326163006</v>
      </c>
      <c r="F10" s="3">
        <f t="shared" ca="1" si="2"/>
        <v>-2.9210158796358812</v>
      </c>
      <c r="G10" s="3">
        <f t="shared" ca="1" si="2"/>
        <v>-2.9754330023560058</v>
      </c>
      <c r="H10" s="3">
        <f t="shared" ca="1" si="2"/>
        <v>-3.093812512031298</v>
      </c>
      <c r="I10" s="1"/>
      <c r="J10" s="3">
        <f t="shared" si="0"/>
        <v>55.795714285714283</v>
      </c>
      <c r="K10" s="3">
        <f t="shared" si="1"/>
        <v>49.478125084776231</v>
      </c>
      <c r="L10" s="1"/>
      <c r="M10" s="3">
        <f t="shared" si="3"/>
        <v>44.613</v>
      </c>
      <c r="N10" s="3">
        <f t="shared" si="4"/>
        <v>45.954221677665267</v>
      </c>
      <c r="O10" s="1"/>
      <c r="P10" s="1">
        <f t="shared" si="5"/>
        <v>21.903333333333332</v>
      </c>
      <c r="Q10" s="1">
        <f t="shared" si="6"/>
        <v>4.3104678787033652</v>
      </c>
      <c r="R10">
        <v>21.83</v>
      </c>
      <c r="S10">
        <v>17.63</v>
      </c>
      <c r="T10">
        <v>26.25</v>
      </c>
      <c r="U10" s="1"/>
      <c r="V10" s="1">
        <f t="shared" si="7"/>
        <v>1.86</v>
      </c>
      <c r="W10" s="1">
        <f t="shared" si="8"/>
        <v>2.5062122815116843</v>
      </c>
      <c r="X10">
        <v>0.87</v>
      </c>
      <c r="Y10">
        <v>0</v>
      </c>
      <c r="Z10">
        <v>4.71</v>
      </c>
      <c r="AB10" s="1">
        <f t="shared" si="9"/>
        <v>43.744999999999997</v>
      </c>
      <c r="AC10" s="1">
        <f t="shared" si="10"/>
        <v>1.5344217151748092</v>
      </c>
      <c r="AD10">
        <v>44.83</v>
      </c>
      <c r="AE10">
        <v>42.66</v>
      </c>
      <c r="AG10" s="1">
        <f t="shared" si="11"/>
        <v>33.6</v>
      </c>
      <c r="AH10" s="1">
        <f t="shared" si="12"/>
        <v>30.481094687253826</v>
      </c>
      <c r="AI10">
        <v>2.59</v>
      </c>
      <c r="AJ10">
        <v>59.69</v>
      </c>
      <c r="AK10">
        <v>12.26</v>
      </c>
      <c r="AL10">
        <v>59.86</v>
      </c>
      <c r="AN10" s="1">
        <f t="shared" si="13"/>
        <v>93.896104212478903</v>
      </c>
      <c r="AO10" s="1">
        <f t="shared" si="14"/>
        <v>53.310588227378695</v>
      </c>
      <c r="AP10">
        <v>79.94</v>
      </c>
      <c r="AQ10">
        <v>157.43</v>
      </c>
      <c r="AS10" s="1">
        <f t="shared" si="15"/>
        <v>102.05</v>
      </c>
      <c r="AT10" s="1">
        <f t="shared" si="16"/>
        <v>13.050521062394544</v>
      </c>
      <c r="AU10">
        <v>117.01</v>
      </c>
      <c r="AV10">
        <v>93</v>
      </c>
      <c r="AW10">
        <v>96.14</v>
      </c>
    </row>
    <row r="11" spans="2:49" x14ac:dyDescent="0.3">
      <c r="B11" s="2" t="s">
        <v>7</v>
      </c>
      <c r="C11" s="1">
        <v>-2</v>
      </c>
      <c r="D11" s="3">
        <f t="shared" ca="1" si="2"/>
        <v>-1.9518227846349829</v>
      </c>
      <c r="E11" s="3">
        <f t="shared" ca="1" si="2"/>
        <v>-2.0246620036560965</v>
      </c>
      <c r="F11" s="3">
        <f t="shared" ca="1" si="2"/>
        <v>-2.0666678377781031</v>
      </c>
      <c r="G11" s="3">
        <f t="shared" ca="1" si="2"/>
        <v>-2.0051693504659744</v>
      </c>
      <c r="H11" s="3">
        <f t="shared" ca="1" si="2"/>
        <v>-2.0494563924021802</v>
      </c>
      <c r="I11" s="1"/>
      <c r="J11" s="3">
        <f t="shared" si="0"/>
        <v>37.727142857142859</v>
      </c>
      <c r="K11" s="3">
        <f t="shared" si="1"/>
        <v>45.410924425107858</v>
      </c>
      <c r="L11" s="1"/>
      <c r="M11" s="3">
        <f t="shared" si="3"/>
        <v>49.321999999999996</v>
      </c>
      <c r="N11" s="3">
        <f t="shared" si="4"/>
        <v>61.947635557066356</v>
      </c>
      <c r="O11" s="1"/>
      <c r="P11" s="1">
        <f t="shared" si="5"/>
        <v>4.9033333333333333</v>
      </c>
      <c r="Q11" s="1">
        <f t="shared" si="6"/>
        <v>3.5157123507666741</v>
      </c>
      <c r="R11">
        <v>6</v>
      </c>
      <c r="S11">
        <v>7.74</v>
      </c>
      <c r="T11">
        <v>0.97</v>
      </c>
      <c r="U11" s="1"/>
      <c r="V11" s="1">
        <f t="shared" si="7"/>
        <v>2.3666666666666667</v>
      </c>
      <c r="W11" s="1">
        <f t="shared" si="8"/>
        <v>1.3090963804599467</v>
      </c>
      <c r="X11">
        <v>2</v>
      </c>
      <c r="Y11">
        <v>1.28</v>
      </c>
      <c r="Z11">
        <v>3.82</v>
      </c>
      <c r="AB11" s="1">
        <f t="shared" si="9"/>
        <v>49.400000000000006</v>
      </c>
      <c r="AC11" s="1">
        <f t="shared" si="10"/>
        <v>50.600561261709338</v>
      </c>
      <c r="AD11">
        <v>85.18</v>
      </c>
      <c r="AE11">
        <v>13.62</v>
      </c>
      <c r="AG11" s="1">
        <f t="shared" si="11"/>
        <v>23.8325</v>
      </c>
      <c r="AH11" s="1">
        <f t="shared" si="12"/>
        <v>33.964605473934185</v>
      </c>
      <c r="AI11">
        <v>0</v>
      </c>
      <c r="AJ11">
        <v>72.510000000000005</v>
      </c>
      <c r="AK11">
        <v>1.05</v>
      </c>
      <c r="AL11">
        <v>21.77</v>
      </c>
      <c r="AN11" s="1">
        <f t="shared" si="13"/>
        <v>94.156365947222326</v>
      </c>
      <c r="AO11" s="1">
        <f t="shared" si="14"/>
        <v>57.24249973251564</v>
      </c>
      <c r="AP11">
        <v>116.89</v>
      </c>
      <c r="AQ11">
        <v>33.69</v>
      </c>
      <c r="AS11" s="1">
        <f t="shared" si="15"/>
        <v>130.26333333333332</v>
      </c>
      <c r="AT11" s="1">
        <f t="shared" si="16"/>
        <v>33.208496402778309</v>
      </c>
      <c r="AU11">
        <v>156.72999999999999</v>
      </c>
      <c r="AV11">
        <v>93</v>
      </c>
      <c r="AW11">
        <v>141.06</v>
      </c>
    </row>
    <row r="12" spans="2:49" x14ac:dyDescent="0.3">
      <c r="B12" s="2" t="s">
        <v>8</v>
      </c>
      <c r="C12" s="1">
        <v>-1</v>
      </c>
      <c r="D12" s="3">
        <f t="shared" ca="1" si="2"/>
        <v>-1.0031439023666788</v>
      </c>
      <c r="E12" s="3">
        <f t="shared" ca="1" si="2"/>
        <v>-0.95624574108916793</v>
      </c>
      <c r="F12" s="3">
        <f t="shared" ca="1" si="2"/>
        <v>-1.0837910044618986</v>
      </c>
      <c r="G12" s="3">
        <f t="shared" ca="1" si="2"/>
        <v>-1.0494878159653187</v>
      </c>
      <c r="H12" s="3">
        <f t="shared" ca="1" si="2"/>
        <v>-0.95847174407528313</v>
      </c>
      <c r="I12" s="1"/>
      <c r="J12" s="3">
        <f t="shared" si="0"/>
        <v>35.544285714285714</v>
      </c>
      <c r="K12" s="3">
        <f t="shared" si="1"/>
        <v>35.863362389836816</v>
      </c>
      <c r="L12" s="1"/>
      <c r="M12" s="3">
        <f t="shared" si="3"/>
        <v>61.736000000000004</v>
      </c>
      <c r="N12" s="3">
        <f t="shared" si="4"/>
        <v>66.143822118505099</v>
      </c>
      <c r="O12" s="1"/>
      <c r="P12" s="1">
        <f t="shared" si="5"/>
        <v>15.533333333333333</v>
      </c>
      <c r="Q12" s="1">
        <f t="shared" si="6"/>
        <v>7.4600424484940637</v>
      </c>
      <c r="R12">
        <v>22.83</v>
      </c>
      <c r="S12">
        <v>15.85</v>
      </c>
      <c r="T12">
        <v>7.92</v>
      </c>
      <c r="U12" s="1"/>
      <c r="V12" s="1">
        <f t="shared" si="7"/>
        <v>28.696666666666669</v>
      </c>
      <c r="W12" s="1">
        <f t="shared" si="8"/>
        <v>48.026810567987269</v>
      </c>
      <c r="X12">
        <v>1.49</v>
      </c>
      <c r="Y12">
        <v>0.45</v>
      </c>
      <c r="Z12">
        <v>84.15</v>
      </c>
      <c r="AB12" s="1">
        <f t="shared" si="9"/>
        <v>18.265000000000001</v>
      </c>
      <c r="AC12" s="1">
        <f t="shared" si="10"/>
        <v>22.351645353306768</v>
      </c>
      <c r="AD12">
        <v>34.07</v>
      </c>
      <c r="AE12">
        <v>2.46</v>
      </c>
      <c r="AG12" s="1">
        <f t="shared" si="11"/>
        <v>35.49</v>
      </c>
      <c r="AH12" s="1">
        <f t="shared" si="12"/>
        <v>50.76216373113607</v>
      </c>
      <c r="AI12">
        <v>0</v>
      </c>
      <c r="AJ12">
        <v>109.77</v>
      </c>
      <c r="AK12">
        <v>6.07</v>
      </c>
      <c r="AL12">
        <v>26.12</v>
      </c>
      <c r="AN12" s="1">
        <f t="shared" si="13"/>
        <v>110.73731498452446</v>
      </c>
      <c r="AO12" s="1">
        <f t="shared" si="14"/>
        <v>57.18626200865701</v>
      </c>
      <c r="AP12">
        <v>103.26</v>
      </c>
      <c r="AQ12">
        <v>62.42</v>
      </c>
      <c r="AS12" s="1">
        <f t="shared" si="15"/>
        <v>129.77000000000001</v>
      </c>
      <c r="AT12" s="1">
        <f t="shared" si="16"/>
        <v>59.6465749226223</v>
      </c>
      <c r="AU12">
        <v>198.59</v>
      </c>
      <c r="AV12">
        <v>93</v>
      </c>
      <c r="AW12">
        <v>97.72</v>
      </c>
    </row>
    <row r="13" spans="2:49" x14ac:dyDescent="0.3">
      <c r="B13" s="2" t="s">
        <v>9</v>
      </c>
      <c r="C13" s="1">
        <v>0</v>
      </c>
      <c r="D13" s="3">
        <f t="shared" ca="1" si="2"/>
        <v>7.6565645025073417E-2</v>
      </c>
      <c r="E13" s="3">
        <f t="shared" ca="1" si="2"/>
        <v>-3.9465415991569277E-3</v>
      </c>
      <c r="F13" s="3">
        <f t="shared" ca="1" si="2"/>
        <v>3.4107164889066621E-2</v>
      </c>
      <c r="G13" s="3">
        <f t="shared" ca="1" si="2"/>
        <v>-7.9421737168878737E-2</v>
      </c>
      <c r="H13" s="3">
        <f t="shared" ca="1" si="2"/>
        <v>-4.8314536566719114E-2</v>
      </c>
      <c r="I13" s="1"/>
      <c r="J13" s="3">
        <f t="shared" si="0"/>
        <v>12.307142857142855</v>
      </c>
      <c r="K13" s="3">
        <f t="shared" si="1"/>
        <v>16.677279668544781</v>
      </c>
      <c r="L13" s="1"/>
      <c r="M13" s="3">
        <f t="shared" si="3"/>
        <v>24.106999999999996</v>
      </c>
      <c r="N13" s="3">
        <f t="shared" si="4"/>
        <v>32.41704731567431</v>
      </c>
      <c r="O13" s="1"/>
      <c r="P13" s="1">
        <f t="shared" si="5"/>
        <v>5.0366666666666662</v>
      </c>
      <c r="Q13" s="1">
        <f t="shared" si="6"/>
        <v>4.4050236473069395</v>
      </c>
      <c r="R13">
        <v>8.17</v>
      </c>
      <c r="S13">
        <v>0</v>
      </c>
      <c r="T13">
        <v>6.94</v>
      </c>
      <c r="U13" s="1"/>
      <c r="V13" s="1">
        <f t="shared" si="7"/>
        <v>6.6666666666666666E-2</v>
      </c>
      <c r="W13" s="1">
        <f t="shared" si="8"/>
        <v>0.11547005383792516</v>
      </c>
      <c r="X13">
        <v>0</v>
      </c>
      <c r="Y13">
        <v>0.2</v>
      </c>
      <c r="Z13">
        <v>0</v>
      </c>
      <c r="AB13" s="1">
        <f t="shared" si="9"/>
        <v>2.12</v>
      </c>
      <c r="AC13" s="1">
        <f t="shared" si="10"/>
        <v>2.9981327522309615</v>
      </c>
      <c r="AD13">
        <v>0</v>
      </c>
      <c r="AE13">
        <v>4.24</v>
      </c>
      <c r="AG13" s="1">
        <f t="shared" si="11"/>
        <v>12.377500000000001</v>
      </c>
      <c r="AH13" s="1">
        <f t="shared" si="12"/>
        <v>12.770529550492414</v>
      </c>
      <c r="AI13">
        <v>2.06</v>
      </c>
      <c r="AJ13">
        <v>30.85</v>
      </c>
      <c r="AK13">
        <v>6.26</v>
      </c>
      <c r="AL13">
        <v>10.34</v>
      </c>
      <c r="AN13" s="1">
        <f t="shared" si="13"/>
        <v>45.905814098440182</v>
      </c>
      <c r="AO13" s="1">
        <f t="shared" si="14"/>
        <v>20.508923287041608</v>
      </c>
      <c r="AP13">
        <v>46.91</v>
      </c>
      <c r="AQ13">
        <v>19.89</v>
      </c>
      <c r="AS13" s="1">
        <f t="shared" si="15"/>
        <v>63.786666666666662</v>
      </c>
      <c r="AT13" s="1">
        <f t="shared" si="16"/>
        <v>31.312403825534275</v>
      </c>
      <c r="AU13">
        <v>67.63</v>
      </c>
      <c r="AV13">
        <v>93</v>
      </c>
      <c r="AW13">
        <v>30.73</v>
      </c>
    </row>
    <row r="14" spans="2:49" x14ac:dyDescent="0.3">
      <c r="B14" s="2" t="s">
        <v>10</v>
      </c>
      <c r="C14" s="1">
        <v>1</v>
      </c>
      <c r="D14" s="3">
        <f t="shared" ca="1" si="2"/>
        <v>1.052834624293018</v>
      </c>
      <c r="E14" s="3">
        <f t="shared" ca="1" si="2"/>
        <v>0.91967030530462468</v>
      </c>
      <c r="F14" s="3">
        <f t="shared" ca="1" si="2"/>
        <v>1.069245005236179</v>
      </c>
      <c r="G14" s="3">
        <f t="shared" ca="1" si="2"/>
        <v>0.90431783257866594</v>
      </c>
      <c r="H14" s="3">
        <f t="shared" ca="1" si="2"/>
        <v>1.0390326307126656</v>
      </c>
      <c r="I14" s="1"/>
      <c r="J14" s="3">
        <f t="shared" si="0"/>
        <v>37.454285714285717</v>
      </c>
      <c r="K14" s="3">
        <f t="shared" si="1"/>
        <v>49.082710756824504</v>
      </c>
      <c r="L14" s="1"/>
      <c r="M14" s="3">
        <f t="shared" si="3"/>
        <v>43.738</v>
      </c>
      <c r="N14" s="3">
        <f t="shared" si="4"/>
        <v>57.770259130455692</v>
      </c>
      <c r="O14" s="1"/>
      <c r="P14" s="1">
        <f t="shared" si="5"/>
        <v>9.4633333333333329</v>
      </c>
      <c r="Q14" s="1">
        <f t="shared" si="6"/>
        <v>10.925503802266208</v>
      </c>
      <c r="R14">
        <v>21.42</v>
      </c>
      <c r="S14">
        <v>6.97</v>
      </c>
      <c r="T14">
        <v>0</v>
      </c>
      <c r="U14" s="1"/>
      <c r="V14" s="1">
        <f t="shared" si="7"/>
        <v>0.22</v>
      </c>
      <c r="W14" s="1">
        <f t="shared" si="8"/>
        <v>0.38105117766515301</v>
      </c>
      <c r="X14">
        <v>0</v>
      </c>
      <c r="Y14">
        <v>0.66</v>
      </c>
      <c r="Z14">
        <v>0</v>
      </c>
      <c r="AB14" s="1">
        <f t="shared" si="9"/>
        <v>25.645</v>
      </c>
      <c r="AC14" s="1">
        <f t="shared" si="10"/>
        <v>26.113453429219202</v>
      </c>
      <c r="AD14">
        <v>7.18</v>
      </c>
      <c r="AE14">
        <v>44.11</v>
      </c>
      <c r="AG14" s="1">
        <f t="shared" si="11"/>
        <v>18.615000000000002</v>
      </c>
      <c r="AH14" s="1">
        <f t="shared" si="12"/>
        <v>14.151076519709255</v>
      </c>
      <c r="AI14">
        <v>3</v>
      </c>
      <c r="AJ14">
        <v>36.71</v>
      </c>
      <c r="AK14">
        <v>13.74</v>
      </c>
      <c r="AL14">
        <v>21.01</v>
      </c>
      <c r="AN14" s="1">
        <f t="shared" si="13"/>
        <v>101.38567392527932</v>
      </c>
      <c r="AO14" s="1">
        <f t="shared" si="14"/>
        <v>56.991567047303427</v>
      </c>
      <c r="AP14">
        <v>141.83000000000001</v>
      </c>
      <c r="AQ14">
        <v>40.67</v>
      </c>
      <c r="AS14" s="1">
        <f t="shared" si="15"/>
        <v>120.75333333333333</v>
      </c>
      <c r="AT14" s="1">
        <f t="shared" si="16"/>
        <v>41.445036293063282</v>
      </c>
      <c r="AU14">
        <v>162.22999999999999</v>
      </c>
      <c r="AV14">
        <v>120.69</v>
      </c>
      <c r="AW14">
        <v>79.34</v>
      </c>
    </row>
    <row r="15" spans="2:49" x14ac:dyDescent="0.3">
      <c r="B15" s="2" t="s">
        <v>11</v>
      </c>
      <c r="C15" s="1">
        <v>2</v>
      </c>
      <c r="D15" s="3">
        <f t="shared" ca="1" si="2"/>
        <v>1.9421136495337314</v>
      </c>
      <c r="E15" s="3">
        <f t="shared" ca="1" si="2"/>
        <v>1.9727232792929188</v>
      </c>
      <c r="F15" s="3">
        <f t="shared" ca="1" si="2"/>
        <v>2.0928601245079235</v>
      </c>
      <c r="G15" s="3">
        <f t="shared" ca="1" si="2"/>
        <v>2.0661488760588855</v>
      </c>
      <c r="H15" s="3">
        <f t="shared" ca="1" si="2"/>
        <v>1.9344795171684019</v>
      </c>
      <c r="I15" s="1"/>
      <c r="J15" s="3">
        <f t="shared" si="0"/>
        <v>44.217142857142861</v>
      </c>
      <c r="K15" s="3">
        <f t="shared" si="1"/>
        <v>44.602244978732372</v>
      </c>
      <c r="L15" s="1"/>
      <c r="M15" s="3">
        <f t="shared" si="3"/>
        <v>35.43</v>
      </c>
      <c r="N15" s="3">
        <f t="shared" si="4"/>
        <v>45.096403404262745</v>
      </c>
      <c r="O15" s="1"/>
      <c r="P15" s="1">
        <f t="shared" si="5"/>
        <v>14.290000000000001</v>
      </c>
      <c r="Q15" s="1">
        <f t="shared" si="6"/>
        <v>15.657241136292178</v>
      </c>
      <c r="R15">
        <v>10.45</v>
      </c>
      <c r="S15">
        <v>0.91</v>
      </c>
      <c r="T15">
        <v>31.51</v>
      </c>
      <c r="U15" s="1"/>
      <c r="V15" s="1">
        <f t="shared" si="7"/>
        <v>1.24</v>
      </c>
      <c r="W15" s="1">
        <f t="shared" si="8"/>
        <v>1.4810806865258896</v>
      </c>
      <c r="X15">
        <v>0</v>
      </c>
      <c r="Y15">
        <v>0.84</v>
      </c>
      <c r="Z15">
        <v>2.88</v>
      </c>
      <c r="AB15" s="1">
        <f t="shared" si="9"/>
        <v>35.075000000000003</v>
      </c>
      <c r="AC15" s="1">
        <f t="shared" si="10"/>
        <v>16.949349545041535</v>
      </c>
      <c r="AD15">
        <v>47.06</v>
      </c>
      <c r="AE15">
        <v>23.09</v>
      </c>
      <c r="AG15" s="1">
        <f t="shared" si="11"/>
        <v>14.377500000000001</v>
      </c>
      <c r="AH15" s="1">
        <f t="shared" si="12"/>
        <v>16.939906286635708</v>
      </c>
      <c r="AI15">
        <v>0</v>
      </c>
      <c r="AJ15">
        <v>32.880000000000003</v>
      </c>
      <c r="AK15">
        <v>0</v>
      </c>
      <c r="AL15">
        <v>24.63</v>
      </c>
      <c r="AN15" s="1">
        <f t="shared" si="13"/>
        <v>82.915551290513193</v>
      </c>
      <c r="AO15" s="1">
        <f t="shared" si="14"/>
        <v>44.848512714892195</v>
      </c>
      <c r="AP15">
        <v>133.36000000000001</v>
      </c>
      <c r="AQ15">
        <v>63.14</v>
      </c>
      <c r="AS15" s="1">
        <f t="shared" si="15"/>
        <v>97.69</v>
      </c>
      <c r="AT15" s="1">
        <f t="shared" si="16"/>
        <v>16.267756452565976</v>
      </c>
      <c r="AU15">
        <v>104.12</v>
      </c>
      <c r="AV15">
        <v>79.19</v>
      </c>
      <c r="AW15">
        <v>109.76</v>
      </c>
    </row>
    <row r="16" spans="2:49" x14ac:dyDescent="0.3">
      <c r="B16" s="2" t="s">
        <v>12</v>
      </c>
      <c r="C16" s="1">
        <v>3</v>
      </c>
      <c r="D16" s="3">
        <f t="shared" ca="1" si="2"/>
        <v>2.9351339632457143</v>
      </c>
      <c r="E16" s="3">
        <f t="shared" ca="1" si="2"/>
        <v>3.0126643371117701</v>
      </c>
      <c r="F16" s="3">
        <f t="shared" ca="1" si="2"/>
        <v>3.0362805935598582</v>
      </c>
      <c r="G16" s="3">
        <f t="shared" ca="1" si="2"/>
        <v>3.0573860974567175</v>
      </c>
      <c r="H16" s="3">
        <f t="shared" ca="1" si="2"/>
        <v>2.961030366103738</v>
      </c>
      <c r="I16" s="1"/>
      <c r="J16" s="3">
        <f t="shared" si="0"/>
        <v>28.855714285714289</v>
      </c>
      <c r="K16" s="3">
        <f t="shared" si="1"/>
        <v>43.193383311622654</v>
      </c>
      <c r="L16" s="1"/>
      <c r="M16" s="3">
        <f t="shared" si="3"/>
        <v>56.004999999999995</v>
      </c>
      <c r="N16" s="3">
        <f t="shared" si="4"/>
        <v>62.879748771409353</v>
      </c>
      <c r="O16" s="1"/>
      <c r="P16" s="1">
        <f t="shared" si="5"/>
        <v>2.0066666666666664</v>
      </c>
      <c r="Q16" s="1">
        <f t="shared" si="6"/>
        <v>0.85629044916624786</v>
      </c>
      <c r="R16">
        <v>1.04</v>
      </c>
      <c r="S16">
        <v>2.67</v>
      </c>
      <c r="T16">
        <v>2.31</v>
      </c>
      <c r="U16" s="1"/>
      <c r="V16" s="1">
        <f t="shared" si="7"/>
        <v>8.5166666666666675</v>
      </c>
      <c r="W16" s="1">
        <f t="shared" si="8"/>
        <v>13.024608759319161</v>
      </c>
      <c r="X16">
        <v>0</v>
      </c>
      <c r="Y16">
        <v>2.04</v>
      </c>
      <c r="Z16">
        <v>23.51</v>
      </c>
      <c r="AB16" s="1">
        <f t="shared" si="9"/>
        <v>19.255000000000003</v>
      </c>
      <c r="AC16" s="1">
        <f t="shared" si="10"/>
        <v>2.7365032431919398</v>
      </c>
      <c r="AD16">
        <v>21.19</v>
      </c>
      <c r="AE16">
        <v>17.32</v>
      </c>
      <c r="AG16" s="1">
        <f t="shared" si="11"/>
        <v>45.81</v>
      </c>
      <c r="AH16" s="1">
        <f t="shared" si="12"/>
        <v>74.569349378056572</v>
      </c>
      <c r="AI16">
        <v>0</v>
      </c>
      <c r="AJ16">
        <v>156.69999999999999</v>
      </c>
      <c r="AK16">
        <v>4.08</v>
      </c>
      <c r="AL16">
        <v>22.46</v>
      </c>
      <c r="AN16" s="1">
        <f t="shared" si="13"/>
        <v>82.52280999130214</v>
      </c>
      <c r="AO16" s="1">
        <f t="shared" si="14"/>
        <v>55.862896899779706</v>
      </c>
      <c r="AP16">
        <v>122.68</v>
      </c>
      <c r="AQ16">
        <v>34.78</v>
      </c>
      <c r="AS16" s="1">
        <f t="shared" si="15"/>
        <v>117.08666666666666</v>
      </c>
      <c r="AT16" s="1">
        <f t="shared" si="16"/>
        <v>9.7373832898440185</v>
      </c>
      <c r="AU16">
        <v>128.33000000000001</v>
      </c>
      <c r="AV16">
        <v>111.38</v>
      </c>
      <c r="AW16">
        <v>111.55</v>
      </c>
    </row>
    <row r="17" spans="2:49" x14ac:dyDescent="0.3">
      <c r="B17" s="2" t="s">
        <v>13</v>
      </c>
      <c r="C17" s="1">
        <v>4</v>
      </c>
      <c r="D17" s="3">
        <f t="shared" ca="1" si="2"/>
        <v>3.9365467807005632</v>
      </c>
      <c r="E17" s="3">
        <f t="shared" ca="1" si="2"/>
        <v>3.9310437098219149</v>
      </c>
      <c r="F17" s="3">
        <f t="shared" ca="1" si="2"/>
        <v>4.082954913634472</v>
      </c>
      <c r="G17" s="3">
        <f t="shared" ca="1" si="2"/>
        <v>3.9681907898009916</v>
      </c>
      <c r="H17" s="3">
        <f t="shared" ca="1" si="2"/>
        <v>4.0349222433871708</v>
      </c>
      <c r="I17" s="1"/>
      <c r="J17" s="3">
        <f t="shared" si="0"/>
        <v>50.021428571428565</v>
      </c>
      <c r="K17" s="3">
        <f t="shared" si="1"/>
        <v>66.548153850819787</v>
      </c>
      <c r="L17" s="1"/>
      <c r="M17" s="3">
        <f t="shared" si="3"/>
        <v>59.193999999999996</v>
      </c>
      <c r="N17" s="3">
        <f t="shared" si="4"/>
        <v>71.928593943345405</v>
      </c>
      <c r="O17" s="1"/>
      <c r="P17" s="1">
        <f t="shared" si="5"/>
        <v>13.183333333333332</v>
      </c>
      <c r="Q17" s="1">
        <f t="shared" si="6"/>
        <v>12.415008390385138</v>
      </c>
      <c r="R17">
        <v>26.91</v>
      </c>
      <c r="S17">
        <v>2.74</v>
      </c>
      <c r="T17">
        <v>9.9</v>
      </c>
      <c r="U17" s="1"/>
      <c r="V17" s="1">
        <f t="shared" si="7"/>
        <v>5.8633333333333333</v>
      </c>
      <c r="W17" s="1">
        <f t="shared" si="8"/>
        <v>5.7580581217397704</v>
      </c>
      <c r="X17">
        <v>0</v>
      </c>
      <c r="Y17">
        <v>6.08</v>
      </c>
      <c r="Z17">
        <v>11.51</v>
      </c>
      <c r="AB17" s="1">
        <f t="shared" si="9"/>
        <v>8.5850000000000009</v>
      </c>
      <c r="AC17" s="1">
        <f t="shared" si="10"/>
        <v>2.0152543263816538</v>
      </c>
      <c r="AD17">
        <v>10.01</v>
      </c>
      <c r="AE17">
        <v>7.16</v>
      </c>
      <c r="AG17" s="1">
        <f t="shared" si="11"/>
        <v>41.655000000000001</v>
      </c>
      <c r="AH17" s="1">
        <f t="shared" si="12"/>
        <v>55.966536132466388</v>
      </c>
      <c r="AI17">
        <v>0</v>
      </c>
      <c r="AJ17">
        <v>121.64</v>
      </c>
      <c r="AK17">
        <v>6.22</v>
      </c>
      <c r="AL17">
        <v>38.76</v>
      </c>
      <c r="AN17" s="1">
        <f t="shared" si="13"/>
        <v>141.42906636707136</v>
      </c>
      <c r="AO17" s="1">
        <f t="shared" si="14"/>
        <v>49.413804328073681</v>
      </c>
      <c r="AP17">
        <v>141.46</v>
      </c>
      <c r="AQ17">
        <v>151.97</v>
      </c>
      <c r="AS17" s="1">
        <f t="shared" si="15"/>
        <v>135.91</v>
      </c>
      <c r="AT17" s="1">
        <f t="shared" si="16"/>
        <v>69.57533183535665</v>
      </c>
      <c r="AU17">
        <v>208.23</v>
      </c>
      <c r="AV17">
        <v>69.45</v>
      </c>
      <c r="AW17">
        <v>130.05000000000001</v>
      </c>
    </row>
    <row r="18" spans="2:49" x14ac:dyDescent="0.3">
      <c r="B18" s="2" t="s">
        <v>14</v>
      </c>
      <c r="C18" s="1">
        <v>5</v>
      </c>
      <c r="D18" s="3">
        <f t="shared" ca="1" si="2"/>
        <v>5.0947046879338611</v>
      </c>
      <c r="E18" s="3">
        <f t="shared" ca="1" si="2"/>
        <v>5.0329141409123324</v>
      </c>
      <c r="F18" s="3">
        <f t="shared" ca="1" si="2"/>
        <v>5.0252644332595722</v>
      </c>
      <c r="G18" s="3">
        <f t="shared" ca="1" si="2"/>
        <v>4.9693712081216006</v>
      </c>
      <c r="H18" s="3">
        <f t="shared" ca="1" si="2"/>
        <v>5.0478730069170119</v>
      </c>
      <c r="I18" s="1"/>
      <c r="J18" s="3">
        <f t="shared" si="0"/>
        <v>43.230000000000004</v>
      </c>
      <c r="K18" s="3">
        <f t="shared" si="1"/>
        <v>57.645059053949566</v>
      </c>
      <c r="L18" s="1"/>
      <c r="M18" s="3">
        <f t="shared" si="3"/>
        <v>51.303999999999995</v>
      </c>
      <c r="N18" s="3">
        <f t="shared" si="4"/>
        <v>69.120224761723051</v>
      </c>
      <c r="O18" s="1"/>
      <c r="P18" s="1">
        <f t="shared" si="5"/>
        <v>6.753333333333333</v>
      </c>
      <c r="Q18" s="1">
        <f t="shared" si="6"/>
        <v>4.7956264797556249</v>
      </c>
      <c r="R18">
        <v>12.28</v>
      </c>
      <c r="S18">
        <v>3.69</v>
      </c>
      <c r="T18">
        <v>4.29</v>
      </c>
      <c r="U18" s="1"/>
      <c r="V18" s="1">
        <f t="shared" si="7"/>
        <v>4.0200000000000005</v>
      </c>
      <c r="W18" s="1">
        <f t="shared" si="8"/>
        <v>6.9628442464268865</v>
      </c>
      <c r="X18">
        <v>0</v>
      </c>
      <c r="Y18">
        <v>12.06</v>
      </c>
      <c r="Z18">
        <v>0</v>
      </c>
      <c r="AB18" s="1">
        <f t="shared" si="9"/>
        <v>29.240000000000002</v>
      </c>
      <c r="AC18" s="1">
        <f t="shared" si="10"/>
        <v>25.667976157071671</v>
      </c>
      <c r="AD18">
        <v>47.39</v>
      </c>
      <c r="AE18">
        <v>11.09</v>
      </c>
      <c r="AG18" s="1">
        <f t="shared" si="11"/>
        <v>24.205000000000002</v>
      </c>
      <c r="AH18" s="1">
        <f t="shared" si="12"/>
        <v>21.215191883805026</v>
      </c>
      <c r="AI18">
        <v>0</v>
      </c>
      <c r="AJ18">
        <v>51.5</v>
      </c>
      <c r="AK18">
        <v>19.96</v>
      </c>
      <c r="AL18">
        <v>25.36</v>
      </c>
      <c r="AN18" s="1">
        <f t="shared" si="13"/>
        <v>130.63981661392114</v>
      </c>
      <c r="AO18" s="1">
        <f t="shared" si="14"/>
        <v>65.858201416765993</v>
      </c>
      <c r="AP18">
        <v>163.94</v>
      </c>
      <c r="AQ18">
        <v>59.93</v>
      </c>
      <c r="AS18" s="1">
        <f t="shared" si="15"/>
        <v>134.72</v>
      </c>
      <c r="AT18" s="1">
        <f t="shared" si="16"/>
        <v>74.269083069605742</v>
      </c>
      <c r="AU18">
        <v>220.34</v>
      </c>
      <c r="AV18">
        <v>96.13</v>
      </c>
      <c r="AW18">
        <v>87.69</v>
      </c>
    </row>
    <row r="19" spans="2:49" x14ac:dyDescent="0.3">
      <c r="B19" s="2" t="s">
        <v>15</v>
      </c>
      <c r="C19" s="1">
        <v>6</v>
      </c>
      <c r="D19" s="3">
        <f t="shared" ca="1" si="2"/>
        <v>5.9097239350740702</v>
      </c>
      <c r="E19" s="3">
        <f t="shared" ca="1" si="2"/>
        <v>5.9838782540828497</v>
      </c>
      <c r="F19" s="3">
        <f t="shared" ca="1" si="2"/>
        <v>5.9389022498182209</v>
      </c>
      <c r="G19" s="3">
        <f t="shared" ca="1" si="2"/>
        <v>6.0250015013299603</v>
      </c>
      <c r="H19" s="3">
        <f t="shared" ca="1" si="2"/>
        <v>5.9875316621211265</v>
      </c>
      <c r="I19" s="1"/>
      <c r="J19" s="3">
        <f t="shared" si="0"/>
        <v>31.017142857142858</v>
      </c>
      <c r="K19" s="3">
        <f t="shared" si="1"/>
        <v>36.469601366199818</v>
      </c>
      <c r="L19" s="1"/>
      <c r="M19" s="3">
        <f t="shared" si="3"/>
        <v>47.552999999999997</v>
      </c>
      <c r="N19" s="3">
        <f t="shared" si="4"/>
        <v>58.744460552085719</v>
      </c>
      <c r="O19" s="1"/>
      <c r="P19" s="1">
        <f t="shared" si="5"/>
        <v>18.64</v>
      </c>
      <c r="Q19" s="1">
        <f t="shared" si="6"/>
        <v>27.23877383437074</v>
      </c>
      <c r="R19">
        <v>49.9</v>
      </c>
      <c r="S19">
        <v>6.02</v>
      </c>
      <c r="T19">
        <v>0</v>
      </c>
      <c r="U19" s="1"/>
      <c r="V19" s="1">
        <f t="shared" si="7"/>
        <v>1.8099999999999998</v>
      </c>
      <c r="W19" s="1">
        <f t="shared" si="8"/>
        <v>2.8539971969152313</v>
      </c>
      <c r="X19">
        <v>0</v>
      </c>
      <c r="Y19">
        <v>0.33</v>
      </c>
      <c r="Z19">
        <v>5.0999999999999996</v>
      </c>
      <c r="AB19" s="1">
        <f t="shared" si="9"/>
        <v>2.7</v>
      </c>
      <c r="AC19" s="1">
        <f t="shared" si="10"/>
        <v>3.4931074990615447</v>
      </c>
      <c r="AD19">
        <v>5.17</v>
      </c>
      <c r="AE19">
        <v>0.23</v>
      </c>
      <c r="AG19" s="1">
        <f t="shared" si="11"/>
        <v>29.615000000000002</v>
      </c>
      <c r="AH19" s="1">
        <f t="shared" si="12"/>
        <v>41.33545733789979</v>
      </c>
      <c r="AI19">
        <v>0</v>
      </c>
      <c r="AJ19">
        <v>87.67</v>
      </c>
      <c r="AK19">
        <v>0</v>
      </c>
      <c r="AL19">
        <v>30.79</v>
      </c>
      <c r="AN19" s="1">
        <f t="shared" si="13"/>
        <v>92.853595970325003</v>
      </c>
      <c r="AO19" s="1">
        <f t="shared" si="14"/>
        <v>40.323417890050784</v>
      </c>
      <c r="AP19">
        <v>81.42</v>
      </c>
      <c r="AQ19">
        <v>74.38</v>
      </c>
      <c r="AS19" s="1">
        <f t="shared" si="15"/>
        <v>117.21333333333332</v>
      </c>
      <c r="AT19" s="1">
        <f t="shared" si="16"/>
        <v>43.554646518291676</v>
      </c>
      <c r="AU19">
        <v>147.69999999999999</v>
      </c>
      <c r="AV19">
        <v>67.33</v>
      </c>
      <c r="AW19">
        <v>136.61000000000001</v>
      </c>
    </row>
    <row r="20" spans="2:49" x14ac:dyDescent="0.3">
      <c r="B20" s="2" t="s">
        <v>16</v>
      </c>
      <c r="C20" s="1">
        <v>7</v>
      </c>
      <c r="D20" s="3">
        <f t="shared" ca="1" si="2"/>
        <v>6.9026058780374093</v>
      </c>
      <c r="E20" s="3">
        <f t="shared" ca="1" si="2"/>
        <v>6.9135669430130244</v>
      </c>
      <c r="F20" s="3">
        <f t="shared" ca="1" si="2"/>
        <v>6.9032382285425999</v>
      </c>
      <c r="G20" s="3">
        <f t="shared" ca="1" si="2"/>
        <v>7.0144135387047752</v>
      </c>
      <c r="H20" s="3">
        <f t="shared" ca="1" si="2"/>
        <v>7.0089578379171318</v>
      </c>
      <c r="I20" s="1"/>
      <c r="J20" s="3">
        <f t="shared" si="0"/>
        <v>7.9185714285714299</v>
      </c>
      <c r="K20" s="3">
        <f t="shared" si="1"/>
        <v>14.842641755621345</v>
      </c>
      <c r="L20" s="1"/>
      <c r="M20" s="3">
        <f t="shared" si="3"/>
        <v>16.478000000000002</v>
      </c>
      <c r="N20" s="3">
        <f t="shared" si="4"/>
        <v>27.917818205105739</v>
      </c>
      <c r="O20" s="1"/>
      <c r="P20" s="1">
        <f t="shared" si="5"/>
        <v>0</v>
      </c>
      <c r="Q20" s="1">
        <f t="shared" si="6"/>
        <v>0</v>
      </c>
      <c r="R20">
        <v>0</v>
      </c>
      <c r="S20">
        <v>0</v>
      </c>
      <c r="T20">
        <v>0</v>
      </c>
      <c r="U20" s="1"/>
      <c r="V20" s="1">
        <f t="shared" si="7"/>
        <v>0</v>
      </c>
      <c r="W20" s="1">
        <f t="shared" si="8"/>
        <v>0</v>
      </c>
      <c r="X20">
        <v>0</v>
      </c>
      <c r="Y20">
        <v>0</v>
      </c>
      <c r="Z20">
        <v>0</v>
      </c>
      <c r="AB20" s="1">
        <f t="shared" si="9"/>
        <v>0</v>
      </c>
      <c r="AC20" s="1">
        <f t="shared" si="10"/>
        <v>0</v>
      </c>
      <c r="AD20">
        <v>0</v>
      </c>
      <c r="AE20">
        <v>0</v>
      </c>
      <c r="AG20" s="1">
        <f t="shared" si="11"/>
        <v>9.7249999999999996</v>
      </c>
      <c r="AH20" s="1">
        <f t="shared" si="12"/>
        <v>19.45</v>
      </c>
      <c r="AI20">
        <v>0</v>
      </c>
      <c r="AJ20">
        <v>38.9</v>
      </c>
      <c r="AK20">
        <v>0</v>
      </c>
      <c r="AL20">
        <v>0</v>
      </c>
      <c r="AN20" s="1">
        <f t="shared" si="13"/>
        <v>42.151267780204527</v>
      </c>
      <c r="AO20" s="1">
        <f t="shared" si="14"/>
        <v>20.851405363952448</v>
      </c>
      <c r="AP20">
        <v>38.31</v>
      </c>
      <c r="AQ20">
        <v>17.12</v>
      </c>
      <c r="AS20" s="1">
        <f t="shared" si="15"/>
        <v>41.96</v>
      </c>
      <c r="AT20" s="1">
        <f t="shared" si="16"/>
        <v>38.306338901022635</v>
      </c>
      <c r="AU20">
        <v>75.06</v>
      </c>
      <c r="AV20">
        <v>50.82</v>
      </c>
      <c r="AW20">
        <v>0</v>
      </c>
    </row>
    <row r="21" spans="2:49" x14ac:dyDescent="0.3">
      <c r="B21" s="2" t="s">
        <v>17</v>
      </c>
      <c r="C21" s="1">
        <v>8</v>
      </c>
      <c r="D21" s="3">
        <f t="shared" ca="1" si="2"/>
        <v>7.9848611183943943</v>
      </c>
      <c r="E21" s="3">
        <f t="shared" ca="1" si="2"/>
        <v>8.0423744506507564</v>
      </c>
      <c r="F21" s="3">
        <f t="shared" ca="1" si="2"/>
        <v>7.9468583448047889</v>
      </c>
      <c r="G21" s="3">
        <f t="shared" ca="1" si="2"/>
        <v>7.9780589098121277</v>
      </c>
      <c r="H21" s="3">
        <f t="shared" ca="1" si="2"/>
        <v>8.0260953656325551</v>
      </c>
      <c r="I21" s="1"/>
      <c r="J21" s="3">
        <f t="shared" si="0"/>
        <v>34.371666666666663</v>
      </c>
      <c r="K21" s="3">
        <f t="shared" si="1"/>
        <v>30.296921570791088</v>
      </c>
      <c r="L21" s="1"/>
      <c r="M21" s="3">
        <f t="shared" si="3"/>
        <v>57.300000000000004</v>
      </c>
      <c r="N21" s="3">
        <f t="shared" si="4"/>
        <v>63.767679901341864</v>
      </c>
      <c r="O21" s="1"/>
      <c r="P21" s="1">
        <f>AVERAGE(R21:T21)</f>
        <v>15.205</v>
      </c>
      <c r="Q21" s="1">
        <f>STDEVA(R21:T21)</f>
        <v>20.75358402782517</v>
      </c>
      <c r="S21">
        <v>0.53</v>
      </c>
      <c r="T21">
        <v>29.88</v>
      </c>
      <c r="U21" s="1"/>
      <c r="V21" s="1">
        <f t="shared" si="7"/>
        <v>1.19</v>
      </c>
      <c r="W21" s="1">
        <f t="shared" si="8"/>
        <v>1.682914139223983</v>
      </c>
      <c r="Y21">
        <v>0</v>
      </c>
      <c r="Z21">
        <v>2.38</v>
      </c>
      <c r="AB21" s="1">
        <f t="shared" si="9"/>
        <v>36.92</v>
      </c>
      <c r="AC21" s="1">
        <f t="shared" si="10"/>
        <v>35.001785668734101</v>
      </c>
      <c r="AD21">
        <v>12.17</v>
      </c>
      <c r="AE21">
        <v>61.67</v>
      </c>
      <c r="AG21" s="1">
        <f t="shared" si="11"/>
        <v>32.034999999999997</v>
      </c>
      <c r="AH21" s="1">
        <f t="shared" si="12"/>
        <v>33.038718195474843</v>
      </c>
      <c r="AI21">
        <v>10</v>
      </c>
      <c r="AJ21">
        <v>71.34</v>
      </c>
      <c r="AK21">
        <v>0</v>
      </c>
      <c r="AL21">
        <v>46.8</v>
      </c>
      <c r="AN21" s="1">
        <f t="shared" si="13"/>
        <v>90.236148648742784</v>
      </c>
      <c r="AO21" s="1">
        <f t="shared" si="14"/>
        <v>59.153875111838083</v>
      </c>
      <c r="AP21">
        <v>22.41</v>
      </c>
      <c r="AQ21">
        <v>79.569999999999993</v>
      </c>
      <c r="AS21" s="1">
        <f t="shared" si="15"/>
        <v>128.39333333333335</v>
      </c>
      <c r="AT21" s="1">
        <f t="shared" si="16"/>
        <v>51.187409910380538</v>
      </c>
      <c r="AU21">
        <v>169.62</v>
      </c>
      <c r="AV21">
        <v>144.46</v>
      </c>
      <c r="AW21">
        <v>71.099999999999994</v>
      </c>
    </row>
    <row r="22" spans="2:49" x14ac:dyDescent="0.3">
      <c r="B22" s="2" t="s">
        <v>18</v>
      </c>
      <c r="C22" s="1">
        <v>9</v>
      </c>
      <c r="D22" s="3">
        <f t="shared" ca="1" si="2"/>
        <v>8.9007489578751855</v>
      </c>
      <c r="E22" s="3">
        <f t="shared" ca="1" si="2"/>
        <v>9.0999292716278628</v>
      </c>
      <c r="F22" s="3">
        <f t="shared" ca="1" si="2"/>
        <v>8.9896880153651342</v>
      </c>
      <c r="G22" s="3">
        <f t="shared" ca="1" si="2"/>
        <v>8.994228227477759</v>
      </c>
      <c r="H22" s="3">
        <f t="shared" ca="1" si="2"/>
        <v>9.0987851897269003</v>
      </c>
      <c r="I22" s="1"/>
      <c r="J22" s="3">
        <f t="shared" si="0"/>
        <v>21.223333333333333</v>
      </c>
      <c r="K22" s="3">
        <f t="shared" si="1"/>
        <v>33.126508217236939</v>
      </c>
      <c r="L22" s="1"/>
      <c r="M22" s="3">
        <f t="shared" si="3"/>
        <v>71.127777777777794</v>
      </c>
      <c r="N22" s="3">
        <f t="shared" si="4"/>
        <v>78.589394446352884</v>
      </c>
      <c r="O22" s="1"/>
      <c r="P22" s="1">
        <f t="shared" si="5"/>
        <v>0.2</v>
      </c>
      <c r="Q22" s="1">
        <f t="shared" si="6"/>
        <v>0.28284271247461906</v>
      </c>
      <c r="S22">
        <v>0.4</v>
      </c>
      <c r="T22">
        <v>0</v>
      </c>
      <c r="U22" s="1"/>
      <c r="V22" s="1">
        <f t="shared" si="7"/>
        <v>16.71</v>
      </c>
      <c r="W22" s="1">
        <f t="shared" si="8"/>
        <v>8.2448650686351375</v>
      </c>
      <c r="Y22">
        <v>22.54</v>
      </c>
      <c r="Z22">
        <v>10.88</v>
      </c>
      <c r="AB22" s="1">
        <f t="shared" si="9"/>
        <v>11.235000000000001</v>
      </c>
      <c r="AC22" s="1">
        <f t="shared" si="10"/>
        <v>8.902474375138631</v>
      </c>
      <c r="AD22">
        <v>4.9400000000000004</v>
      </c>
      <c r="AE22">
        <v>17.53</v>
      </c>
      <c r="AG22" s="1">
        <f t="shared" si="11"/>
        <v>27.164999999999999</v>
      </c>
      <c r="AH22" s="1">
        <f t="shared" si="12"/>
        <v>36.869937618607395</v>
      </c>
      <c r="AI22">
        <v>0.47</v>
      </c>
      <c r="AJ22">
        <v>80.12</v>
      </c>
      <c r="AK22">
        <v>3.63</v>
      </c>
      <c r="AL22">
        <v>24.44</v>
      </c>
      <c r="AN22" s="1">
        <f t="shared" si="13"/>
        <v>88.485320792759495</v>
      </c>
      <c r="AO22" s="1">
        <f t="shared" si="14"/>
        <v>59.047921566843996</v>
      </c>
      <c r="AP22">
        <v>86.88</v>
      </c>
      <c r="AQ22">
        <v>17.59</v>
      </c>
      <c r="AS22" s="1">
        <f t="shared" si="15"/>
        <v>166.02333333333334</v>
      </c>
      <c r="AT22" s="1">
        <f t="shared" si="16"/>
        <v>47.933270630464158</v>
      </c>
      <c r="AU22">
        <v>124</v>
      </c>
      <c r="AV22">
        <v>218.23</v>
      </c>
      <c r="AW22">
        <v>155.84</v>
      </c>
    </row>
    <row r="23" spans="2:49" x14ac:dyDescent="0.3">
      <c r="B23" s="2" t="s">
        <v>19</v>
      </c>
      <c r="C23" s="1">
        <v>10</v>
      </c>
      <c r="D23" s="3">
        <f t="shared" ca="1" si="2"/>
        <v>10.052346295821241</v>
      </c>
      <c r="E23" s="3">
        <f t="shared" ca="1" si="2"/>
        <v>10.028543366240413</v>
      </c>
      <c r="F23" s="3">
        <f t="shared" ca="1" si="2"/>
        <v>9.9718826811724153</v>
      </c>
      <c r="G23" s="3">
        <f t="shared" ca="1" si="2"/>
        <v>10.003358046619832</v>
      </c>
      <c r="H23" s="3">
        <f t="shared" ca="1" si="2"/>
        <v>10.038399378839079</v>
      </c>
      <c r="I23" s="1"/>
      <c r="J23" s="3">
        <f t="shared" si="0"/>
        <v>31.848333333333329</v>
      </c>
      <c r="K23" s="3">
        <f t="shared" si="1"/>
        <v>36.31587774881212</v>
      </c>
      <c r="L23" s="1"/>
      <c r="M23" s="3">
        <f t="shared" si="3"/>
        <v>43.211111111111109</v>
      </c>
      <c r="N23" s="3">
        <f t="shared" si="4"/>
        <v>47.273872922694949</v>
      </c>
      <c r="O23" s="1"/>
      <c r="P23" s="1">
        <f t="shared" si="5"/>
        <v>2.4700000000000002</v>
      </c>
      <c r="Q23" s="1">
        <f t="shared" si="6"/>
        <v>3.4931074990615452</v>
      </c>
      <c r="S23">
        <v>4.9400000000000004</v>
      </c>
      <c r="T23">
        <v>0</v>
      </c>
      <c r="U23" s="1"/>
      <c r="V23" s="1">
        <f t="shared" si="7"/>
        <v>9.5649999999999995</v>
      </c>
      <c r="W23" s="1">
        <f t="shared" si="8"/>
        <v>13.526952724098653</v>
      </c>
      <c r="Y23">
        <v>0</v>
      </c>
      <c r="Z23">
        <v>19.13</v>
      </c>
      <c r="AB23" s="1">
        <f t="shared" si="9"/>
        <v>23.45</v>
      </c>
      <c r="AC23" s="1">
        <f t="shared" si="10"/>
        <v>11.356134905855965</v>
      </c>
      <c r="AD23">
        <v>15.42</v>
      </c>
      <c r="AE23">
        <v>31.48</v>
      </c>
      <c r="AG23" s="1">
        <f t="shared" si="11"/>
        <v>16.172499999999999</v>
      </c>
      <c r="AH23" s="1">
        <f t="shared" si="12"/>
        <v>18.709732538619217</v>
      </c>
      <c r="AI23">
        <v>0</v>
      </c>
      <c r="AJ23">
        <v>27.07</v>
      </c>
      <c r="AK23">
        <v>0.7</v>
      </c>
      <c r="AL23">
        <v>36.92</v>
      </c>
      <c r="AN23" s="1">
        <f t="shared" si="13"/>
        <v>76.944360170284128</v>
      </c>
      <c r="AO23" s="1">
        <f t="shared" si="14"/>
        <v>41.838328024987263</v>
      </c>
      <c r="AP23">
        <v>99.05</v>
      </c>
      <c r="AQ23">
        <v>40.200000000000003</v>
      </c>
      <c r="AS23" s="1">
        <f t="shared" si="15"/>
        <v>101.69333333333333</v>
      </c>
      <c r="AT23" s="1">
        <f t="shared" si="16"/>
        <v>24.458467518087339</v>
      </c>
      <c r="AU23">
        <v>119.32</v>
      </c>
      <c r="AV23">
        <v>73.77</v>
      </c>
      <c r="AW23">
        <v>111.99</v>
      </c>
    </row>
    <row r="24" spans="2:49" x14ac:dyDescent="0.3">
      <c r="B24" s="2" t="s">
        <v>20</v>
      </c>
      <c r="C24" s="1">
        <v>11</v>
      </c>
      <c r="D24" s="3">
        <f t="shared" ca="1" si="2"/>
        <v>11.032149205104769</v>
      </c>
      <c r="E24" s="3">
        <f t="shared" ca="1" si="2"/>
        <v>11.071819821363395</v>
      </c>
      <c r="F24" s="3">
        <f t="shared" ca="1" si="2"/>
        <v>11.059596544088771</v>
      </c>
      <c r="G24" s="3">
        <f t="shared" ca="1" si="2"/>
        <v>11.009705338269931</v>
      </c>
      <c r="H24" s="3">
        <f t="shared" ca="1" si="2"/>
        <v>10.976177551512395</v>
      </c>
      <c r="I24" s="1"/>
      <c r="J24" s="3">
        <f t="shared" si="0"/>
        <v>41.443333333333335</v>
      </c>
      <c r="K24" s="3">
        <f t="shared" si="1"/>
        <v>45.823523071307676</v>
      </c>
      <c r="L24" s="1"/>
      <c r="M24" s="3">
        <f t="shared" si="3"/>
        <v>58.45555555555557</v>
      </c>
      <c r="N24" s="3">
        <f t="shared" si="4"/>
        <v>52.372160570075543</v>
      </c>
      <c r="O24" s="1"/>
      <c r="P24" s="1">
        <f t="shared" si="5"/>
        <v>5.1349999999999998</v>
      </c>
      <c r="Q24" s="1">
        <f t="shared" si="6"/>
        <v>5.6356410460567838</v>
      </c>
      <c r="S24">
        <v>1.1499999999999999</v>
      </c>
      <c r="T24">
        <v>9.1199999999999992</v>
      </c>
      <c r="U24" s="1"/>
      <c r="V24" s="1">
        <f t="shared" si="7"/>
        <v>17.815000000000001</v>
      </c>
      <c r="W24" s="1">
        <f t="shared" si="8"/>
        <v>25.194214613676689</v>
      </c>
      <c r="Y24">
        <v>0</v>
      </c>
      <c r="Z24">
        <v>35.630000000000003</v>
      </c>
      <c r="AB24" s="1">
        <f t="shared" si="9"/>
        <v>25.664999999999999</v>
      </c>
      <c r="AC24" s="1">
        <f t="shared" si="10"/>
        <v>12.423866145447652</v>
      </c>
      <c r="AD24">
        <v>34.450000000000003</v>
      </c>
      <c r="AE24">
        <v>16.88</v>
      </c>
      <c r="AG24" s="1">
        <f t="shared" si="11"/>
        <v>37.2575</v>
      </c>
      <c r="AH24" s="1">
        <f t="shared" si="12"/>
        <v>46.834614247014642</v>
      </c>
      <c r="AI24">
        <v>0</v>
      </c>
      <c r="AJ24">
        <v>104.26</v>
      </c>
      <c r="AK24">
        <v>10.97</v>
      </c>
      <c r="AL24">
        <v>33.799999999999997</v>
      </c>
      <c r="AN24" s="1">
        <f t="shared" si="13"/>
        <v>88.150689311507136</v>
      </c>
      <c r="AO24" s="1">
        <f t="shared" si="14"/>
        <v>48.03775558690397</v>
      </c>
      <c r="AP24">
        <v>123.13</v>
      </c>
      <c r="AQ24">
        <v>63.93</v>
      </c>
      <c r="AS24" s="1">
        <f t="shared" si="15"/>
        <v>113.81333333333333</v>
      </c>
      <c r="AT24" s="1">
        <f t="shared" si="16"/>
        <v>14.720113224202276</v>
      </c>
      <c r="AU24">
        <v>125.16</v>
      </c>
      <c r="AV24">
        <v>119.1</v>
      </c>
      <c r="AW24">
        <v>97.18</v>
      </c>
    </row>
    <row r="25" spans="2:49" x14ac:dyDescent="0.3">
      <c r="B25" s="2" t="s">
        <v>21</v>
      </c>
      <c r="C25" s="1">
        <v>12</v>
      </c>
      <c r="D25" s="3">
        <f t="shared" ca="1" si="2"/>
        <v>11.932139095210019</v>
      </c>
      <c r="E25" s="3">
        <f t="shared" ca="1" si="2"/>
        <v>11.912729915128276</v>
      </c>
      <c r="F25" s="3">
        <f t="shared" ca="1" si="2"/>
        <v>11.97224214998611</v>
      </c>
      <c r="G25" s="3">
        <f t="shared" ca="1" si="2"/>
        <v>12.00398683524957</v>
      </c>
      <c r="H25" s="3">
        <f t="shared" ca="1" si="2"/>
        <v>11.944158331371348</v>
      </c>
      <c r="I25" s="1"/>
      <c r="J25" s="3">
        <f t="shared" si="0"/>
        <v>36.498333333333335</v>
      </c>
      <c r="K25" s="3">
        <f t="shared" si="1"/>
        <v>30.523954145337502</v>
      </c>
      <c r="L25" s="1"/>
      <c r="M25" s="3">
        <f t="shared" si="3"/>
        <v>55.112222222222222</v>
      </c>
      <c r="N25" s="3">
        <f t="shared" si="4"/>
        <v>53.115012420637193</v>
      </c>
      <c r="O25" s="1"/>
      <c r="P25" s="1">
        <f t="shared" si="5"/>
        <v>4.1900000000000004</v>
      </c>
      <c r="Q25" s="1">
        <f t="shared" si="6"/>
        <v>5.9255548263432694</v>
      </c>
      <c r="S25">
        <v>8.3800000000000008</v>
      </c>
      <c r="T25">
        <v>0</v>
      </c>
      <c r="U25" s="1"/>
      <c r="V25" s="1">
        <f t="shared" si="7"/>
        <v>4.16</v>
      </c>
      <c r="W25" s="1">
        <f t="shared" si="8"/>
        <v>5.8831284194720759</v>
      </c>
      <c r="Y25">
        <v>8.32</v>
      </c>
      <c r="Z25">
        <v>0</v>
      </c>
      <c r="AB25" s="1">
        <f t="shared" si="9"/>
        <v>34.284999999999997</v>
      </c>
      <c r="AC25" s="1">
        <f t="shared" si="10"/>
        <v>11.179358210559323</v>
      </c>
      <c r="AD25">
        <v>26.38</v>
      </c>
      <c r="AE25">
        <v>42.19</v>
      </c>
      <c r="AG25" s="1">
        <f t="shared" si="11"/>
        <v>32.185000000000002</v>
      </c>
      <c r="AH25" s="1">
        <f t="shared" si="12"/>
        <v>26.699541194559885</v>
      </c>
      <c r="AI25">
        <v>17.95</v>
      </c>
      <c r="AJ25">
        <v>71.34</v>
      </c>
      <c r="AK25">
        <v>12.93</v>
      </c>
      <c r="AL25">
        <v>26.52</v>
      </c>
      <c r="AN25" s="1">
        <f t="shared" si="13"/>
        <v>81.085856975810444</v>
      </c>
      <c r="AO25" s="1">
        <f t="shared" si="14"/>
        <v>44.184549314472086</v>
      </c>
      <c r="AP25">
        <v>68.06</v>
      </c>
      <c r="AQ25">
        <v>73.98</v>
      </c>
      <c r="AS25" s="1">
        <f t="shared" si="15"/>
        <v>119.64999999999999</v>
      </c>
      <c r="AT25" s="1">
        <f t="shared" si="16"/>
        <v>17.409284879052251</v>
      </c>
      <c r="AU25">
        <v>126.33</v>
      </c>
      <c r="AV25">
        <v>99.89</v>
      </c>
      <c r="AW25">
        <v>132.72999999999999</v>
      </c>
    </row>
    <row r="26" spans="2:49" x14ac:dyDescent="0.3">
      <c r="B26" s="2" t="s">
        <v>22</v>
      </c>
      <c r="C26" s="1">
        <v>13</v>
      </c>
      <c r="D26" s="3">
        <f t="shared" ca="1" si="2"/>
        <v>12.946683565612725</v>
      </c>
      <c r="E26" s="3">
        <f t="shared" ca="1" si="2"/>
        <v>12.973991178708653</v>
      </c>
      <c r="F26" s="3">
        <f t="shared" ca="1" si="2"/>
        <v>13.091225646686837</v>
      </c>
      <c r="G26" s="3">
        <f t="shared" ca="1" si="2"/>
        <v>12.947490373401083</v>
      </c>
      <c r="H26" s="3">
        <f t="shared" ca="1" si="2"/>
        <v>12.952035800013604</v>
      </c>
      <c r="I26" s="1"/>
      <c r="J26" s="3">
        <f t="shared" si="0"/>
        <v>33.39</v>
      </c>
      <c r="K26" s="3">
        <f t="shared" si="1"/>
        <v>31.262933963401448</v>
      </c>
      <c r="L26" s="1"/>
      <c r="M26" s="3">
        <f t="shared" si="3"/>
        <v>63.331111111111113</v>
      </c>
      <c r="N26" s="3">
        <f t="shared" si="4"/>
        <v>83.002368858431439</v>
      </c>
      <c r="O26" s="1"/>
      <c r="P26" s="1">
        <f t="shared" si="5"/>
        <v>0</v>
      </c>
      <c r="Q26" s="1">
        <f t="shared" si="6"/>
        <v>0</v>
      </c>
      <c r="S26">
        <v>0</v>
      </c>
      <c r="T26">
        <v>0</v>
      </c>
      <c r="U26" s="1"/>
      <c r="V26" s="1">
        <f t="shared" si="7"/>
        <v>1.57</v>
      </c>
      <c r="W26" s="1">
        <f t="shared" si="8"/>
        <v>2.2203152929257595</v>
      </c>
      <c r="Y26">
        <v>3.14</v>
      </c>
      <c r="Z26">
        <v>0</v>
      </c>
      <c r="AB26" s="1">
        <f t="shared" si="9"/>
        <v>34.454999999999998</v>
      </c>
      <c r="AC26" s="1">
        <f t="shared" si="10"/>
        <v>23.341594846967933</v>
      </c>
      <c r="AD26">
        <v>17.95</v>
      </c>
      <c r="AE26">
        <v>50.96</v>
      </c>
      <c r="AG26" s="1">
        <f t="shared" si="11"/>
        <v>14.7575</v>
      </c>
      <c r="AH26" s="1">
        <f t="shared" si="12"/>
        <v>13.929446926086714</v>
      </c>
      <c r="AI26">
        <v>14.58</v>
      </c>
      <c r="AJ26">
        <v>9.8800000000000008</v>
      </c>
      <c r="AK26">
        <v>0.77</v>
      </c>
      <c r="AL26">
        <v>33.799999999999997</v>
      </c>
      <c r="AN26" s="1">
        <f t="shared" si="13"/>
        <v>112.59922568314774</v>
      </c>
      <c r="AO26" s="1">
        <f t="shared" si="14"/>
        <v>76.916052092163795</v>
      </c>
      <c r="AP26">
        <v>68.89</v>
      </c>
      <c r="AQ26">
        <v>62.54</v>
      </c>
      <c r="AS26" s="1">
        <f t="shared" si="15"/>
        <v>169.26999999999998</v>
      </c>
      <c r="AT26" s="1">
        <f t="shared" si="16"/>
        <v>43.546128415738714</v>
      </c>
      <c r="AU26">
        <v>218.75</v>
      </c>
      <c r="AV26">
        <v>136.78</v>
      </c>
      <c r="AW26">
        <v>152.28</v>
      </c>
    </row>
    <row r="27" spans="2:49" x14ac:dyDescent="0.3">
      <c r="B27" s="2" t="s">
        <v>23</v>
      </c>
      <c r="C27" s="1">
        <v>14</v>
      </c>
      <c r="D27" s="3">
        <f t="shared" ca="1" si="2"/>
        <v>13.936673886964497</v>
      </c>
      <c r="E27" s="3">
        <f t="shared" ca="1" si="2"/>
        <v>14.044194846467391</v>
      </c>
      <c r="F27" s="3">
        <f t="shared" ca="1" si="2"/>
        <v>14.003965588401917</v>
      </c>
      <c r="G27" s="3">
        <f t="shared" ca="1" si="2"/>
        <v>14.097919764432849</v>
      </c>
      <c r="H27" s="3">
        <f t="shared" ca="1" si="2"/>
        <v>13.919118899288346</v>
      </c>
      <c r="I27" s="1"/>
      <c r="J27" s="3">
        <f t="shared" si="0"/>
        <v>13.891666666666666</v>
      </c>
      <c r="K27" s="3">
        <f t="shared" si="1"/>
        <v>20.533071291617986</v>
      </c>
      <c r="L27" s="1"/>
      <c r="M27" s="3">
        <f t="shared" si="3"/>
        <v>18.799999999999997</v>
      </c>
      <c r="N27" s="3">
        <f t="shared" si="4"/>
        <v>33.109693822202587</v>
      </c>
      <c r="O27" s="1"/>
      <c r="P27" s="1">
        <f t="shared" si="5"/>
        <v>1.8049999999999999</v>
      </c>
      <c r="Q27" s="1">
        <f>STDEVA(R27:T27)</f>
        <v>2.5526554800834367</v>
      </c>
      <c r="S27">
        <v>3.61</v>
      </c>
      <c r="T27">
        <v>0</v>
      </c>
      <c r="U27" s="1"/>
      <c r="V27" s="1">
        <f t="shared" si="7"/>
        <v>0</v>
      </c>
      <c r="W27" s="1">
        <f>STDEVA(X27:Z27)</f>
        <v>0</v>
      </c>
      <c r="Y27">
        <v>0</v>
      </c>
      <c r="Z27">
        <v>0</v>
      </c>
      <c r="AB27" s="1">
        <f t="shared" si="9"/>
        <v>11.49</v>
      </c>
      <c r="AC27" s="1">
        <f t="shared" si="10"/>
        <v>14.410836200581837</v>
      </c>
      <c r="AD27">
        <v>21.68</v>
      </c>
      <c r="AE27">
        <v>1.3</v>
      </c>
      <c r="AG27" s="1">
        <f t="shared" si="11"/>
        <v>4.68</v>
      </c>
      <c r="AH27" s="1">
        <f t="shared" si="12"/>
        <v>9.36</v>
      </c>
      <c r="AI27">
        <v>0</v>
      </c>
      <c r="AJ27">
        <v>0</v>
      </c>
      <c r="AK27">
        <v>0</v>
      </c>
      <c r="AL27">
        <v>18.72</v>
      </c>
      <c r="AN27" s="1">
        <f t="shared" si="13"/>
        <v>42.5527322519333</v>
      </c>
      <c r="AO27" s="1">
        <f t="shared" si="14"/>
        <v>22.192510501723191</v>
      </c>
      <c r="AP27">
        <v>52.57</v>
      </c>
      <c r="AQ27">
        <v>4.1900000000000004</v>
      </c>
      <c r="AS27" s="1">
        <f t="shared" si="15"/>
        <v>50.16</v>
      </c>
      <c r="AT27" s="1">
        <f t="shared" si="16"/>
        <v>45.013661259666492</v>
      </c>
      <c r="AU27">
        <v>60.83</v>
      </c>
      <c r="AV27">
        <v>0.77</v>
      </c>
      <c r="AW27">
        <v>88.88</v>
      </c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1649-D68C-4A60-8233-F0E3F2F0132A}">
  <dimension ref="B3:AU38"/>
  <sheetViews>
    <sheetView zoomScale="55" zoomScaleNormal="55" workbookViewId="0">
      <selection activeCell="M43" sqref="M43"/>
    </sheetView>
  </sheetViews>
  <sheetFormatPr defaultRowHeight="14.4" x14ac:dyDescent="0.3"/>
  <cols>
    <col min="3" max="8" width="8.88671875" customWidth="1"/>
    <col min="9" max="9" width="1.5546875" customWidth="1"/>
    <col min="12" max="12" width="1.5546875" customWidth="1"/>
    <col min="15" max="15" width="1.5546875" customWidth="1"/>
    <col min="20" max="20" width="1.5546875" customWidth="1"/>
    <col min="25" max="25" width="1.5546875" customWidth="1"/>
    <col min="30" max="30" width="1.5546875" customWidth="1"/>
    <col min="37" max="37" width="1.5546875" customWidth="1"/>
    <col min="42" max="42" width="1.5546875" customWidth="1"/>
  </cols>
  <sheetData>
    <row r="3" spans="2:47" x14ac:dyDescent="0.3">
      <c r="C3" s="2"/>
      <c r="D3" s="2"/>
      <c r="E3" s="2"/>
      <c r="F3" s="2"/>
      <c r="G3" s="2"/>
      <c r="H3" s="2"/>
      <c r="I3" s="1"/>
      <c r="J3" s="1"/>
      <c r="K3" s="1"/>
      <c r="L3" s="1"/>
      <c r="M3" s="1"/>
      <c r="N3" s="1"/>
      <c r="O3" s="1"/>
      <c r="P3" s="1"/>
      <c r="Q3" s="1"/>
      <c r="T3" s="1"/>
    </row>
    <row r="4" spans="2:47" x14ac:dyDescent="0.3">
      <c r="C4" s="2" t="s">
        <v>27</v>
      </c>
      <c r="D4" s="2"/>
      <c r="E4" s="2"/>
      <c r="F4" s="2"/>
      <c r="G4" s="2"/>
      <c r="H4" s="2"/>
      <c r="I4" s="1"/>
      <c r="J4">
        <v>0</v>
      </c>
      <c r="L4" s="1"/>
      <c r="M4">
        <v>0</v>
      </c>
      <c r="O4" s="1"/>
      <c r="P4">
        <v>0</v>
      </c>
      <c r="R4">
        <v>0</v>
      </c>
      <c r="S4">
        <v>0</v>
      </c>
      <c r="T4" s="1"/>
      <c r="U4">
        <v>1</v>
      </c>
      <c r="W4">
        <v>1</v>
      </c>
      <c r="X4">
        <v>1</v>
      </c>
      <c r="Z4">
        <v>0</v>
      </c>
      <c r="AB4">
        <v>0</v>
      </c>
      <c r="AC4">
        <v>0</v>
      </c>
      <c r="AE4">
        <v>1</v>
      </c>
      <c r="AG4">
        <v>1</v>
      </c>
      <c r="AH4">
        <v>1</v>
      </c>
      <c r="AI4">
        <v>1</v>
      </c>
      <c r="AJ4">
        <v>1</v>
      </c>
      <c r="AL4">
        <v>0</v>
      </c>
      <c r="AN4">
        <v>0</v>
      </c>
      <c r="AO4">
        <v>0</v>
      </c>
      <c r="AQ4">
        <v>1</v>
      </c>
      <c r="AS4">
        <v>1</v>
      </c>
      <c r="AT4">
        <v>1</v>
      </c>
      <c r="AU4">
        <v>1</v>
      </c>
    </row>
    <row r="5" spans="2:47" x14ac:dyDescent="0.3">
      <c r="C5" s="2" t="s">
        <v>28</v>
      </c>
      <c r="D5" s="2"/>
      <c r="E5" s="2"/>
      <c r="F5" s="2"/>
      <c r="G5" s="2"/>
      <c r="H5" s="2"/>
      <c r="I5" s="1"/>
      <c r="J5" t="s">
        <v>37</v>
      </c>
      <c r="L5" s="1"/>
      <c r="M5" t="s">
        <v>27</v>
      </c>
      <c r="O5" s="1"/>
      <c r="P5" t="s">
        <v>31</v>
      </c>
      <c r="R5" t="s">
        <v>24</v>
      </c>
      <c r="S5" t="s">
        <v>24</v>
      </c>
      <c r="T5" s="1"/>
      <c r="U5" t="s">
        <v>32</v>
      </c>
      <c r="W5" t="s">
        <v>24</v>
      </c>
      <c r="X5" t="s">
        <v>24</v>
      </c>
      <c r="Z5" t="s">
        <v>33</v>
      </c>
      <c r="AB5" t="s">
        <v>25</v>
      </c>
      <c r="AC5" t="s">
        <v>25</v>
      </c>
      <c r="AE5" t="s">
        <v>34</v>
      </c>
      <c r="AG5" t="s">
        <v>25</v>
      </c>
      <c r="AH5" t="s">
        <v>25</v>
      </c>
      <c r="AI5" t="s">
        <v>25</v>
      </c>
      <c r="AJ5" t="s">
        <v>25</v>
      </c>
      <c r="AL5" t="s">
        <v>36</v>
      </c>
      <c r="AN5" t="s">
        <v>26</v>
      </c>
      <c r="AO5" t="s">
        <v>26</v>
      </c>
      <c r="AQ5" t="s">
        <v>35</v>
      </c>
      <c r="AS5" t="s">
        <v>26</v>
      </c>
      <c r="AT5" t="s">
        <v>26</v>
      </c>
      <c r="AU5" t="s">
        <v>26</v>
      </c>
    </row>
    <row r="6" spans="2:47" x14ac:dyDescent="0.3">
      <c r="C6" s="2" t="s">
        <v>0</v>
      </c>
      <c r="D6" s="3" t="s">
        <v>38</v>
      </c>
      <c r="E6" s="3" t="s">
        <v>38</v>
      </c>
      <c r="F6" s="3" t="s">
        <v>38</v>
      </c>
      <c r="G6" s="3" t="s">
        <v>38</v>
      </c>
      <c r="H6" s="3" t="s">
        <v>38</v>
      </c>
      <c r="I6" s="1"/>
      <c r="J6" s="3" t="s">
        <v>29</v>
      </c>
      <c r="K6" s="3" t="s">
        <v>30</v>
      </c>
      <c r="L6" s="1"/>
      <c r="M6" s="3" t="s">
        <v>29</v>
      </c>
      <c r="N6" s="3" t="s">
        <v>30</v>
      </c>
      <c r="O6" s="1"/>
      <c r="P6" s="1" t="s">
        <v>29</v>
      </c>
      <c r="Q6" s="1" t="s">
        <v>30</v>
      </c>
      <c r="T6" s="1"/>
      <c r="U6" s="1" t="s">
        <v>29</v>
      </c>
      <c r="V6" s="1" t="s">
        <v>30</v>
      </c>
      <c r="Z6" s="1" t="s">
        <v>29</v>
      </c>
      <c r="AA6" s="1" t="s">
        <v>30</v>
      </c>
      <c r="AE6" s="1" t="s">
        <v>29</v>
      </c>
      <c r="AF6" s="1" t="s">
        <v>30</v>
      </c>
      <c r="AL6" s="1" t="s">
        <v>29</v>
      </c>
      <c r="AM6" s="1" t="s">
        <v>30</v>
      </c>
      <c r="AQ6" s="1" t="s">
        <v>29</v>
      </c>
      <c r="AR6" s="1" t="s">
        <v>30</v>
      </c>
    </row>
    <row r="7" spans="2:47" x14ac:dyDescent="0.3">
      <c r="B7" s="2" t="s">
        <v>3</v>
      </c>
      <c r="C7" s="1">
        <v>-6</v>
      </c>
      <c r="D7" s="3">
        <f ca="1">$C7+(RAND()-0.5)*0.2</f>
        <v>-6.0693846653535521</v>
      </c>
      <c r="E7" s="3">
        <f ca="1">$C7+(RAND()-0.5)*0.2</f>
        <v>-5.9926005222460441</v>
      </c>
      <c r="F7" s="3">
        <f ca="1">$C7+(RAND()-0.5)*0.2</f>
        <v>-5.995062770199393</v>
      </c>
      <c r="G7" s="3">
        <f ca="1">$C7+(RAND()-0.5)*0.2</f>
        <v>-5.9049759047323462</v>
      </c>
      <c r="H7" s="3">
        <f ca="1">$C7+(RAND()-0.5)*0.2</f>
        <v>-5.9970475407102564</v>
      </c>
      <c r="I7" s="1"/>
      <c r="J7" s="3">
        <f t="shared" ref="J7:J24" si="0">AVERAGE(R7:S7,AB7:AC7,AN7:AO7)</f>
        <v>31.928333333333331</v>
      </c>
      <c r="K7" s="3">
        <f t="shared" ref="K7:K24" si="1">STDEVA(R7:S7,AB7:AC7,AN7:AO7)</f>
        <v>39.347341163878738</v>
      </c>
      <c r="L7" s="1"/>
      <c r="M7" s="3">
        <f t="shared" ref="M7:M24" si="2">AVERAGE(W7:X7,AG7:AJ7,AS7:AU7)</f>
        <v>58.287777777777784</v>
      </c>
      <c r="N7" s="3">
        <f t="shared" ref="N7:N24" si="3">STDEVA(W7:X7,AG7:AJ7,AS7:AU7)</f>
        <v>74.259830961593536</v>
      </c>
      <c r="O7" s="1"/>
      <c r="P7" s="1">
        <f t="shared" ref="P7:P24" si="4">AVERAGE(R7:S7)</f>
        <v>8.94</v>
      </c>
      <c r="Q7" s="1">
        <f t="shared" ref="Q7:Q24" si="5">STDEVA(R7:S7)</f>
        <v>7.1417784899841319</v>
      </c>
      <c r="R7">
        <v>13.99</v>
      </c>
      <c r="S7">
        <v>3.89</v>
      </c>
      <c r="T7" s="1"/>
      <c r="U7" s="1">
        <f t="shared" ref="U7:U24" si="6">AVERAGE(W7:X7)</f>
        <v>15.404999999999999</v>
      </c>
      <c r="V7" s="1">
        <f t="shared" ref="V7:V24" si="7">STDEVA(W7:X7)</f>
        <v>18.165573208682407</v>
      </c>
      <c r="W7">
        <v>2.56</v>
      </c>
      <c r="X7">
        <v>28.25</v>
      </c>
      <c r="Z7" s="1">
        <f>AVERAGE(AB7:AC7)</f>
        <v>9.2650000000000006</v>
      </c>
      <c r="AA7" s="1">
        <f>STDEVA(AB7:AC7)</f>
        <v>13.102688655386727</v>
      </c>
      <c r="AB7">
        <v>18.53</v>
      </c>
      <c r="AC7">
        <v>0</v>
      </c>
      <c r="AE7" s="1">
        <f>AVERAGE(AG7:AJ7)</f>
        <v>12.17</v>
      </c>
      <c r="AF7" s="1">
        <f>STDEVA(AG7:AJ7)</f>
        <v>23.409438267502278</v>
      </c>
      <c r="AG7">
        <v>1.41</v>
      </c>
      <c r="AH7">
        <v>47.27</v>
      </c>
      <c r="AI7">
        <v>0</v>
      </c>
      <c r="AJ7">
        <v>0</v>
      </c>
      <c r="AL7" s="1">
        <f>AVERAGE(AN7:AS7)</f>
        <v>102.00384678509344</v>
      </c>
      <c r="AM7" s="1">
        <f>STDEVA(AN7:AS7)</f>
        <v>49.15429919225533</v>
      </c>
      <c r="AN7">
        <v>52.42</v>
      </c>
      <c r="AO7">
        <v>102.74</v>
      </c>
      <c r="AQ7" s="1">
        <f>AVERAGE(AS7:AU7)</f>
        <v>148.36666666666667</v>
      </c>
      <c r="AR7" s="1">
        <f>STDEVA(AS7:AU7)</f>
        <v>52.9825672588006</v>
      </c>
      <c r="AS7">
        <v>153.51</v>
      </c>
      <c r="AT7">
        <v>93</v>
      </c>
      <c r="AU7">
        <v>198.59</v>
      </c>
    </row>
    <row r="8" spans="2:47" x14ac:dyDescent="0.3">
      <c r="B8" s="2" t="s">
        <v>4</v>
      </c>
      <c r="C8" s="1">
        <v>-5</v>
      </c>
      <c r="D8" s="3">
        <f t="shared" ref="D8:H24" ca="1" si="8">$C8+(RAND()-0.5)*0.2</f>
        <v>-5.0270509106995851</v>
      </c>
      <c r="E8" s="3">
        <f t="shared" ca="1" si="8"/>
        <v>-5.0901459073599611</v>
      </c>
      <c r="F8" s="3">
        <f t="shared" ca="1" si="8"/>
        <v>-5.0100121997433611</v>
      </c>
      <c r="G8" s="3">
        <f t="shared" ca="1" si="8"/>
        <v>-5.0199983448979077</v>
      </c>
      <c r="H8" s="3">
        <f t="shared" ca="1" si="8"/>
        <v>-5.0951308438530356</v>
      </c>
      <c r="I8" s="1"/>
      <c r="J8" s="3">
        <f t="shared" si="0"/>
        <v>31.681666666666668</v>
      </c>
      <c r="K8" s="3">
        <f t="shared" si="1"/>
        <v>17.823487219583793</v>
      </c>
      <c r="L8" s="1"/>
      <c r="M8" s="3">
        <f t="shared" si="2"/>
        <v>54.771111111111111</v>
      </c>
      <c r="N8" s="3">
        <f t="shared" si="3"/>
        <v>57.102424082617645</v>
      </c>
      <c r="O8" s="1"/>
      <c r="P8" s="1">
        <f t="shared" si="4"/>
        <v>11.105</v>
      </c>
      <c r="Q8" s="1">
        <f t="shared" si="5"/>
        <v>9.2418856301081771</v>
      </c>
      <c r="R8">
        <v>4.57</v>
      </c>
      <c r="S8">
        <v>17.64</v>
      </c>
      <c r="T8" s="1"/>
      <c r="U8" s="1">
        <f t="shared" si="6"/>
        <v>15.555000000000001</v>
      </c>
      <c r="V8" s="1">
        <f t="shared" si="7"/>
        <v>21.276843045903213</v>
      </c>
      <c r="W8">
        <v>0.51</v>
      </c>
      <c r="X8">
        <v>30.6</v>
      </c>
      <c r="Z8" s="1">
        <f t="shared" ref="Z8:Z24" si="9">AVERAGE(AB8:AC8)</f>
        <v>42.155000000000001</v>
      </c>
      <c r="AA8" s="1">
        <f t="shared" ref="AA8:AA24" si="10">STDEVA(AB8:AC8)</f>
        <v>12.240018382339132</v>
      </c>
      <c r="AB8">
        <v>50.81</v>
      </c>
      <c r="AC8">
        <v>33.5</v>
      </c>
      <c r="AE8" s="1">
        <f t="shared" ref="AE8:AE24" si="11">AVERAGE(AG8:AJ8)</f>
        <v>30.705000000000002</v>
      </c>
      <c r="AF8" s="1">
        <f t="shared" ref="AF8:AF24" si="12">STDEVA(AG8:AJ8)</f>
        <v>55.798846762276376</v>
      </c>
      <c r="AG8">
        <v>0</v>
      </c>
      <c r="AH8">
        <v>114.18</v>
      </c>
      <c r="AI8">
        <v>8.64</v>
      </c>
      <c r="AJ8">
        <v>0</v>
      </c>
      <c r="AL8" s="1">
        <f t="shared" ref="AL8:AL24" si="13">AVERAGE(AN8:AS8)</f>
        <v>69.319183071002982</v>
      </c>
      <c r="AM8" s="1">
        <f t="shared" ref="AM8:AM24" si="14">STDEVA(AN8:AS8)</f>
        <v>49.579991351405198</v>
      </c>
      <c r="AN8">
        <v>48.22</v>
      </c>
      <c r="AO8">
        <v>35.35</v>
      </c>
      <c r="AQ8" s="1">
        <f t="shared" ref="AQ8:AQ24" si="15">AVERAGE(AS8:AU8)</f>
        <v>113.00333333333333</v>
      </c>
      <c r="AR8" s="1">
        <f t="shared" ref="AR8:AR24" si="16">STDEVA(AS8:AU8)</f>
        <v>19.062582021681511</v>
      </c>
      <c r="AS8">
        <v>130.96</v>
      </c>
      <c r="AT8">
        <v>93</v>
      </c>
      <c r="AU8">
        <v>115.05</v>
      </c>
    </row>
    <row r="9" spans="2:47" x14ac:dyDescent="0.3">
      <c r="B9" s="2" t="s">
        <v>5</v>
      </c>
      <c r="C9" s="1">
        <v>-4</v>
      </c>
      <c r="D9" s="3">
        <f t="shared" ca="1" si="8"/>
        <v>-3.932831431299376</v>
      </c>
      <c r="E9" s="3">
        <f t="shared" ca="1" si="8"/>
        <v>-4.016840980294953</v>
      </c>
      <c r="F9" s="3">
        <f t="shared" ca="1" si="8"/>
        <v>-3.927292086655795</v>
      </c>
      <c r="G9" s="3">
        <f t="shared" ca="1" si="8"/>
        <v>-4.0476830209076855</v>
      </c>
      <c r="H9" s="3">
        <f t="shared" ca="1" si="8"/>
        <v>-4.0458432717754187</v>
      </c>
      <c r="I9" s="1"/>
      <c r="J9" s="3">
        <f t="shared" si="0"/>
        <v>28.761666666666667</v>
      </c>
      <c r="K9" s="3">
        <f t="shared" si="1"/>
        <v>23.992031524376312</v>
      </c>
      <c r="L9" s="1"/>
      <c r="M9" s="3">
        <f t="shared" si="2"/>
        <v>47.781111111111109</v>
      </c>
      <c r="N9" s="3">
        <f t="shared" si="3"/>
        <v>44.690514777871059</v>
      </c>
      <c r="O9" s="1"/>
      <c r="P9" s="1">
        <f t="shared" si="4"/>
        <v>3.3049999999999997</v>
      </c>
      <c r="Q9" s="1">
        <f t="shared" si="5"/>
        <v>2.7082189719444769</v>
      </c>
      <c r="R9">
        <v>5.22</v>
      </c>
      <c r="S9">
        <v>1.39</v>
      </c>
      <c r="T9" s="1"/>
      <c r="U9" s="1">
        <f t="shared" si="6"/>
        <v>3.2349999999999999</v>
      </c>
      <c r="V9" s="1">
        <f t="shared" si="7"/>
        <v>4.574980874276962</v>
      </c>
      <c r="W9">
        <v>0</v>
      </c>
      <c r="X9">
        <v>6.47</v>
      </c>
      <c r="Z9" s="1">
        <f t="shared" si="9"/>
        <v>33.555</v>
      </c>
      <c r="AA9" s="1">
        <f t="shared" si="10"/>
        <v>5.6073567748093636</v>
      </c>
      <c r="AB9">
        <v>29.59</v>
      </c>
      <c r="AC9">
        <v>37.520000000000003</v>
      </c>
      <c r="AE9" s="1">
        <f t="shared" si="11"/>
        <v>37.069999999999993</v>
      </c>
      <c r="AF9" s="1">
        <f t="shared" si="12"/>
        <v>40.70052661411971</v>
      </c>
      <c r="AG9">
        <v>1.94</v>
      </c>
      <c r="AH9">
        <v>71.709999999999994</v>
      </c>
      <c r="AI9">
        <v>1.71</v>
      </c>
      <c r="AJ9">
        <v>72.92</v>
      </c>
      <c r="AL9" s="1">
        <f t="shared" si="13"/>
        <v>64.127930626308768</v>
      </c>
      <c r="AM9" s="1">
        <f t="shared" si="14"/>
        <v>38.701850304399699</v>
      </c>
      <c r="AN9">
        <v>67.36</v>
      </c>
      <c r="AO9">
        <v>31.49</v>
      </c>
      <c r="AQ9" s="1">
        <f t="shared" si="15"/>
        <v>91.759999999999991</v>
      </c>
      <c r="AR9" s="1">
        <f t="shared" si="16"/>
        <v>19.45965313154381</v>
      </c>
      <c r="AS9">
        <v>110.57</v>
      </c>
      <c r="AT9">
        <v>93</v>
      </c>
      <c r="AU9">
        <v>71.709999999999994</v>
      </c>
    </row>
    <row r="10" spans="2:47" x14ac:dyDescent="0.3">
      <c r="B10" s="2" t="s">
        <v>6</v>
      </c>
      <c r="C10" s="1">
        <v>-3</v>
      </c>
      <c r="D10" s="3">
        <f t="shared" ca="1" si="8"/>
        <v>-2.9876589274947709</v>
      </c>
      <c r="E10" s="3">
        <f t="shared" ca="1" si="8"/>
        <v>-3.0757256069519521</v>
      </c>
      <c r="F10" s="3">
        <f t="shared" ca="1" si="8"/>
        <v>-2.99133682418119</v>
      </c>
      <c r="G10" s="3">
        <f t="shared" ca="1" si="8"/>
        <v>-3.0483054273017913</v>
      </c>
      <c r="H10" s="3">
        <f t="shared" ca="1" si="8"/>
        <v>-3.0846738907821516</v>
      </c>
      <c r="I10" s="1"/>
      <c r="J10" s="3">
        <f t="shared" si="0"/>
        <v>61.456666666666671</v>
      </c>
      <c r="K10" s="3">
        <f t="shared" si="1"/>
        <v>51.657644416549488</v>
      </c>
      <c r="L10" s="1"/>
      <c r="M10" s="3">
        <f t="shared" si="2"/>
        <v>49.473333333333329</v>
      </c>
      <c r="N10" s="3">
        <f t="shared" si="3"/>
        <v>45.93481631616698</v>
      </c>
      <c r="O10" s="1"/>
      <c r="P10" s="1">
        <f t="shared" si="4"/>
        <v>21.939999999999998</v>
      </c>
      <c r="Q10" s="1">
        <f t="shared" si="5"/>
        <v>6.0952604538280575</v>
      </c>
      <c r="R10">
        <v>17.63</v>
      </c>
      <c r="S10">
        <v>26.25</v>
      </c>
      <c r="T10" s="1"/>
      <c r="U10" s="1">
        <f t="shared" si="6"/>
        <v>2.355</v>
      </c>
      <c r="V10" s="1">
        <f t="shared" si="7"/>
        <v>3.3304729393886388</v>
      </c>
      <c r="W10">
        <v>0</v>
      </c>
      <c r="X10">
        <v>4.71</v>
      </c>
      <c r="Z10" s="1">
        <f t="shared" si="9"/>
        <v>43.744999999999997</v>
      </c>
      <c r="AA10" s="1">
        <f t="shared" si="10"/>
        <v>1.5344217151748092</v>
      </c>
      <c r="AB10">
        <v>44.83</v>
      </c>
      <c r="AC10">
        <v>42.66</v>
      </c>
      <c r="AE10" s="1">
        <f t="shared" si="11"/>
        <v>33.6</v>
      </c>
      <c r="AF10" s="1">
        <f t="shared" si="12"/>
        <v>30.481094687253826</v>
      </c>
      <c r="AG10">
        <v>2.59</v>
      </c>
      <c r="AH10">
        <v>59.69</v>
      </c>
      <c r="AI10">
        <v>12.26</v>
      </c>
      <c r="AJ10">
        <v>59.86</v>
      </c>
      <c r="AL10" s="1">
        <f t="shared" si="13"/>
        <v>93.896104212478903</v>
      </c>
      <c r="AM10" s="1">
        <f t="shared" si="14"/>
        <v>53.310588227378695</v>
      </c>
      <c r="AN10">
        <v>79.94</v>
      </c>
      <c r="AO10">
        <v>157.43</v>
      </c>
      <c r="AQ10" s="1">
        <f t="shared" si="15"/>
        <v>102.05</v>
      </c>
      <c r="AR10" s="1">
        <f t="shared" si="16"/>
        <v>13.050521062394544</v>
      </c>
      <c r="AS10">
        <v>117.01</v>
      </c>
      <c r="AT10">
        <v>93</v>
      </c>
      <c r="AU10">
        <v>96.14</v>
      </c>
    </row>
    <row r="11" spans="2:47" x14ac:dyDescent="0.3">
      <c r="B11" s="2" t="s">
        <v>7</v>
      </c>
      <c r="C11" s="1">
        <v>-2</v>
      </c>
      <c r="D11" s="3">
        <f t="shared" ca="1" si="8"/>
        <v>-1.9310576097207828</v>
      </c>
      <c r="E11" s="3">
        <f t="shared" ca="1" si="8"/>
        <v>-2.0676053996748314</v>
      </c>
      <c r="F11" s="3">
        <f t="shared" ca="1" si="8"/>
        <v>-1.9353307772674815</v>
      </c>
      <c r="G11" s="3">
        <f t="shared" ca="1" si="8"/>
        <v>-1.9158061987148156</v>
      </c>
      <c r="H11" s="3">
        <f t="shared" ca="1" si="8"/>
        <v>-2.0575492401271305</v>
      </c>
      <c r="I11" s="1"/>
      <c r="J11" s="3">
        <f t="shared" si="0"/>
        <v>43.015000000000008</v>
      </c>
      <c r="K11" s="3">
        <f t="shared" si="1"/>
        <v>47.325536763992439</v>
      </c>
      <c r="L11" s="1"/>
      <c r="M11" s="3">
        <f t="shared" si="2"/>
        <v>54.58</v>
      </c>
      <c r="N11" s="3">
        <f t="shared" si="3"/>
        <v>63.294347298949226</v>
      </c>
      <c r="O11" s="1"/>
      <c r="P11" s="1">
        <f t="shared" si="4"/>
        <v>4.3550000000000004</v>
      </c>
      <c r="Q11" s="1">
        <f t="shared" si="5"/>
        <v>4.7871129086329258</v>
      </c>
      <c r="R11">
        <v>7.74</v>
      </c>
      <c r="S11">
        <v>0.97</v>
      </c>
      <c r="T11" s="1"/>
      <c r="U11" s="1">
        <f t="shared" si="6"/>
        <v>2.5499999999999998</v>
      </c>
      <c r="V11" s="1">
        <f t="shared" si="7"/>
        <v>1.7960512242138307</v>
      </c>
      <c r="W11">
        <v>1.28</v>
      </c>
      <c r="X11">
        <v>3.82</v>
      </c>
      <c r="Z11" s="1">
        <f t="shared" si="9"/>
        <v>49.400000000000006</v>
      </c>
      <c r="AA11" s="1">
        <f t="shared" si="10"/>
        <v>50.600561261709338</v>
      </c>
      <c r="AB11">
        <v>85.18</v>
      </c>
      <c r="AC11">
        <v>13.62</v>
      </c>
      <c r="AE11" s="1">
        <f t="shared" si="11"/>
        <v>23.8325</v>
      </c>
      <c r="AF11" s="1">
        <f t="shared" si="12"/>
        <v>33.964605473934185</v>
      </c>
      <c r="AG11">
        <v>0</v>
      </c>
      <c r="AH11">
        <v>72.510000000000005</v>
      </c>
      <c r="AI11">
        <v>1.05</v>
      </c>
      <c r="AJ11">
        <v>21.77</v>
      </c>
      <c r="AL11" s="1">
        <f t="shared" si="13"/>
        <v>94.156365947222326</v>
      </c>
      <c r="AM11" s="1">
        <f t="shared" si="14"/>
        <v>57.24249973251564</v>
      </c>
      <c r="AN11">
        <v>116.89</v>
      </c>
      <c r="AO11">
        <v>33.69</v>
      </c>
      <c r="AQ11" s="1">
        <f t="shared" si="15"/>
        <v>130.26333333333332</v>
      </c>
      <c r="AR11" s="1">
        <f t="shared" si="16"/>
        <v>33.208496402778309</v>
      </c>
      <c r="AS11">
        <v>156.72999999999999</v>
      </c>
      <c r="AT11">
        <v>93</v>
      </c>
      <c r="AU11">
        <v>141.06</v>
      </c>
    </row>
    <row r="12" spans="2:47" x14ac:dyDescent="0.3">
      <c r="B12" s="2" t="s">
        <v>8</v>
      </c>
      <c r="C12" s="1">
        <v>-1</v>
      </c>
      <c r="D12" s="3">
        <f t="shared" ca="1" si="8"/>
        <v>-0.90475176797026768</v>
      </c>
      <c r="E12" s="3">
        <f t="shared" ca="1" si="8"/>
        <v>-1.0676287061169196</v>
      </c>
      <c r="F12" s="3">
        <f t="shared" ca="1" si="8"/>
        <v>-1.0505183558119378</v>
      </c>
      <c r="G12" s="3">
        <f t="shared" ca="1" si="8"/>
        <v>-0.91535484841161241</v>
      </c>
      <c r="H12" s="3">
        <f t="shared" ca="1" si="8"/>
        <v>-0.99348093768091994</v>
      </c>
      <c r="I12" s="1"/>
      <c r="J12" s="3">
        <f t="shared" si="0"/>
        <v>37.663333333333334</v>
      </c>
      <c r="K12" s="3">
        <f t="shared" si="1"/>
        <v>38.803322881767052</v>
      </c>
      <c r="L12" s="1"/>
      <c r="M12" s="3">
        <f t="shared" si="2"/>
        <v>68.430000000000007</v>
      </c>
      <c r="N12" s="3">
        <f t="shared" si="3"/>
        <v>66.466325684514871</v>
      </c>
      <c r="O12" s="1"/>
      <c r="P12" s="1">
        <f t="shared" si="4"/>
        <v>11.885</v>
      </c>
      <c r="Q12" s="1">
        <f t="shared" si="5"/>
        <v>5.6073567748093227</v>
      </c>
      <c r="R12">
        <v>15.85</v>
      </c>
      <c r="S12">
        <v>7.92</v>
      </c>
      <c r="T12" s="1"/>
      <c r="U12" s="1">
        <f t="shared" si="6"/>
        <v>42.300000000000004</v>
      </c>
      <c r="V12" s="1">
        <f t="shared" si="7"/>
        <v>59.184837585314028</v>
      </c>
      <c r="W12">
        <v>0.45</v>
      </c>
      <c r="X12">
        <v>84.15</v>
      </c>
      <c r="Z12" s="1">
        <f t="shared" si="9"/>
        <v>18.265000000000001</v>
      </c>
      <c r="AA12" s="1">
        <f t="shared" si="10"/>
        <v>22.351645353306768</v>
      </c>
      <c r="AB12">
        <v>34.07</v>
      </c>
      <c r="AC12">
        <v>2.46</v>
      </c>
      <c r="AE12" s="1">
        <f t="shared" si="11"/>
        <v>35.49</v>
      </c>
      <c r="AF12" s="1">
        <f t="shared" si="12"/>
        <v>50.76216373113607</v>
      </c>
      <c r="AG12">
        <v>0</v>
      </c>
      <c r="AH12">
        <v>109.77</v>
      </c>
      <c r="AI12">
        <v>6.07</v>
      </c>
      <c r="AJ12">
        <v>26.12</v>
      </c>
      <c r="AL12" s="1">
        <f t="shared" si="13"/>
        <v>110.73731498452446</v>
      </c>
      <c r="AM12" s="1">
        <f t="shared" si="14"/>
        <v>57.18626200865701</v>
      </c>
      <c r="AN12">
        <v>103.26</v>
      </c>
      <c r="AO12">
        <v>62.42</v>
      </c>
      <c r="AQ12" s="1">
        <f t="shared" si="15"/>
        <v>129.77000000000001</v>
      </c>
      <c r="AR12" s="1">
        <f t="shared" si="16"/>
        <v>59.6465749226223</v>
      </c>
      <c r="AS12">
        <v>198.59</v>
      </c>
      <c r="AT12">
        <v>93</v>
      </c>
      <c r="AU12">
        <v>97.72</v>
      </c>
    </row>
    <row r="13" spans="2:47" x14ac:dyDescent="0.3">
      <c r="B13" s="2" t="s">
        <v>10</v>
      </c>
      <c r="C13" s="1">
        <v>1</v>
      </c>
      <c r="D13" s="3">
        <f t="shared" ca="1" si="8"/>
        <v>1.0161226465129913</v>
      </c>
      <c r="E13" s="3">
        <f t="shared" ca="1" si="8"/>
        <v>0.93355897236223395</v>
      </c>
      <c r="F13" s="3">
        <f t="shared" ca="1" si="8"/>
        <v>1.0517369845734856</v>
      </c>
      <c r="G13" s="3">
        <f t="shared" ca="1" si="8"/>
        <v>0.97156456609034336</v>
      </c>
      <c r="H13" s="3">
        <f t="shared" ca="1" si="8"/>
        <v>1.0134885305371319</v>
      </c>
      <c r="I13" s="1"/>
      <c r="J13" s="3">
        <f t="shared" si="0"/>
        <v>40.126666666666665</v>
      </c>
      <c r="K13" s="3">
        <f t="shared" si="1"/>
        <v>53.206629160910659</v>
      </c>
      <c r="L13" s="1"/>
      <c r="M13" s="3">
        <f t="shared" si="2"/>
        <v>48.597777777777779</v>
      </c>
      <c r="N13" s="3">
        <f t="shared" si="3"/>
        <v>59.066758794134323</v>
      </c>
      <c r="O13" s="1"/>
      <c r="P13" s="1">
        <f t="shared" si="4"/>
        <v>3.4849999999999999</v>
      </c>
      <c r="Q13" s="1">
        <f t="shared" si="5"/>
        <v>4.9285342648702359</v>
      </c>
      <c r="R13">
        <v>6.97</v>
      </c>
      <c r="S13">
        <v>0</v>
      </c>
      <c r="T13" s="1"/>
      <c r="U13" s="1">
        <f t="shared" si="6"/>
        <v>0.33</v>
      </c>
      <c r="V13" s="1">
        <f t="shared" si="7"/>
        <v>0.46669047558312138</v>
      </c>
      <c r="W13">
        <v>0.66</v>
      </c>
      <c r="X13">
        <v>0</v>
      </c>
      <c r="Z13" s="1">
        <f t="shared" si="9"/>
        <v>25.645</v>
      </c>
      <c r="AA13" s="1">
        <f t="shared" si="10"/>
        <v>26.113453429219202</v>
      </c>
      <c r="AB13">
        <v>7.18</v>
      </c>
      <c r="AC13">
        <v>44.11</v>
      </c>
      <c r="AE13" s="1">
        <f t="shared" si="11"/>
        <v>18.615000000000002</v>
      </c>
      <c r="AF13" s="1">
        <f t="shared" si="12"/>
        <v>14.151076519709255</v>
      </c>
      <c r="AG13">
        <v>3</v>
      </c>
      <c r="AH13">
        <v>36.71</v>
      </c>
      <c r="AI13">
        <v>13.74</v>
      </c>
      <c r="AJ13">
        <v>21.01</v>
      </c>
      <c r="AL13" s="1">
        <f t="shared" si="13"/>
        <v>101.38567392527932</v>
      </c>
      <c r="AM13" s="1">
        <f t="shared" si="14"/>
        <v>56.991567047303427</v>
      </c>
      <c r="AN13">
        <v>141.83000000000001</v>
      </c>
      <c r="AO13">
        <v>40.67</v>
      </c>
      <c r="AQ13" s="1">
        <f t="shared" si="15"/>
        <v>120.75333333333333</v>
      </c>
      <c r="AR13" s="1">
        <f t="shared" si="16"/>
        <v>41.445036293063282</v>
      </c>
      <c r="AS13">
        <v>162.22999999999999</v>
      </c>
      <c r="AT13">
        <v>120.69</v>
      </c>
      <c r="AU13">
        <v>79.34</v>
      </c>
    </row>
    <row r="14" spans="2:47" x14ac:dyDescent="0.3">
      <c r="B14" s="2" t="s">
        <v>11</v>
      </c>
      <c r="C14" s="1">
        <v>2</v>
      </c>
      <c r="D14" s="3">
        <f t="shared" ca="1" si="8"/>
        <v>2.0595756691350151</v>
      </c>
      <c r="E14" s="3">
        <f t="shared" ca="1" si="8"/>
        <v>2.0222527090631477</v>
      </c>
      <c r="F14" s="3">
        <f t="shared" ca="1" si="8"/>
        <v>1.9935927837094765</v>
      </c>
      <c r="G14" s="3">
        <f t="shared" ca="1" si="8"/>
        <v>2.0554049252543058</v>
      </c>
      <c r="H14" s="3">
        <f t="shared" ca="1" si="8"/>
        <v>1.9053998491672499</v>
      </c>
      <c r="I14" s="1"/>
      <c r="J14" s="3">
        <f t="shared" si="0"/>
        <v>49.844999999999999</v>
      </c>
      <c r="K14" s="3">
        <f t="shared" si="1"/>
        <v>46.056280679186415</v>
      </c>
      <c r="L14" s="1"/>
      <c r="M14" s="3">
        <f t="shared" si="2"/>
        <v>39.366666666666667</v>
      </c>
      <c r="N14" s="3">
        <f t="shared" si="3"/>
        <v>45.973374631410302</v>
      </c>
      <c r="O14" s="1"/>
      <c r="P14" s="1">
        <f t="shared" si="4"/>
        <v>16.21</v>
      </c>
      <c r="Q14" s="1">
        <f t="shared" si="5"/>
        <v>21.637467504308354</v>
      </c>
      <c r="R14">
        <v>0.91</v>
      </c>
      <c r="S14">
        <v>31.51</v>
      </c>
      <c r="T14" s="1"/>
      <c r="U14" s="1">
        <f t="shared" si="6"/>
        <v>1.8599999999999999</v>
      </c>
      <c r="V14" s="1">
        <f t="shared" si="7"/>
        <v>1.4424978336205572</v>
      </c>
      <c r="W14">
        <v>0.84</v>
      </c>
      <c r="X14">
        <v>2.88</v>
      </c>
      <c r="Z14" s="1">
        <f t="shared" si="9"/>
        <v>35.075000000000003</v>
      </c>
      <c r="AA14" s="1">
        <f t="shared" si="10"/>
        <v>16.949349545041535</v>
      </c>
      <c r="AB14">
        <v>47.06</v>
      </c>
      <c r="AC14">
        <v>23.09</v>
      </c>
      <c r="AE14" s="1">
        <f t="shared" si="11"/>
        <v>14.377500000000001</v>
      </c>
      <c r="AF14" s="1">
        <f t="shared" si="12"/>
        <v>16.939906286635708</v>
      </c>
      <c r="AG14">
        <v>0</v>
      </c>
      <c r="AH14">
        <v>32.880000000000003</v>
      </c>
      <c r="AI14">
        <v>0</v>
      </c>
      <c r="AJ14">
        <v>24.63</v>
      </c>
      <c r="AL14" s="1">
        <f t="shared" si="13"/>
        <v>82.915551290513193</v>
      </c>
      <c r="AM14" s="1">
        <f t="shared" si="14"/>
        <v>44.848512714892195</v>
      </c>
      <c r="AN14">
        <v>133.36000000000001</v>
      </c>
      <c r="AO14">
        <v>63.14</v>
      </c>
      <c r="AQ14" s="1">
        <f t="shared" si="15"/>
        <v>97.69</v>
      </c>
      <c r="AR14" s="1">
        <f t="shared" si="16"/>
        <v>16.267756452565976</v>
      </c>
      <c r="AS14">
        <v>104.12</v>
      </c>
      <c r="AT14">
        <v>79.19</v>
      </c>
      <c r="AU14">
        <v>109.76</v>
      </c>
    </row>
    <row r="15" spans="2:47" x14ac:dyDescent="0.3">
      <c r="B15" s="2" t="s">
        <v>12</v>
      </c>
      <c r="C15" s="1">
        <v>3</v>
      </c>
      <c r="D15" s="3">
        <f t="shared" ca="1" si="8"/>
        <v>3.0596526586958519</v>
      </c>
      <c r="E15" s="3">
        <f t="shared" ca="1" si="8"/>
        <v>3.0079247584823339</v>
      </c>
      <c r="F15" s="3">
        <f t="shared" ca="1" si="8"/>
        <v>3.0591248988266972</v>
      </c>
      <c r="G15" s="3">
        <f t="shared" ca="1" si="8"/>
        <v>3.0107485693525611</v>
      </c>
      <c r="H15" s="3">
        <f t="shared" ca="1" si="8"/>
        <v>2.9615056602001264</v>
      </c>
      <c r="I15" s="1"/>
      <c r="J15" s="3">
        <f t="shared" si="0"/>
        <v>33.491666666666667</v>
      </c>
      <c r="K15" s="3">
        <f t="shared" si="1"/>
        <v>45.368147159286401</v>
      </c>
      <c r="L15" s="1"/>
      <c r="M15" s="3">
        <f t="shared" si="2"/>
        <v>62.227777777777774</v>
      </c>
      <c r="N15" s="3">
        <f t="shared" si="3"/>
        <v>63.343999869320257</v>
      </c>
      <c r="O15" s="1"/>
      <c r="P15" s="1">
        <f t="shared" si="4"/>
        <v>2.4900000000000002</v>
      </c>
      <c r="Q15" s="1">
        <f t="shared" si="5"/>
        <v>0.25455844122715704</v>
      </c>
      <c r="R15">
        <v>2.67</v>
      </c>
      <c r="S15">
        <v>2.31</v>
      </c>
      <c r="T15" s="1"/>
      <c r="U15" s="1">
        <f t="shared" si="6"/>
        <v>12.775</v>
      </c>
      <c r="V15" s="1">
        <f t="shared" si="7"/>
        <v>15.181582592075181</v>
      </c>
      <c r="W15">
        <v>2.04</v>
      </c>
      <c r="X15">
        <v>23.51</v>
      </c>
      <c r="Z15" s="1">
        <f t="shared" si="9"/>
        <v>19.255000000000003</v>
      </c>
      <c r="AA15" s="1">
        <f t="shared" si="10"/>
        <v>2.7365032431919398</v>
      </c>
      <c r="AB15">
        <v>21.19</v>
      </c>
      <c r="AC15">
        <v>17.32</v>
      </c>
      <c r="AE15" s="1">
        <f t="shared" si="11"/>
        <v>45.81</v>
      </c>
      <c r="AF15" s="1">
        <f t="shared" si="12"/>
        <v>74.569349378056572</v>
      </c>
      <c r="AG15">
        <v>0</v>
      </c>
      <c r="AH15">
        <v>156.69999999999999</v>
      </c>
      <c r="AI15">
        <v>4.08</v>
      </c>
      <c r="AJ15">
        <v>22.46</v>
      </c>
      <c r="AL15" s="1">
        <f t="shared" si="13"/>
        <v>82.52280999130214</v>
      </c>
      <c r="AM15" s="1">
        <f t="shared" si="14"/>
        <v>55.862896899779706</v>
      </c>
      <c r="AN15">
        <v>122.68</v>
      </c>
      <c r="AO15">
        <v>34.78</v>
      </c>
      <c r="AQ15" s="1">
        <f t="shared" si="15"/>
        <v>117.08666666666666</v>
      </c>
      <c r="AR15" s="1">
        <f t="shared" si="16"/>
        <v>9.7373832898440185</v>
      </c>
      <c r="AS15">
        <v>128.33000000000001</v>
      </c>
      <c r="AT15">
        <v>111.38</v>
      </c>
      <c r="AU15">
        <v>111.55</v>
      </c>
    </row>
    <row r="16" spans="2:47" x14ac:dyDescent="0.3">
      <c r="B16" s="2" t="s">
        <v>13</v>
      </c>
      <c r="C16" s="1">
        <v>4</v>
      </c>
      <c r="D16" s="3">
        <f t="shared" ca="1" si="8"/>
        <v>3.9216201906540178</v>
      </c>
      <c r="E16" s="3">
        <f t="shared" ca="1" si="8"/>
        <v>3.91503453984765</v>
      </c>
      <c r="F16" s="3">
        <f t="shared" ca="1" si="8"/>
        <v>3.962504884699054</v>
      </c>
      <c r="G16" s="3">
        <f t="shared" ca="1" si="8"/>
        <v>3.9775826038618156</v>
      </c>
      <c r="H16" s="3">
        <f t="shared" ca="1" si="8"/>
        <v>3.9937408292108452</v>
      </c>
      <c r="I16" s="1"/>
      <c r="J16" s="3">
        <f t="shared" si="0"/>
        <v>53.873333333333335</v>
      </c>
      <c r="K16" s="3">
        <f t="shared" si="1"/>
        <v>72.039960484904952</v>
      </c>
      <c r="L16" s="1"/>
      <c r="M16" s="3">
        <f t="shared" si="2"/>
        <v>65.771111111111111</v>
      </c>
      <c r="N16" s="3">
        <f t="shared" si="3"/>
        <v>73.03273965223481</v>
      </c>
      <c r="O16" s="1"/>
      <c r="P16" s="1">
        <f t="shared" si="4"/>
        <v>6.32</v>
      </c>
      <c r="Q16" s="1">
        <f t="shared" si="5"/>
        <v>5.062884553295679</v>
      </c>
      <c r="R16">
        <v>2.74</v>
      </c>
      <c r="S16">
        <v>9.9</v>
      </c>
      <c r="T16" s="1"/>
      <c r="U16" s="1">
        <f t="shared" si="6"/>
        <v>8.7949999999999999</v>
      </c>
      <c r="V16" s="1">
        <f t="shared" si="7"/>
        <v>3.8395898218429521</v>
      </c>
      <c r="W16">
        <v>6.08</v>
      </c>
      <c r="X16">
        <v>11.51</v>
      </c>
      <c r="Z16" s="1">
        <f t="shared" si="9"/>
        <v>8.5850000000000009</v>
      </c>
      <c r="AA16" s="1">
        <f t="shared" si="10"/>
        <v>2.0152543263816538</v>
      </c>
      <c r="AB16">
        <v>10.01</v>
      </c>
      <c r="AC16">
        <v>7.16</v>
      </c>
      <c r="AE16" s="1">
        <f t="shared" si="11"/>
        <v>41.655000000000001</v>
      </c>
      <c r="AF16" s="1">
        <f t="shared" si="12"/>
        <v>55.966536132466388</v>
      </c>
      <c r="AG16">
        <v>0</v>
      </c>
      <c r="AH16">
        <v>121.64</v>
      </c>
      <c r="AI16">
        <v>6.22</v>
      </c>
      <c r="AJ16">
        <v>38.76</v>
      </c>
      <c r="AL16" s="1">
        <f t="shared" si="13"/>
        <v>141.42906636707136</v>
      </c>
      <c r="AM16" s="1">
        <f t="shared" si="14"/>
        <v>49.413804328073681</v>
      </c>
      <c r="AN16">
        <v>141.46</v>
      </c>
      <c r="AO16">
        <v>151.97</v>
      </c>
      <c r="AQ16" s="1">
        <f t="shared" si="15"/>
        <v>135.91</v>
      </c>
      <c r="AR16" s="1">
        <f t="shared" si="16"/>
        <v>69.57533183535665</v>
      </c>
      <c r="AS16">
        <v>208.23</v>
      </c>
      <c r="AT16">
        <v>69.45</v>
      </c>
      <c r="AU16">
        <v>130.05000000000001</v>
      </c>
    </row>
    <row r="17" spans="2:47" x14ac:dyDescent="0.3">
      <c r="B17" s="2" t="s">
        <v>14</v>
      </c>
      <c r="C17" s="1">
        <v>5</v>
      </c>
      <c r="D17" s="3">
        <f t="shared" ca="1" si="8"/>
        <v>5.089694412629485</v>
      </c>
      <c r="E17" s="3">
        <f t="shared" ca="1" si="8"/>
        <v>4.919957059459998</v>
      </c>
      <c r="F17" s="3">
        <f t="shared" ca="1" si="8"/>
        <v>4.9237133530519914</v>
      </c>
      <c r="G17" s="3">
        <f t="shared" ca="1" si="8"/>
        <v>4.956712981149801</v>
      </c>
      <c r="H17" s="3">
        <f t="shared" ca="1" si="8"/>
        <v>5.0253306948731664</v>
      </c>
      <c r="I17" s="1"/>
      <c r="J17" s="3">
        <f t="shared" si="0"/>
        <v>48.388333333333328</v>
      </c>
      <c r="K17" s="3">
        <f t="shared" si="1"/>
        <v>61.351714048318712</v>
      </c>
      <c r="L17" s="1"/>
      <c r="M17" s="3">
        <f t="shared" si="2"/>
        <v>57.004444444444438</v>
      </c>
      <c r="N17" s="3">
        <f t="shared" si="3"/>
        <v>70.775960980955816</v>
      </c>
      <c r="O17" s="1"/>
      <c r="P17" s="1">
        <f t="shared" si="4"/>
        <v>3.99</v>
      </c>
      <c r="Q17" s="1">
        <f t="shared" si="5"/>
        <v>0.42426406871192857</v>
      </c>
      <c r="R17">
        <v>3.69</v>
      </c>
      <c r="S17">
        <v>4.29</v>
      </c>
      <c r="T17" s="1"/>
      <c r="U17" s="1">
        <f t="shared" si="6"/>
        <v>6.03</v>
      </c>
      <c r="V17" s="1">
        <f t="shared" si="7"/>
        <v>8.527707781109763</v>
      </c>
      <c r="W17">
        <v>12.06</v>
      </c>
      <c r="X17">
        <v>0</v>
      </c>
      <c r="Z17" s="1">
        <f t="shared" si="9"/>
        <v>29.240000000000002</v>
      </c>
      <c r="AA17" s="1">
        <f t="shared" si="10"/>
        <v>25.667976157071671</v>
      </c>
      <c r="AB17">
        <v>47.39</v>
      </c>
      <c r="AC17">
        <v>11.09</v>
      </c>
      <c r="AE17" s="1">
        <f t="shared" si="11"/>
        <v>24.205000000000002</v>
      </c>
      <c r="AF17" s="1">
        <f t="shared" si="12"/>
        <v>21.215191883805026</v>
      </c>
      <c r="AG17">
        <v>0</v>
      </c>
      <c r="AH17">
        <v>51.5</v>
      </c>
      <c r="AI17">
        <v>19.96</v>
      </c>
      <c r="AJ17">
        <v>25.36</v>
      </c>
      <c r="AL17" s="1">
        <f t="shared" si="13"/>
        <v>130.63981661392114</v>
      </c>
      <c r="AM17" s="1">
        <f t="shared" si="14"/>
        <v>65.858201416765993</v>
      </c>
      <c r="AN17">
        <v>163.94</v>
      </c>
      <c r="AO17">
        <v>59.93</v>
      </c>
      <c r="AQ17" s="1">
        <f t="shared" si="15"/>
        <v>134.72</v>
      </c>
      <c r="AR17" s="1">
        <f t="shared" si="16"/>
        <v>74.269083069605742</v>
      </c>
      <c r="AS17">
        <v>220.34</v>
      </c>
      <c r="AT17">
        <v>96.13</v>
      </c>
      <c r="AU17">
        <v>87.69</v>
      </c>
    </row>
    <row r="18" spans="2:47" x14ac:dyDescent="0.3">
      <c r="B18" s="2" t="s">
        <v>15</v>
      </c>
      <c r="C18" s="1">
        <v>6</v>
      </c>
      <c r="D18" s="3">
        <f t="shared" ca="1" si="8"/>
        <v>5.978343345232302</v>
      </c>
      <c r="E18" s="3">
        <f t="shared" ca="1" si="8"/>
        <v>5.9007490411864376</v>
      </c>
      <c r="F18" s="3">
        <f t="shared" ca="1" si="8"/>
        <v>6.0659173221266602</v>
      </c>
      <c r="G18" s="3">
        <f t="shared" ca="1" si="8"/>
        <v>5.9420250403987964</v>
      </c>
      <c r="H18" s="3">
        <f t="shared" ca="1" si="8"/>
        <v>6.0840170872259343</v>
      </c>
      <c r="I18" s="1"/>
      <c r="J18" s="3">
        <f t="shared" si="0"/>
        <v>27.87</v>
      </c>
      <c r="K18" s="3">
        <f t="shared" si="1"/>
        <v>38.895248038802883</v>
      </c>
      <c r="L18" s="1"/>
      <c r="M18" s="3">
        <f t="shared" si="2"/>
        <v>52.836666666666666</v>
      </c>
      <c r="N18" s="3">
        <f t="shared" si="3"/>
        <v>59.734477900120623</v>
      </c>
      <c r="O18" s="1"/>
      <c r="P18" s="1">
        <f t="shared" si="4"/>
        <v>3.01</v>
      </c>
      <c r="Q18" s="1">
        <f t="shared" si="5"/>
        <v>4.2567828227430153</v>
      </c>
      <c r="R18">
        <v>6.02</v>
      </c>
      <c r="S18">
        <v>0</v>
      </c>
      <c r="T18" s="1"/>
      <c r="U18" s="1">
        <f t="shared" si="6"/>
        <v>2.7149999999999999</v>
      </c>
      <c r="V18" s="1">
        <f t="shared" si="7"/>
        <v>3.3728993462598313</v>
      </c>
      <c r="W18">
        <v>0.33</v>
      </c>
      <c r="X18">
        <v>5.0999999999999996</v>
      </c>
      <c r="Z18" s="1">
        <f t="shared" si="9"/>
        <v>2.7</v>
      </c>
      <c r="AA18" s="1">
        <f t="shared" si="10"/>
        <v>3.4931074990615447</v>
      </c>
      <c r="AB18">
        <v>5.17</v>
      </c>
      <c r="AC18">
        <v>0.23</v>
      </c>
      <c r="AE18" s="1">
        <f t="shared" si="11"/>
        <v>29.615000000000002</v>
      </c>
      <c r="AF18" s="1">
        <f t="shared" si="12"/>
        <v>41.33545733789979</v>
      </c>
      <c r="AG18">
        <v>0</v>
      </c>
      <c r="AH18">
        <v>87.67</v>
      </c>
      <c r="AI18">
        <v>0</v>
      </c>
      <c r="AJ18">
        <v>30.79</v>
      </c>
      <c r="AL18" s="1">
        <f t="shared" si="13"/>
        <v>92.853595970325003</v>
      </c>
      <c r="AM18" s="1">
        <f t="shared" si="14"/>
        <v>40.323417890050784</v>
      </c>
      <c r="AN18">
        <v>81.42</v>
      </c>
      <c r="AO18">
        <v>74.38</v>
      </c>
      <c r="AQ18" s="1">
        <f t="shared" si="15"/>
        <v>117.21333333333332</v>
      </c>
      <c r="AR18" s="1">
        <f t="shared" si="16"/>
        <v>43.554646518291676</v>
      </c>
      <c r="AS18">
        <v>147.69999999999999</v>
      </c>
      <c r="AT18">
        <v>67.33</v>
      </c>
      <c r="AU18">
        <v>136.61000000000001</v>
      </c>
    </row>
    <row r="19" spans="2:47" x14ac:dyDescent="0.3">
      <c r="B19" s="2" t="s">
        <v>17</v>
      </c>
      <c r="C19" s="1">
        <v>8</v>
      </c>
      <c r="D19" s="3">
        <f t="shared" ca="1" si="8"/>
        <v>8.0466602829637406</v>
      </c>
      <c r="E19" s="3">
        <f t="shared" ca="1" si="8"/>
        <v>8.0770448501945857</v>
      </c>
      <c r="F19" s="3">
        <f t="shared" ca="1" si="8"/>
        <v>7.9913471421264335</v>
      </c>
      <c r="G19" s="3">
        <f t="shared" ca="1" si="8"/>
        <v>7.9729091744386524</v>
      </c>
      <c r="H19" s="3">
        <f t="shared" ca="1" si="8"/>
        <v>7.9322639912054056</v>
      </c>
      <c r="I19" s="1"/>
      <c r="J19" s="3">
        <f t="shared" si="0"/>
        <v>34.371666666666663</v>
      </c>
      <c r="K19" s="3">
        <f t="shared" si="1"/>
        <v>30.296921570791088</v>
      </c>
      <c r="L19" s="1"/>
      <c r="M19" s="3">
        <f t="shared" si="2"/>
        <v>57.300000000000004</v>
      </c>
      <c r="N19" s="3">
        <f t="shared" si="3"/>
        <v>63.767679901341864</v>
      </c>
      <c r="O19" s="1"/>
      <c r="P19" s="1">
        <f t="shared" si="4"/>
        <v>15.205</v>
      </c>
      <c r="Q19" s="1">
        <f t="shared" si="5"/>
        <v>20.75358402782517</v>
      </c>
      <c r="R19">
        <v>0.53</v>
      </c>
      <c r="S19">
        <v>29.88</v>
      </c>
      <c r="T19" s="1"/>
      <c r="U19" s="1">
        <f t="shared" si="6"/>
        <v>1.19</v>
      </c>
      <c r="V19" s="1">
        <f t="shared" si="7"/>
        <v>1.682914139223983</v>
      </c>
      <c r="W19">
        <v>0</v>
      </c>
      <c r="X19">
        <v>2.38</v>
      </c>
      <c r="Z19" s="1">
        <f t="shared" si="9"/>
        <v>36.92</v>
      </c>
      <c r="AA19" s="1">
        <f t="shared" si="10"/>
        <v>35.001785668734101</v>
      </c>
      <c r="AB19">
        <v>12.17</v>
      </c>
      <c r="AC19">
        <v>61.67</v>
      </c>
      <c r="AE19" s="1">
        <f t="shared" si="11"/>
        <v>32.034999999999997</v>
      </c>
      <c r="AF19" s="1">
        <f t="shared" si="12"/>
        <v>33.038718195474843</v>
      </c>
      <c r="AG19">
        <v>10</v>
      </c>
      <c r="AH19">
        <v>71.34</v>
      </c>
      <c r="AI19">
        <v>0</v>
      </c>
      <c r="AJ19">
        <v>46.8</v>
      </c>
      <c r="AL19" s="1">
        <f t="shared" si="13"/>
        <v>90.236148648742784</v>
      </c>
      <c r="AM19" s="1">
        <f t="shared" si="14"/>
        <v>59.153875111838083</v>
      </c>
      <c r="AN19">
        <v>22.41</v>
      </c>
      <c r="AO19">
        <v>79.569999999999993</v>
      </c>
      <c r="AQ19" s="1">
        <f t="shared" si="15"/>
        <v>128.39333333333335</v>
      </c>
      <c r="AR19" s="1">
        <f t="shared" si="16"/>
        <v>51.187409910380538</v>
      </c>
      <c r="AS19">
        <v>169.62</v>
      </c>
      <c r="AT19">
        <v>144.46</v>
      </c>
      <c r="AU19">
        <v>71.099999999999994</v>
      </c>
    </row>
    <row r="20" spans="2:47" x14ac:dyDescent="0.3">
      <c r="B20" s="2" t="s">
        <v>18</v>
      </c>
      <c r="C20" s="1">
        <v>9</v>
      </c>
      <c r="D20" s="3">
        <f t="shared" ca="1" si="8"/>
        <v>9.0079622905903172</v>
      </c>
      <c r="E20" s="3">
        <f t="shared" ca="1" si="8"/>
        <v>9.090206498951634</v>
      </c>
      <c r="F20" s="3">
        <f t="shared" ca="1" si="8"/>
        <v>9.0388988772854457</v>
      </c>
      <c r="G20" s="3">
        <f t="shared" ca="1" si="8"/>
        <v>9.0169446105519189</v>
      </c>
      <c r="H20" s="3">
        <f t="shared" ca="1" si="8"/>
        <v>9.0508501062898628</v>
      </c>
      <c r="I20" s="1"/>
      <c r="J20" s="3">
        <f t="shared" si="0"/>
        <v>21.223333333333333</v>
      </c>
      <c r="K20" s="3">
        <f t="shared" si="1"/>
        <v>33.126508217236939</v>
      </c>
      <c r="L20" s="1"/>
      <c r="M20" s="3">
        <f t="shared" si="2"/>
        <v>71.127777777777794</v>
      </c>
      <c r="N20" s="3">
        <f t="shared" si="3"/>
        <v>78.589394446352884</v>
      </c>
      <c r="O20" s="1"/>
      <c r="P20" s="1">
        <f t="shared" si="4"/>
        <v>0.2</v>
      </c>
      <c r="Q20" s="1">
        <f t="shared" si="5"/>
        <v>0.28284271247461906</v>
      </c>
      <c r="R20">
        <v>0.4</v>
      </c>
      <c r="S20">
        <v>0</v>
      </c>
      <c r="T20" s="1"/>
      <c r="U20" s="1">
        <f t="shared" si="6"/>
        <v>16.71</v>
      </c>
      <c r="V20" s="1">
        <f t="shared" si="7"/>
        <v>8.2448650686351375</v>
      </c>
      <c r="W20">
        <v>22.54</v>
      </c>
      <c r="X20">
        <v>10.88</v>
      </c>
      <c r="Z20" s="1">
        <f t="shared" si="9"/>
        <v>11.235000000000001</v>
      </c>
      <c r="AA20" s="1">
        <f t="shared" si="10"/>
        <v>8.902474375138631</v>
      </c>
      <c r="AB20">
        <v>4.9400000000000004</v>
      </c>
      <c r="AC20">
        <v>17.53</v>
      </c>
      <c r="AE20" s="1">
        <f t="shared" si="11"/>
        <v>27.164999999999999</v>
      </c>
      <c r="AF20" s="1">
        <f t="shared" si="12"/>
        <v>36.869937618607395</v>
      </c>
      <c r="AG20">
        <v>0.47</v>
      </c>
      <c r="AH20">
        <v>80.12</v>
      </c>
      <c r="AI20">
        <v>3.63</v>
      </c>
      <c r="AJ20">
        <v>24.44</v>
      </c>
      <c r="AL20" s="1">
        <f t="shared" si="13"/>
        <v>88.485320792759495</v>
      </c>
      <c r="AM20" s="1">
        <f t="shared" si="14"/>
        <v>59.047921566843996</v>
      </c>
      <c r="AN20">
        <v>86.88</v>
      </c>
      <c r="AO20">
        <v>17.59</v>
      </c>
      <c r="AQ20" s="1">
        <f t="shared" si="15"/>
        <v>166.02333333333334</v>
      </c>
      <c r="AR20" s="1">
        <f t="shared" si="16"/>
        <v>47.933270630464158</v>
      </c>
      <c r="AS20">
        <v>124</v>
      </c>
      <c r="AT20">
        <v>218.23</v>
      </c>
      <c r="AU20">
        <v>155.84</v>
      </c>
    </row>
    <row r="21" spans="2:47" x14ac:dyDescent="0.3">
      <c r="B21" s="2" t="s">
        <v>19</v>
      </c>
      <c r="C21" s="1">
        <v>10</v>
      </c>
      <c r="D21" s="3">
        <f t="shared" ca="1" si="8"/>
        <v>10.029008031792879</v>
      </c>
      <c r="E21" s="3">
        <f t="shared" ca="1" si="8"/>
        <v>9.9461029441111268</v>
      </c>
      <c r="F21" s="3">
        <f t="shared" ca="1" si="8"/>
        <v>9.9964492796640858</v>
      </c>
      <c r="G21" s="3">
        <f t="shared" ca="1" si="8"/>
        <v>10.019954760256036</v>
      </c>
      <c r="H21" s="3">
        <f t="shared" ca="1" si="8"/>
        <v>9.984962611539002</v>
      </c>
      <c r="I21" s="1"/>
      <c r="J21" s="3">
        <f t="shared" si="0"/>
        <v>31.848333333333329</v>
      </c>
      <c r="K21" s="3">
        <f t="shared" si="1"/>
        <v>36.31587774881212</v>
      </c>
      <c r="L21" s="1"/>
      <c r="M21" s="3">
        <f t="shared" si="2"/>
        <v>43.211111111111109</v>
      </c>
      <c r="N21" s="3">
        <f t="shared" si="3"/>
        <v>47.273872922694949</v>
      </c>
      <c r="O21" s="1"/>
      <c r="P21" s="1">
        <f t="shared" si="4"/>
        <v>2.4700000000000002</v>
      </c>
      <c r="Q21" s="1">
        <f t="shared" si="5"/>
        <v>3.4931074990615452</v>
      </c>
      <c r="R21">
        <v>4.9400000000000004</v>
      </c>
      <c r="S21">
        <v>0</v>
      </c>
      <c r="T21" s="1"/>
      <c r="U21" s="1">
        <f t="shared" si="6"/>
        <v>9.5649999999999995</v>
      </c>
      <c r="V21" s="1">
        <f t="shared" si="7"/>
        <v>13.526952724098653</v>
      </c>
      <c r="W21">
        <v>0</v>
      </c>
      <c r="X21">
        <v>19.13</v>
      </c>
      <c r="Z21" s="1">
        <f t="shared" si="9"/>
        <v>23.45</v>
      </c>
      <c r="AA21" s="1">
        <f t="shared" si="10"/>
        <v>11.356134905855965</v>
      </c>
      <c r="AB21">
        <v>15.42</v>
      </c>
      <c r="AC21">
        <v>31.48</v>
      </c>
      <c r="AE21" s="1">
        <f t="shared" si="11"/>
        <v>16.172499999999999</v>
      </c>
      <c r="AF21" s="1">
        <f t="shared" si="12"/>
        <v>18.709732538619217</v>
      </c>
      <c r="AG21">
        <v>0</v>
      </c>
      <c r="AH21">
        <v>27.07</v>
      </c>
      <c r="AI21">
        <v>0.7</v>
      </c>
      <c r="AJ21">
        <v>36.92</v>
      </c>
      <c r="AL21" s="1">
        <f t="shared" si="13"/>
        <v>76.944360170284128</v>
      </c>
      <c r="AM21" s="1">
        <f t="shared" si="14"/>
        <v>41.838328024987263</v>
      </c>
      <c r="AN21">
        <v>99.05</v>
      </c>
      <c r="AO21">
        <v>40.200000000000003</v>
      </c>
      <c r="AQ21" s="1">
        <f t="shared" si="15"/>
        <v>101.69333333333333</v>
      </c>
      <c r="AR21" s="1">
        <f t="shared" si="16"/>
        <v>24.458467518087339</v>
      </c>
      <c r="AS21">
        <v>119.32</v>
      </c>
      <c r="AT21">
        <v>73.77</v>
      </c>
      <c r="AU21">
        <v>111.99</v>
      </c>
    </row>
    <row r="22" spans="2:47" x14ac:dyDescent="0.3">
      <c r="B22" s="2" t="s">
        <v>20</v>
      </c>
      <c r="C22" s="1">
        <v>11</v>
      </c>
      <c r="D22" s="3">
        <f t="shared" ca="1" si="8"/>
        <v>10.921074370470645</v>
      </c>
      <c r="E22" s="3">
        <f t="shared" ca="1" si="8"/>
        <v>10.935148587541851</v>
      </c>
      <c r="F22" s="3">
        <f t="shared" ca="1" si="8"/>
        <v>10.970051546656272</v>
      </c>
      <c r="G22" s="3">
        <f t="shared" ca="1" si="8"/>
        <v>11.023600010370926</v>
      </c>
      <c r="H22" s="3">
        <f t="shared" ca="1" si="8"/>
        <v>11.052460791462593</v>
      </c>
      <c r="I22" s="1"/>
      <c r="J22" s="3">
        <f t="shared" si="0"/>
        <v>41.443333333333335</v>
      </c>
      <c r="K22" s="3">
        <f t="shared" si="1"/>
        <v>45.823523071307676</v>
      </c>
      <c r="L22" s="1"/>
      <c r="M22" s="3">
        <f t="shared" si="2"/>
        <v>58.45555555555557</v>
      </c>
      <c r="N22" s="3">
        <f t="shared" si="3"/>
        <v>52.372160570075543</v>
      </c>
      <c r="O22" s="1"/>
      <c r="P22" s="1">
        <f t="shared" si="4"/>
        <v>5.1349999999999998</v>
      </c>
      <c r="Q22" s="1">
        <f t="shared" si="5"/>
        <v>5.6356410460567838</v>
      </c>
      <c r="R22">
        <v>1.1499999999999999</v>
      </c>
      <c r="S22">
        <v>9.1199999999999992</v>
      </c>
      <c r="T22" s="1"/>
      <c r="U22" s="1">
        <f t="shared" si="6"/>
        <v>17.815000000000001</v>
      </c>
      <c r="V22" s="1">
        <f t="shared" si="7"/>
        <v>25.194214613676689</v>
      </c>
      <c r="W22">
        <v>0</v>
      </c>
      <c r="X22">
        <v>35.630000000000003</v>
      </c>
      <c r="Z22" s="1">
        <f t="shared" si="9"/>
        <v>25.664999999999999</v>
      </c>
      <c r="AA22" s="1">
        <f t="shared" si="10"/>
        <v>12.423866145447652</v>
      </c>
      <c r="AB22">
        <v>34.450000000000003</v>
      </c>
      <c r="AC22">
        <v>16.88</v>
      </c>
      <c r="AE22" s="1">
        <f t="shared" si="11"/>
        <v>37.2575</v>
      </c>
      <c r="AF22" s="1">
        <f t="shared" si="12"/>
        <v>46.834614247014642</v>
      </c>
      <c r="AG22">
        <v>0</v>
      </c>
      <c r="AH22">
        <v>104.26</v>
      </c>
      <c r="AI22">
        <v>10.97</v>
      </c>
      <c r="AJ22">
        <v>33.799999999999997</v>
      </c>
      <c r="AL22" s="1">
        <f t="shared" si="13"/>
        <v>88.150689311507136</v>
      </c>
      <c r="AM22" s="1">
        <f t="shared" si="14"/>
        <v>48.03775558690397</v>
      </c>
      <c r="AN22">
        <v>123.13</v>
      </c>
      <c r="AO22">
        <v>63.93</v>
      </c>
      <c r="AQ22" s="1">
        <f t="shared" si="15"/>
        <v>113.81333333333333</v>
      </c>
      <c r="AR22" s="1">
        <f t="shared" si="16"/>
        <v>14.720113224202276</v>
      </c>
      <c r="AS22">
        <v>125.16</v>
      </c>
      <c r="AT22">
        <v>119.1</v>
      </c>
      <c r="AU22">
        <v>97.18</v>
      </c>
    </row>
    <row r="23" spans="2:47" x14ac:dyDescent="0.3">
      <c r="B23" s="2" t="s">
        <v>21</v>
      </c>
      <c r="C23" s="1">
        <v>12</v>
      </c>
      <c r="D23" s="3">
        <f t="shared" ca="1" si="8"/>
        <v>11.909678889625027</v>
      </c>
      <c r="E23" s="3">
        <f t="shared" ca="1" si="8"/>
        <v>11.992894499370941</v>
      </c>
      <c r="F23" s="3">
        <f t="shared" ca="1" si="8"/>
        <v>11.946232992350112</v>
      </c>
      <c r="G23" s="3">
        <f t="shared" ca="1" si="8"/>
        <v>12.073378741802122</v>
      </c>
      <c r="H23" s="3">
        <f t="shared" ca="1" si="8"/>
        <v>11.942566980661306</v>
      </c>
      <c r="I23" s="1"/>
      <c r="J23" s="3">
        <f t="shared" si="0"/>
        <v>36.498333333333335</v>
      </c>
      <c r="K23" s="3">
        <f t="shared" si="1"/>
        <v>30.523954145337502</v>
      </c>
      <c r="L23" s="1"/>
      <c r="M23" s="3">
        <f t="shared" si="2"/>
        <v>55.112222222222222</v>
      </c>
      <c r="N23" s="3">
        <f t="shared" si="3"/>
        <v>53.115012420637193</v>
      </c>
      <c r="O23" s="1"/>
      <c r="P23" s="1">
        <f t="shared" si="4"/>
        <v>4.1900000000000004</v>
      </c>
      <c r="Q23" s="1">
        <f t="shared" si="5"/>
        <v>5.9255548263432694</v>
      </c>
      <c r="R23">
        <v>8.3800000000000008</v>
      </c>
      <c r="S23">
        <v>0</v>
      </c>
      <c r="T23" s="1"/>
      <c r="U23" s="1">
        <f t="shared" si="6"/>
        <v>4.16</v>
      </c>
      <c r="V23" s="1">
        <f t="shared" si="7"/>
        <v>5.8831284194720759</v>
      </c>
      <c r="W23">
        <v>8.32</v>
      </c>
      <c r="X23">
        <v>0</v>
      </c>
      <c r="Z23" s="1">
        <f t="shared" si="9"/>
        <v>34.284999999999997</v>
      </c>
      <c r="AA23" s="1">
        <f t="shared" si="10"/>
        <v>11.179358210559323</v>
      </c>
      <c r="AB23">
        <v>26.38</v>
      </c>
      <c r="AC23">
        <v>42.19</v>
      </c>
      <c r="AE23" s="1">
        <f t="shared" si="11"/>
        <v>32.185000000000002</v>
      </c>
      <c r="AF23" s="1">
        <f t="shared" si="12"/>
        <v>26.699541194559885</v>
      </c>
      <c r="AG23">
        <v>17.95</v>
      </c>
      <c r="AH23">
        <v>71.34</v>
      </c>
      <c r="AI23">
        <v>12.93</v>
      </c>
      <c r="AJ23">
        <v>26.52</v>
      </c>
      <c r="AL23" s="1">
        <f t="shared" si="13"/>
        <v>81.085856975810444</v>
      </c>
      <c r="AM23" s="1">
        <f t="shared" si="14"/>
        <v>44.184549314472086</v>
      </c>
      <c r="AN23">
        <v>68.06</v>
      </c>
      <c r="AO23">
        <v>73.98</v>
      </c>
      <c r="AQ23" s="1">
        <f t="shared" si="15"/>
        <v>119.64999999999999</v>
      </c>
      <c r="AR23" s="1">
        <f t="shared" si="16"/>
        <v>17.409284879052251</v>
      </c>
      <c r="AS23">
        <v>126.33</v>
      </c>
      <c r="AT23">
        <v>99.89</v>
      </c>
      <c r="AU23">
        <v>132.72999999999999</v>
      </c>
    </row>
    <row r="24" spans="2:47" x14ac:dyDescent="0.3">
      <c r="B24" s="2" t="s">
        <v>22</v>
      </c>
      <c r="C24" s="1">
        <v>13</v>
      </c>
      <c r="D24" s="3">
        <f t="shared" ca="1" si="8"/>
        <v>12.914096444893861</v>
      </c>
      <c r="E24" s="3">
        <f t="shared" ca="1" si="8"/>
        <v>12.962136575609458</v>
      </c>
      <c r="F24" s="3">
        <f t="shared" ca="1" si="8"/>
        <v>13.096885902069227</v>
      </c>
      <c r="G24" s="3">
        <f t="shared" ca="1" si="8"/>
        <v>12.958244308671027</v>
      </c>
      <c r="H24" s="3">
        <f t="shared" ca="1" si="8"/>
        <v>13.018194364796315</v>
      </c>
      <c r="I24" s="1"/>
      <c r="J24" s="3">
        <f t="shared" si="0"/>
        <v>33.39</v>
      </c>
      <c r="K24" s="3">
        <f t="shared" si="1"/>
        <v>31.262933963401448</v>
      </c>
      <c r="L24" s="1"/>
      <c r="M24" s="3">
        <f t="shared" si="2"/>
        <v>63.331111111111113</v>
      </c>
      <c r="N24" s="3">
        <f t="shared" si="3"/>
        <v>83.002368858431439</v>
      </c>
      <c r="O24" s="1"/>
      <c r="P24" s="1">
        <f t="shared" si="4"/>
        <v>0</v>
      </c>
      <c r="Q24" s="1">
        <f t="shared" si="5"/>
        <v>0</v>
      </c>
      <c r="R24">
        <v>0</v>
      </c>
      <c r="S24">
        <v>0</v>
      </c>
      <c r="T24" s="1"/>
      <c r="U24" s="1">
        <f t="shared" si="6"/>
        <v>1.57</v>
      </c>
      <c r="V24" s="1">
        <f t="shared" si="7"/>
        <v>2.2203152929257595</v>
      </c>
      <c r="W24">
        <v>3.14</v>
      </c>
      <c r="X24">
        <v>0</v>
      </c>
      <c r="Z24" s="1">
        <f t="shared" si="9"/>
        <v>34.454999999999998</v>
      </c>
      <c r="AA24" s="1">
        <f t="shared" si="10"/>
        <v>23.341594846967933</v>
      </c>
      <c r="AB24">
        <v>17.95</v>
      </c>
      <c r="AC24">
        <v>50.96</v>
      </c>
      <c r="AE24" s="1">
        <f t="shared" si="11"/>
        <v>14.7575</v>
      </c>
      <c r="AF24" s="1">
        <f t="shared" si="12"/>
        <v>13.929446926086714</v>
      </c>
      <c r="AG24">
        <v>14.58</v>
      </c>
      <c r="AH24">
        <v>9.8800000000000008</v>
      </c>
      <c r="AI24">
        <v>0.77</v>
      </c>
      <c r="AJ24">
        <v>33.799999999999997</v>
      </c>
      <c r="AL24" s="1">
        <f t="shared" si="13"/>
        <v>112.59922568314774</v>
      </c>
      <c r="AM24" s="1">
        <f t="shared" si="14"/>
        <v>76.916052092163795</v>
      </c>
      <c r="AN24">
        <v>68.89</v>
      </c>
      <c r="AO24">
        <v>62.54</v>
      </c>
      <c r="AQ24" s="1">
        <f t="shared" si="15"/>
        <v>169.26999999999998</v>
      </c>
      <c r="AR24" s="1">
        <f t="shared" si="16"/>
        <v>43.546128415738714</v>
      </c>
      <c r="AS24">
        <v>218.75</v>
      </c>
      <c r="AT24">
        <v>136.78</v>
      </c>
      <c r="AU24">
        <v>152.28</v>
      </c>
    </row>
    <row r="27" spans="2:47" x14ac:dyDescent="0.3">
      <c r="E27" t="s">
        <v>24</v>
      </c>
    </row>
    <row r="28" spans="2:47" x14ac:dyDescent="0.3">
      <c r="D28" t="s">
        <v>40</v>
      </c>
      <c r="E28" t="s">
        <v>29</v>
      </c>
      <c r="F28">
        <f>AVERAGE(R7:S24,W7:X24)</f>
        <v>8.031944444444445</v>
      </c>
    </row>
    <row r="29" spans="2:47" x14ac:dyDescent="0.3">
      <c r="D29" t="s">
        <v>40</v>
      </c>
      <c r="E29" t="s">
        <v>30</v>
      </c>
      <c r="F29">
        <f>STDEVA(R7:S24,W7:X24)</f>
        <v>12.869711427309559</v>
      </c>
    </row>
    <row r="31" spans="2:47" x14ac:dyDescent="0.3">
      <c r="E31" t="s">
        <v>25</v>
      </c>
    </row>
    <row r="32" spans="2:47" x14ac:dyDescent="0.3">
      <c r="D32" t="s">
        <v>40</v>
      </c>
      <c r="E32" t="s">
        <v>29</v>
      </c>
      <c r="F32">
        <f>AVERAGE(AB7:AC24,AG7:AJ24)</f>
        <v>27.709814814814823</v>
      </c>
    </row>
    <row r="33" spans="3:6" x14ac:dyDescent="0.3">
      <c r="C33" s="1"/>
      <c r="D33" t="s">
        <v>40</v>
      </c>
      <c r="E33" t="s">
        <v>30</v>
      </c>
      <c r="F33">
        <f>STDEVA(AB7:AC24,AG7:AJ24)</f>
        <v>30.825176534394732</v>
      </c>
    </row>
    <row r="34" spans="3:6" x14ac:dyDescent="0.3">
      <c r="C34" s="1"/>
    </row>
    <row r="35" spans="3:6" x14ac:dyDescent="0.3">
      <c r="C35" s="1"/>
      <c r="E35" t="s">
        <v>26</v>
      </c>
    </row>
    <row r="36" spans="3:6" x14ac:dyDescent="0.3">
      <c r="C36" s="1"/>
      <c r="D36" t="s">
        <v>40</v>
      </c>
      <c r="E36" t="s">
        <v>29</v>
      </c>
      <c r="F36">
        <f>AVERAGE(AN7:AO24,AS7:AU24)</f>
        <v>106.88100000000001</v>
      </c>
    </row>
    <row r="37" spans="3:6" x14ac:dyDescent="0.3">
      <c r="C37" s="1"/>
      <c r="D37" t="s">
        <v>40</v>
      </c>
      <c r="E37" t="s">
        <v>30</v>
      </c>
      <c r="F37">
        <f>STDEVA(AN7:AO24,AS7:AU24)</f>
        <v>45.414985277469874</v>
      </c>
    </row>
    <row r="38" spans="3:6" x14ac:dyDescent="0.3">
      <c r="C38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from_Experiment_Main</vt:lpstr>
      <vt:lpstr>old_superceded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</dc:creator>
  <cp:lastModifiedBy>kw</cp:lastModifiedBy>
  <dcterms:created xsi:type="dcterms:W3CDTF">2019-04-18T15:05:57Z</dcterms:created>
  <dcterms:modified xsi:type="dcterms:W3CDTF">2019-05-31T12:52:06Z</dcterms:modified>
</cp:coreProperties>
</file>