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370" windowHeight="5340"/>
  </bookViews>
  <sheets>
    <sheet name="Case 5總表" sheetId="1" r:id="rId1"/>
    <sheet name="case5.2" sheetId="2" r:id="rId2"/>
    <sheet name="case5.3" sheetId="3" r:id="rId3"/>
    <sheet name="case5.4" sheetId="4" r:id="rId4"/>
  </sheets>
  <calcPr calcId="152511"/>
</workbook>
</file>

<file path=xl/calcChain.xml><?xml version="1.0" encoding="utf-8"?>
<calcChain xmlns="http://schemas.openxmlformats.org/spreadsheetml/2006/main">
  <c r="E26" i="4" l="1"/>
  <c r="F26" i="4"/>
  <c r="G26" i="4"/>
  <c r="H26" i="4"/>
  <c r="I26" i="4"/>
  <c r="J26" i="4"/>
  <c r="K26" i="4"/>
  <c r="L26" i="4"/>
  <c r="M26" i="4"/>
  <c r="N26" i="4"/>
  <c r="O26" i="4"/>
  <c r="E25" i="4"/>
  <c r="F25" i="4"/>
  <c r="G25" i="4"/>
  <c r="H25" i="4"/>
  <c r="I25" i="4"/>
  <c r="J25" i="4"/>
  <c r="K25" i="4"/>
  <c r="L25" i="4"/>
  <c r="M25" i="4"/>
  <c r="N25" i="4"/>
  <c r="O25" i="4"/>
  <c r="E26" i="3"/>
  <c r="F26" i="3"/>
  <c r="G26" i="3"/>
  <c r="H26" i="3"/>
  <c r="I26" i="3"/>
  <c r="J26" i="3"/>
  <c r="K26" i="3"/>
  <c r="L26" i="3"/>
  <c r="M26" i="3"/>
  <c r="N26" i="3"/>
  <c r="O26" i="3"/>
  <c r="E25" i="3"/>
  <c r="F25" i="3"/>
  <c r="G25" i="3"/>
  <c r="H25" i="3"/>
  <c r="I25" i="3"/>
  <c r="J25" i="3"/>
  <c r="K25" i="3"/>
  <c r="L25" i="3"/>
  <c r="M25" i="3"/>
  <c r="N25" i="3"/>
  <c r="O25" i="3"/>
  <c r="D26" i="3"/>
  <c r="E26" i="2"/>
  <c r="F26" i="2"/>
  <c r="G26" i="2"/>
  <c r="H26" i="2"/>
  <c r="I26" i="2"/>
  <c r="J26" i="2"/>
  <c r="K26" i="2"/>
  <c r="L26" i="2"/>
  <c r="M26" i="2"/>
  <c r="N26" i="2"/>
  <c r="O26" i="2"/>
  <c r="E25" i="2"/>
  <c r="F25" i="2"/>
  <c r="G25" i="2"/>
  <c r="H25" i="2"/>
  <c r="I25" i="2"/>
  <c r="J25" i="2"/>
  <c r="K25" i="2"/>
  <c r="L25" i="2"/>
  <c r="M25" i="2"/>
  <c r="N25" i="2"/>
  <c r="O25" i="2"/>
  <c r="H34" i="1" l="1"/>
  <c r="G34" i="1"/>
  <c r="H39" i="1"/>
  <c r="G39" i="1"/>
  <c r="K34" i="1"/>
  <c r="J34" i="1"/>
  <c r="K39" i="1"/>
  <c r="J39" i="1"/>
  <c r="N34" i="1"/>
  <c r="M34" i="1"/>
  <c r="N39" i="1"/>
  <c r="M39" i="1"/>
  <c r="H32" i="1"/>
  <c r="G32" i="1"/>
  <c r="H37" i="1"/>
  <c r="G37" i="1"/>
  <c r="K32" i="1"/>
  <c r="K37" i="1"/>
  <c r="J37" i="1"/>
  <c r="N32" i="1"/>
  <c r="M32" i="1"/>
  <c r="N37" i="1"/>
  <c r="D25" i="3"/>
  <c r="M37" i="1" s="1"/>
  <c r="H52" i="1"/>
  <c r="G52" i="1"/>
  <c r="H57" i="1"/>
  <c r="G57" i="1"/>
  <c r="K52" i="1"/>
  <c r="J52" i="1"/>
  <c r="K57" i="1"/>
  <c r="J57" i="1"/>
  <c r="N52" i="1"/>
  <c r="M52" i="1"/>
  <c r="N57" i="1"/>
  <c r="D26" i="4"/>
  <c r="M57" i="1" s="1"/>
  <c r="H50" i="1"/>
  <c r="G50" i="1"/>
  <c r="H55" i="1"/>
  <c r="G55" i="1"/>
  <c r="K50" i="1"/>
  <c r="J50" i="1"/>
  <c r="K55" i="1"/>
  <c r="J55" i="1"/>
  <c r="N50" i="1"/>
  <c r="M50" i="1"/>
  <c r="N55" i="1"/>
  <c r="D25" i="4"/>
  <c r="M55" i="1" s="1"/>
  <c r="N19" i="1"/>
  <c r="M14" i="1"/>
  <c r="N14" i="1"/>
  <c r="J19" i="1"/>
  <c r="K19" i="1"/>
  <c r="J14" i="1"/>
  <c r="K14" i="1"/>
  <c r="G19" i="1"/>
  <c r="H19" i="1"/>
  <c r="G14" i="1"/>
  <c r="H14" i="1"/>
  <c r="D26" i="2"/>
  <c r="M19" i="1" s="1"/>
  <c r="N17" i="1"/>
  <c r="M12" i="1"/>
  <c r="N12" i="1"/>
  <c r="J17" i="1"/>
  <c r="K17" i="1"/>
  <c r="J12" i="1"/>
  <c r="K12" i="1"/>
  <c r="G17" i="1"/>
  <c r="H17" i="1"/>
  <c r="G12" i="1"/>
  <c r="H12" i="1"/>
  <c r="D25" i="2"/>
  <c r="M17" i="1" s="1"/>
  <c r="J32" i="1" l="1"/>
</calcChain>
</file>

<file path=xl/sharedStrings.xml><?xml version="1.0" encoding="utf-8"?>
<sst xmlns="http://schemas.openxmlformats.org/spreadsheetml/2006/main" count="194" uniqueCount="36">
  <si>
    <t>S1=</t>
    <phoneticPr fontId="2" type="noConversion"/>
  </si>
  <si>
    <t>S2=</t>
    <phoneticPr fontId="2" type="noConversion"/>
  </si>
  <si>
    <t>mk</t>
    <phoneticPr fontId="2" type="noConversion"/>
  </si>
  <si>
    <t>warm up</t>
    <phoneticPr fontId="2" type="noConversion"/>
  </si>
  <si>
    <t>optimal tau 求解次數=</t>
    <phoneticPr fontId="2" type="noConversion"/>
  </si>
  <si>
    <t>Tolerance=</t>
    <phoneticPr fontId="2" type="noConversion"/>
  </si>
  <si>
    <t>case5.4</t>
    <phoneticPr fontId="2" type="noConversion"/>
  </si>
  <si>
    <t>case5.3</t>
    <phoneticPr fontId="2" type="noConversion"/>
  </si>
  <si>
    <t>case5.2</t>
    <phoneticPr fontId="2" type="noConversion"/>
  </si>
  <si>
    <t>[mk,warm-up]</t>
    <phoneticPr fontId="5" type="noConversion"/>
  </si>
  <si>
    <t>[5000,1000]</t>
    <phoneticPr fontId="5" type="noConversion"/>
  </si>
  <si>
    <t>[5000,100]</t>
    <phoneticPr fontId="5" type="noConversion"/>
  </si>
  <si>
    <t>[2000,1000]</t>
    <phoneticPr fontId="5" type="noConversion"/>
  </si>
  <si>
    <t>[2000,100]</t>
    <phoneticPr fontId="5" type="noConversion"/>
  </si>
  <si>
    <t>[1000,1000]</t>
    <phoneticPr fontId="5" type="noConversion"/>
  </si>
  <si>
    <t>[1000,100]</t>
    <phoneticPr fontId="5" type="noConversion"/>
  </si>
  <si>
    <t>variance</t>
  </si>
  <si>
    <t>bais^2</t>
  </si>
  <si>
    <t>誤差點估計</t>
    <phoneticPr fontId="2" type="noConversion"/>
  </si>
  <si>
    <t>變異數點估計(1)</t>
    <phoneticPr fontId="2" type="noConversion"/>
  </si>
  <si>
    <t>變異數點估計(2)</t>
    <phoneticPr fontId="2" type="noConversion"/>
  </si>
  <si>
    <t>註:</t>
    <phoneticPr fontId="2" type="noConversion"/>
  </si>
  <si>
    <t>variance:一格代表50個tau値的變異數</t>
    <phoneticPr fontId="2" type="noConversion"/>
  </si>
  <si>
    <t>每種參數設定皆執行50*20次實驗</t>
    <phoneticPr fontId="5" type="noConversion"/>
  </si>
  <si>
    <t>tolerance:代表bisection停止條件</t>
    <phoneticPr fontId="2" type="noConversion"/>
  </si>
  <si>
    <t>50*20</t>
    <phoneticPr fontId="2" type="noConversion"/>
  </si>
  <si>
    <t>變異數點估計1)代表50*20個tau値的樣本變異數</t>
    <phoneticPr fontId="2" type="noConversion"/>
  </si>
  <si>
    <t>變異數點估計(2)代表每50個tau値的變異數在將20組取平均</t>
    <phoneticPr fontId="2" type="noConversion"/>
  </si>
  <si>
    <t>誤差點估計:代表50個tau値平均跟tau*差距的平方在將其20組做平均</t>
    <phoneticPr fontId="2" type="noConversion"/>
  </si>
  <si>
    <t>平均的標準差</t>
    <phoneticPr fontId="2" type="noConversion"/>
  </si>
  <si>
    <t>註:</t>
    <phoneticPr fontId="2" type="noConversion"/>
  </si>
  <si>
    <t>平均</t>
    <phoneticPr fontId="2" type="noConversion"/>
  </si>
  <si>
    <t>變異數平均的標準差</t>
    <phoneticPr fontId="2" type="noConversion"/>
  </si>
  <si>
    <t>bais^2點估計</t>
    <phoneticPr fontId="2" type="noConversion"/>
  </si>
  <si>
    <t>bais^2平均的標準差</t>
    <phoneticPr fontId="2" type="noConversion"/>
  </si>
  <si>
    <t>bais^2:一格代表50個tau值個別跟tau*差距平方的平均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</si>
</sst>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4" fillId="0" borderId="7" xfId="0" applyFont="1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1" fontId="4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11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/>
    <xf numFmtId="0" fontId="4" fillId="0" borderId="11" xfId="0" applyFont="1" applyBorder="1" applyAlignment="1">
      <alignment horizontal="center"/>
    </xf>
    <xf numFmtId="0" fontId="4" fillId="0" borderId="12" xfId="0" applyFont="1" applyBorder="1"/>
    <xf numFmtId="0" fontId="4" fillId="0" borderId="11" xfId="0" applyFont="1" applyBorder="1" applyAlignment="1">
      <alignment vertical="center"/>
    </xf>
    <xf numFmtId="0" fontId="4" fillId="0" borderId="13" xfId="0" applyFont="1" applyBorder="1"/>
    <xf numFmtId="0" fontId="4" fillId="0" borderId="14" xfId="0" applyFont="1" applyBorder="1" applyAlignment="1">
      <alignment vertical="center"/>
    </xf>
    <xf numFmtId="0" fontId="1" fillId="0" borderId="0" xfId="1">
      <alignment vertical="center"/>
    </xf>
    <xf numFmtId="11" fontId="1" fillId="0" borderId="0" xfId="1" applyNumberFormat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7"/>
  <sheetViews>
    <sheetView tabSelected="1" zoomScale="70" zoomScaleNormal="70" workbookViewId="0">
      <selection activeCell="J44" sqref="J44"/>
    </sheetView>
  </sheetViews>
  <sheetFormatPr defaultRowHeight="16.5" x14ac:dyDescent="0.25"/>
  <cols>
    <col min="2" max="2" width="10.25" customWidth="1"/>
    <col min="5" max="5" width="19.5" customWidth="1"/>
    <col min="6" max="6" width="19.125" customWidth="1"/>
    <col min="7" max="7" width="17.25" customWidth="1"/>
    <col min="8" max="9" width="20.25" customWidth="1"/>
    <col min="10" max="10" width="19.125" customWidth="1"/>
    <col min="11" max="11" width="22" customWidth="1"/>
    <col min="12" max="12" width="20.75" customWidth="1"/>
    <col min="13" max="13" width="21.75" customWidth="1"/>
    <col min="14" max="14" width="21.25" customWidth="1"/>
    <col min="16" max="16" width="8.625" customWidth="1"/>
    <col min="17" max="17" width="58.125" customWidth="1"/>
  </cols>
  <sheetData>
    <row r="2" spans="2:20" x14ac:dyDescent="0.25">
      <c r="B2" s="12" t="s">
        <v>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2:20" x14ac:dyDescent="0.25">
      <c r="B3" s="15" t="s">
        <v>0</v>
      </c>
      <c r="C3" s="15">
        <v>9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2:20" x14ac:dyDescent="0.25">
      <c r="B4" s="15" t="s">
        <v>1</v>
      </c>
      <c r="C4" s="15">
        <v>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2:20" x14ac:dyDescent="0.25">
      <c r="B5" s="12" t="s">
        <v>4</v>
      </c>
      <c r="C5" s="12"/>
      <c r="D5" s="15" t="s">
        <v>25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2:20" x14ac:dyDescent="0.2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2:20" x14ac:dyDescent="0.25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2:20" ht="17.25" thickBot="1" x14ac:dyDescent="0.3">
      <c r="B8" s="12"/>
      <c r="C8" s="12"/>
      <c r="D8" s="16" t="s">
        <v>5</v>
      </c>
      <c r="E8" s="17"/>
      <c r="F8" s="17"/>
      <c r="G8" s="17"/>
      <c r="H8" s="17"/>
      <c r="I8" s="17"/>
      <c r="J8" s="17"/>
      <c r="K8" s="17"/>
      <c r="L8" s="17"/>
      <c r="M8" s="17"/>
      <c r="N8" s="12"/>
      <c r="O8" s="12"/>
      <c r="P8" s="3"/>
      <c r="Q8" s="3"/>
      <c r="R8" s="3"/>
      <c r="S8" s="3"/>
    </row>
    <row r="9" spans="2:20" x14ac:dyDescent="0.25">
      <c r="B9" s="12"/>
      <c r="C9" s="12"/>
      <c r="D9" s="18">
        <v>1.0000000000000001E-5</v>
      </c>
      <c r="E9" s="17"/>
      <c r="F9" s="17"/>
      <c r="G9" s="17"/>
      <c r="H9" s="12"/>
      <c r="I9" s="12"/>
      <c r="J9" s="2" t="s">
        <v>2</v>
      </c>
      <c r="K9" s="12"/>
      <c r="L9" s="12"/>
      <c r="M9" s="12"/>
      <c r="N9" s="12"/>
      <c r="O9" s="17"/>
      <c r="P9" s="29" t="s">
        <v>30</v>
      </c>
      <c r="Q9" s="30" t="s">
        <v>24</v>
      </c>
      <c r="R9" s="2"/>
      <c r="S9" s="2"/>
    </row>
    <row r="10" spans="2:20" ht="17.25" thickBot="1" x14ac:dyDescent="0.3">
      <c r="B10" s="12"/>
      <c r="C10" s="12"/>
      <c r="D10" s="17"/>
      <c r="E10" s="17"/>
      <c r="F10" s="16"/>
      <c r="G10" s="16">
        <v>1000</v>
      </c>
      <c r="H10" s="12"/>
      <c r="I10" s="12"/>
      <c r="J10" s="19">
        <v>2000</v>
      </c>
      <c r="K10" s="12"/>
      <c r="L10" s="12"/>
      <c r="M10" s="16">
        <v>5000</v>
      </c>
      <c r="N10" s="12"/>
      <c r="O10" s="12"/>
      <c r="P10" s="31"/>
      <c r="Q10" s="32" t="s">
        <v>26</v>
      </c>
      <c r="R10" s="3"/>
      <c r="S10" s="3"/>
    </row>
    <row r="11" spans="2:20" x14ac:dyDescent="0.25">
      <c r="B11" s="12"/>
      <c r="C11" s="12"/>
      <c r="D11" s="17"/>
      <c r="E11" s="16">
        <v>100</v>
      </c>
      <c r="F11" s="7" t="s">
        <v>19</v>
      </c>
      <c r="G11" s="8" t="s">
        <v>20</v>
      </c>
      <c r="H11" s="9" t="s">
        <v>33</v>
      </c>
      <c r="I11" s="7" t="s">
        <v>19</v>
      </c>
      <c r="J11" s="8" t="s">
        <v>20</v>
      </c>
      <c r="K11" s="9" t="s">
        <v>33</v>
      </c>
      <c r="L11" s="7" t="s">
        <v>19</v>
      </c>
      <c r="M11" s="8" t="s">
        <v>20</v>
      </c>
      <c r="N11" s="9" t="s">
        <v>33</v>
      </c>
      <c r="O11" s="12"/>
      <c r="P11" s="33"/>
      <c r="Q11" s="32" t="s">
        <v>27</v>
      </c>
      <c r="R11" s="5"/>
      <c r="S11" s="5"/>
      <c r="T11" s="5"/>
    </row>
    <row r="12" spans="2:20" ht="17.25" thickBot="1" x14ac:dyDescent="0.3">
      <c r="B12" s="12"/>
      <c r="C12" s="12"/>
      <c r="D12" s="17"/>
      <c r="E12" s="12"/>
      <c r="F12" s="20">
        <v>1.7570409152262892E-5</v>
      </c>
      <c r="G12" s="21">
        <f>case5.2!N25</f>
        <v>1.7538542416451084E-5</v>
      </c>
      <c r="H12" s="13">
        <f>case5.2!O25</f>
        <v>1.7570292880049666E-5</v>
      </c>
      <c r="I12" s="20">
        <v>8.891549270435528E-6</v>
      </c>
      <c r="J12" s="21">
        <f>case5.2!J25</f>
        <v>8.9232899211708321E-6</v>
      </c>
      <c r="K12" s="13">
        <f>case5.2!K25</f>
        <v>8.8826923737700561E-6</v>
      </c>
      <c r="L12" s="20">
        <v>3.7596371228045599E-6</v>
      </c>
      <c r="M12" s="21">
        <f>case5.2!F25</f>
        <v>3.7529176141630088E-6</v>
      </c>
      <c r="N12" s="13">
        <f>case5.2!G25</f>
        <v>3.7559195322526081E-6</v>
      </c>
      <c r="O12" s="10"/>
      <c r="P12" s="34"/>
      <c r="Q12" s="35" t="s">
        <v>28</v>
      </c>
    </row>
    <row r="13" spans="2:20" x14ac:dyDescent="0.25">
      <c r="B13" s="12"/>
      <c r="C13" s="12"/>
      <c r="D13" s="16" t="s">
        <v>3</v>
      </c>
      <c r="E13" s="16"/>
      <c r="F13" s="11"/>
      <c r="G13" s="15" t="s">
        <v>32</v>
      </c>
      <c r="H13" s="13" t="s">
        <v>34</v>
      </c>
      <c r="I13" s="11"/>
      <c r="J13" s="15" t="s">
        <v>32</v>
      </c>
      <c r="K13" s="13" t="s">
        <v>34</v>
      </c>
      <c r="L13" s="11"/>
      <c r="M13" s="15" t="s">
        <v>32</v>
      </c>
      <c r="N13" s="13" t="s">
        <v>34</v>
      </c>
      <c r="O13" s="12"/>
      <c r="P13" s="12"/>
      <c r="Q13" s="12"/>
    </row>
    <row r="14" spans="2:20" ht="17.25" thickBot="1" x14ac:dyDescent="0.3">
      <c r="B14" s="12"/>
      <c r="C14" s="12"/>
      <c r="D14" s="17"/>
      <c r="E14" s="12"/>
      <c r="F14" s="22"/>
      <c r="G14" s="23">
        <f>case5.2!N26</f>
        <v>5.7977886974111862E-7</v>
      </c>
      <c r="H14" s="24">
        <f>case5.2!O26</f>
        <v>6.1480904660753016E-7</v>
      </c>
      <c r="I14" s="22"/>
      <c r="J14" s="25">
        <f>case5.2!J26</f>
        <v>3.8359124676658555E-7</v>
      </c>
      <c r="K14" s="24">
        <f>case5.2!K26</f>
        <v>3.8003136636940555E-7</v>
      </c>
      <c r="L14" s="22"/>
      <c r="M14" s="25">
        <f>case5.2!F26</f>
        <v>2.338336365215751E-7</v>
      </c>
      <c r="N14" s="24">
        <f>case5.2!G26</f>
        <v>2.3889856178588159E-7</v>
      </c>
      <c r="O14" s="12"/>
      <c r="P14" s="10"/>
      <c r="Q14" s="12"/>
    </row>
    <row r="15" spans="2:20" ht="17.25" thickBot="1" x14ac:dyDescent="0.3">
      <c r="B15" s="12"/>
      <c r="C15" s="12"/>
      <c r="D15" s="17"/>
      <c r="E15" s="12"/>
      <c r="F15" s="15"/>
      <c r="G15" s="15"/>
      <c r="H15" s="15"/>
      <c r="I15" s="15"/>
      <c r="J15" s="15"/>
      <c r="K15" s="15"/>
      <c r="L15" s="15"/>
      <c r="M15" s="15"/>
      <c r="N15" s="15"/>
      <c r="O15" s="10"/>
      <c r="P15" s="10"/>
      <c r="Q15" s="15"/>
    </row>
    <row r="16" spans="2:20" x14ac:dyDescent="0.25">
      <c r="B16" s="12"/>
      <c r="C16" s="12"/>
      <c r="D16" s="17"/>
      <c r="E16" s="16">
        <v>1000</v>
      </c>
      <c r="F16" s="7" t="s">
        <v>19</v>
      </c>
      <c r="G16" s="8" t="s">
        <v>20</v>
      </c>
      <c r="H16" s="9" t="s">
        <v>33</v>
      </c>
      <c r="I16" s="7" t="s">
        <v>19</v>
      </c>
      <c r="J16" s="8" t="s">
        <v>20</v>
      </c>
      <c r="K16" s="9" t="s">
        <v>33</v>
      </c>
      <c r="L16" s="7" t="s">
        <v>19</v>
      </c>
      <c r="M16" s="8" t="s">
        <v>20</v>
      </c>
      <c r="N16" s="9" t="s">
        <v>33</v>
      </c>
      <c r="O16" s="12"/>
    </row>
    <row r="17" spans="2:15" x14ac:dyDescent="0.25">
      <c r="B17" s="12"/>
      <c r="C17" s="12"/>
      <c r="D17" s="12"/>
      <c r="E17" s="16"/>
      <c r="F17" s="20">
        <v>1.7149452683093865E-5</v>
      </c>
      <c r="G17" s="21">
        <f>case5.2!L25</f>
        <v>1.7252820040422984E-5</v>
      </c>
      <c r="H17" s="13">
        <f>case5.2!M25</f>
        <v>1.713305427499206E-5</v>
      </c>
      <c r="I17" s="20">
        <v>9.3173907342669047E-6</v>
      </c>
      <c r="J17" s="21">
        <f>case5.2!H25</f>
        <v>9.3182575958195152E-6</v>
      </c>
      <c r="K17" s="13">
        <f>case5.2!I25</f>
        <v>9.3080951488064563E-6</v>
      </c>
      <c r="L17" s="20">
        <v>3.6682524019352736E-6</v>
      </c>
      <c r="M17" s="21">
        <f>case5.2!D25</f>
        <v>3.6225139011143939E-6</v>
      </c>
      <c r="N17" s="13">
        <f>case5.2!E25</f>
        <v>3.6653204461045786E-6</v>
      </c>
      <c r="O17" s="12"/>
    </row>
    <row r="18" spans="2:15" x14ac:dyDescent="0.25">
      <c r="B18" s="12"/>
      <c r="C18" s="12"/>
      <c r="D18" s="12"/>
      <c r="E18" s="12"/>
      <c r="F18" s="11"/>
      <c r="G18" s="15" t="s">
        <v>32</v>
      </c>
      <c r="H18" s="13" t="s">
        <v>34</v>
      </c>
      <c r="I18" s="11"/>
      <c r="J18" s="15" t="s">
        <v>32</v>
      </c>
      <c r="K18" s="13" t="s">
        <v>34</v>
      </c>
      <c r="L18" s="11"/>
      <c r="M18" s="15" t="s">
        <v>32</v>
      </c>
      <c r="N18" s="13" t="s">
        <v>34</v>
      </c>
      <c r="O18" s="12"/>
    </row>
    <row r="19" spans="2:15" ht="17.25" thickBot="1" x14ac:dyDescent="0.3">
      <c r="B19" s="12"/>
      <c r="C19" s="12"/>
      <c r="D19" s="12"/>
      <c r="E19" s="12"/>
      <c r="F19" s="22"/>
      <c r="G19" s="25">
        <f>case5.2!L26</f>
        <v>8.5530342649925078E-7</v>
      </c>
      <c r="H19" s="24">
        <f>case5.2!M26</f>
        <v>8.0882541875701354E-7</v>
      </c>
      <c r="I19" s="22"/>
      <c r="J19" s="25">
        <f>case5.2!H26</f>
        <v>4.7442564609244685E-7</v>
      </c>
      <c r="K19" s="24">
        <f>case5.2!I26</f>
        <v>4.7280726070913632E-7</v>
      </c>
      <c r="L19" s="22"/>
      <c r="M19" s="25">
        <f>case5.2!D26</f>
        <v>2.0906821224412559E-7</v>
      </c>
      <c r="N19" s="24">
        <f>case5.2!E26</f>
        <v>2.0404081284685414E-7</v>
      </c>
      <c r="O19" s="12"/>
    </row>
    <row r="20" spans="2:15" x14ac:dyDescent="0.25">
      <c r="B20" s="12"/>
      <c r="C20" s="12"/>
      <c r="D20" s="12"/>
      <c r="E20" s="12"/>
      <c r="F20" s="15"/>
      <c r="G20" s="15"/>
      <c r="H20" s="15"/>
      <c r="I20" s="15"/>
      <c r="J20" s="15"/>
      <c r="K20" s="15"/>
      <c r="L20" s="15"/>
      <c r="M20" s="15"/>
      <c r="N20" s="15"/>
      <c r="O20" s="12"/>
    </row>
    <row r="21" spans="2:15" x14ac:dyDescent="0.25">
      <c r="F21" s="1"/>
      <c r="G21" s="1"/>
      <c r="H21" s="1"/>
      <c r="I21" s="1"/>
      <c r="J21" s="1"/>
      <c r="K21" s="1"/>
      <c r="L21" s="1"/>
      <c r="M21" s="1"/>
      <c r="N21" s="1"/>
    </row>
    <row r="22" spans="2:15" x14ac:dyDescent="0.25">
      <c r="F22" s="1"/>
      <c r="G22" s="1"/>
      <c r="H22" s="1"/>
      <c r="I22" s="1"/>
      <c r="J22" s="1"/>
      <c r="K22" s="1"/>
      <c r="L22" s="1"/>
      <c r="M22" s="1"/>
      <c r="N22" s="1"/>
    </row>
    <row r="23" spans="2:15" x14ac:dyDescent="0.25">
      <c r="B23" t="s">
        <v>7</v>
      </c>
      <c r="F23" s="1"/>
      <c r="G23" s="1"/>
      <c r="H23" s="1"/>
      <c r="I23" s="1"/>
      <c r="J23" s="1"/>
      <c r="K23" s="1"/>
      <c r="L23" s="1"/>
      <c r="M23" s="1"/>
      <c r="N23" s="1"/>
    </row>
    <row r="24" spans="2:15" x14ac:dyDescent="0.25">
      <c r="B24" s="1" t="s">
        <v>0</v>
      </c>
      <c r="C24" s="1">
        <v>11</v>
      </c>
      <c r="F24" s="1"/>
      <c r="G24" s="1"/>
      <c r="H24" s="1"/>
      <c r="I24" s="1"/>
      <c r="J24" s="1"/>
      <c r="K24" s="1"/>
      <c r="L24" s="1"/>
      <c r="M24" s="1"/>
      <c r="N24" s="1"/>
    </row>
    <row r="25" spans="2:15" x14ac:dyDescent="0.25">
      <c r="B25" s="1" t="s">
        <v>1</v>
      </c>
      <c r="C25" s="1">
        <v>5</v>
      </c>
      <c r="F25" s="1"/>
      <c r="G25" s="1"/>
      <c r="H25" s="1"/>
      <c r="I25" s="1"/>
      <c r="J25" s="1"/>
      <c r="K25" s="1"/>
      <c r="L25" s="1"/>
      <c r="M25" s="1"/>
      <c r="N25" s="1"/>
    </row>
    <row r="26" spans="2:15" x14ac:dyDescent="0.25">
      <c r="B26" t="s">
        <v>4</v>
      </c>
      <c r="D26" s="1" t="s">
        <v>25</v>
      </c>
      <c r="F26" s="1"/>
      <c r="G26" s="1"/>
      <c r="H26" s="1"/>
      <c r="I26" s="1"/>
      <c r="J26" s="1"/>
      <c r="K26" s="1"/>
      <c r="L26" s="1"/>
      <c r="M26" s="1"/>
      <c r="N26" s="1"/>
    </row>
    <row r="27" spans="2:15" x14ac:dyDescent="0.25">
      <c r="F27" s="1"/>
      <c r="G27" s="1"/>
      <c r="H27" s="1"/>
      <c r="I27" s="1"/>
      <c r="J27" s="1"/>
      <c r="K27" s="1"/>
      <c r="L27" s="1"/>
      <c r="M27" s="1"/>
      <c r="N27" s="1"/>
    </row>
    <row r="28" spans="2:15" x14ac:dyDescent="0.25">
      <c r="D28" s="2" t="s">
        <v>5</v>
      </c>
      <c r="E28" s="3"/>
      <c r="F28" s="3"/>
      <c r="G28" s="3"/>
      <c r="H28" s="3"/>
      <c r="I28" s="3"/>
      <c r="J28" s="3"/>
      <c r="K28" s="3"/>
      <c r="L28" s="3"/>
      <c r="M28" s="3"/>
      <c r="N28" s="1"/>
    </row>
    <row r="29" spans="2:15" x14ac:dyDescent="0.25">
      <c r="D29" s="4">
        <v>1.0000000000000001E-5</v>
      </c>
      <c r="E29" s="3"/>
      <c r="F29" s="3"/>
      <c r="G29" s="3"/>
      <c r="H29" s="3"/>
      <c r="J29" s="2" t="s">
        <v>2</v>
      </c>
      <c r="K29" s="3"/>
      <c r="L29" s="3"/>
      <c r="M29" s="3"/>
      <c r="N29" s="1"/>
    </row>
    <row r="30" spans="2:15" ht="17.25" thickBot="1" x14ac:dyDescent="0.3">
      <c r="D30" s="3"/>
      <c r="E30" s="3"/>
      <c r="F30" s="2"/>
      <c r="G30" s="2">
        <v>1000</v>
      </c>
      <c r="H30" s="1"/>
      <c r="I30" s="1"/>
      <c r="J30" s="14">
        <v>2000</v>
      </c>
      <c r="K30" s="1"/>
      <c r="L30" s="1"/>
      <c r="M30" s="2">
        <v>5000</v>
      </c>
      <c r="N30" s="1"/>
    </row>
    <row r="31" spans="2:15" x14ac:dyDescent="0.25">
      <c r="D31" s="3"/>
      <c r="E31" s="2">
        <v>100</v>
      </c>
      <c r="F31" s="7" t="s">
        <v>19</v>
      </c>
      <c r="G31" s="8" t="s">
        <v>20</v>
      </c>
      <c r="H31" s="9" t="s">
        <v>33</v>
      </c>
      <c r="I31" s="7" t="s">
        <v>19</v>
      </c>
      <c r="J31" s="8" t="s">
        <v>20</v>
      </c>
      <c r="K31" s="9" t="s">
        <v>33</v>
      </c>
      <c r="L31" s="7" t="s">
        <v>19</v>
      </c>
      <c r="M31" s="8" t="s">
        <v>20</v>
      </c>
      <c r="N31" s="9" t="s">
        <v>33</v>
      </c>
    </row>
    <row r="32" spans="2:15" x14ac:dyDescent="0.25">
      <c r="D32" s="3"/>
      <c r="F32" s="20">
        <v>1.851256666755785E-5</v>
      </c>
      <c r="G32" s="21">
        <f>case5.3!N25</f>
        <v>1.8715976465711636E-5</v>
      </c>
      <c r="H32" s="13">
        <f>case5.3!O25</f>
        <v>2.9218700932301964E-5</v>
      </c>
      <c r="I32" s="20">
        <v>9.1766733380424933E-6</v>
      </c>
      <c r="J32" s="21">
        <f>case5.3!J25</f>
        <v>9.2071586498019665E-6</v>
      </c>
      <c r="K32" s="13">
        <f>case5.3!K25</f>
        <v>1.5105579909678182E-5</v>
      </c>
      <c r="L32" s="20">
        <v>3.8244870513477885E-6</v>
      </c>
      <c r="M32" s="21">
        <f>case5.3!F25</f>
        <v>3.8338754611908726E-6</v>
      </c>
      <c r="N32" s="13">
        <f>case5.3!G25</f>
        <v>6.4442621400100769E-6</v>
      </c>
    </row>
    <row r="33" spans="2:14" x14ac:dyDescent="0.25">
      <c r="D33" s="2" t="s">
        <v>3</v>
      </c>
      <c r="E33" s="2"/>
      <c r="F33" s="11"/>
      <c r="G33" s="15" t="s">
        <v>32</v>
      </c>
      <c r="H33" s="13" t="s">
        <v>34</v>
      </c>
      <c r="I33" s="11"/>
      <c r="J33" s="15" t="s">
        <v>32</v>
      </c>
      <c r="K33" s="13" t="s">
        <v>34</v>
      </c>
      <c r="L33" s="11"/>
      <c r="M33" s="15" t="s">
        <v>32</v>
      </c>
      <c r="N33" s="13" t="s">
        <v>34</v>
      </c>
    </row>
    <row r="34" spans="2:14" ht="17.25" thickBot="1" x14ac:dyDescent="0.3">
      <c r="D34" s="3"/>
      <c r="F34" s="22"/>
      <c r="G34" s="25">
        <f>case5.3!N26</f>
        <v>1.0810880636655105E-6</v>
      </c>
      <c r="H34" s="24">
        <f>case5.3!O26</f>
        <v>1.6133953045141776E-6</v>
      </c>
      <c r="I34" s="22"/>
      <c r="J34" s="25">
        <f>case5.3!J26</f>
        <v>6.5939172288865353E-7</v>
      </c>
      <c r="K34" s="24">
        <f>case5.3!K26</f>
        <v>1.1446172470282822E-6</v>
      </c>
      <c r="L34" s="22"/>
      <c r="M34" s="25">
        <f>case5.3!F26</f>
        <v>2.7788822380122892E-7</v>
      </c>
      <c r="N34" s="24">
        <f>case5.3!G26</f>
        <v>4.8761295648081157E-7</v>
      </c>
    </row>
    <row r="35" spans="2:14" ht="17.25" thickBot="1" x14ac:dyDescent="0.3">
      <c r="D35" s="3"/>
      <c r="F35" s="15"/>
      <c r="G35" s="15"/>
      <c r="H35" s="15"/>
      <c r="I35" s="15"/>
      <c r="J35" s="15"/>
      <c r="K35" s="15"/>
      <c r="L35" s="15"/>
      <c r="M35" s="15"/>
      <c r="N35" s="15"/>
    </row>
    <row r="36" spans="2:14" x14ac:dyDescent="0.25">
      <c r="D36" s="3"/>
      <c r="E36" s="2">
        <v>1000</v>
      </c>
      <c r="F36" s="7" t="s">
        <v>19</v>
      </c>
      <c r="G36" s="8" t="s">
        <v>20</v>
      </c>
      <c r="H36" s="9" t="s">
        <v>18</v>
      </c>
      <c r="I36" s="7" t="s">
        <v>19</v>
      </c>
      <c r="J36" s="8" t="s">
        <v>20</v>
      </c>
      <c r="K36" s="9" t="s">
        <v>18</v>
      </c>
      <c r="L36" s="7" t="s">
        <v>19</v>
      </c>
      <c r="M36" s="8" t="s">
        <v>20</v>
      </c>
      <c r="N36" s="9" t="s">
        <v>18</v>
      </c>
    </row>
    <row r="37" spans="2:14" x14ac:dyDescent="0.25">
      <c r="E37" s="2"/>
      <c r="F37" s="20">
        <v>2.0625893198877786E-5</v>
      </c>
      <c r="G37" s="21">
        <f>case5.3!L25</f>
        <v>2.067880022341693E-5</v>
      </c>
      <c r="H37" s="13">
        <f>case5.3!M25</f>
        <v>3.4084621694426429E-5</v>
      </c>
      <c r="I37" s="20">
        <v>9.8089673208548947E-6</v>
      </c>
      <c r="J37" s="21">
        <f>case5.3!H25</f>
        <v>9.8595857318161938E-6</v>
      </c>
      <c r="K37" s="13">
        <f>case5.3!I25</f>
        <v>1.6235710474659098E-5</v>
      </c>
      <c r="L37" s="20">
        <v>3.9486681472698001E-6</v>
      </c>
      <c r="M37" s="21">
        <f>case5.3!D25</f>
        <v>3.9743115832097664E-6</v>
      </c>
      <c r="N37" s="13">
        <f>case5.3!E25</f>
        <v>7.0189230710023431E-6</v>
      </c>
    </row>
    <row r="38" spans="2:14" x14ac:dyDescent="0.25">
      <c r="F38" s="11"/>
      <c r="G38" s="15" t="s">
        <v>32</v>
      </c>
      <c r="H38" s="13" t="s">
        <v>34</v>
      </c>
      <c r="I38" s="11"/>
      <c r="J38" s="15" t="s">
        <v>32</v>
      </c>
      <c r="K38" s="13" t="s">
        <v>34</v>
      </c>
      <c r="L38" s="11"/>
      <c r="M38" s="15" t="s">
        <v>32</v>
      </c>
      <c r="N38" s="13" t="s">
        <v>34</v>
      </c>
    </row>
    <row r="39" spans="2:14" ht="17.25" thickBot="1" x14ac:dyDescent="0.3">
      <c r="F39" s="22"/>
      <c r="G39" s="25">
        <f>case5.3!L26</f>
        <v>1.2520214232066775E-6</v>
      </c>
      <c r="H39" s="24">
        <f>case5.3!M26</f>
        <v>2.4402118710263409E-6</v>
      </c>
      <c r="I39" s="22"/>
      <c r="J39" s="25">
        <f>case5.3!H26</f>
        <v>5.7888095685432276E-7</v>
      </c>
      <c r="K39" s="24">
        <f>case5.3!I26</f>
        <v>9.2965649130975519E-7</v>
      </c>
      <c r="L39" s="22"/>
      <c r="M39" s="25">
        <f>case5.3!D26</f>
        <v>1.989874492511211E-7</v>
      </c>
      <c r="N39" s="24">
        <f>case5.3!E26</f>
        <v>4.2837286810540287E-7</v>
      </c>
    </row>
    <row r="40" spans="2:14" x14ac:dyDescent="0.25"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t="s">
        <v>6</v>
      </c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 t="s">
        <v>0</v>
      </c>
      <c r="C42" s="1">
        <v>11</v>
      </c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 t="s">
        <v>1</v>
      </c>
      <c r="C43" s="1">
        <v>5</v>
      </c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t="s">
        <v>4</v>
      </c>
      <c r="D44" s="1" t="s">
        <v>25</v>
      </c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D46" s="2" t="s">
        <v>5</v>
      </c>
      <c r="E46" s="3"/>
      <c r="F46" s="3"/>
      <c r="G46" s="3"/>
      <c r="H46" s="3"/>
      <c r="I46" s="3"/>
      <c r="J46" s="17"/>
      <c r="K46" s="3"/>
      <c r="L46" s="3"/>
      <c r="M46" s="3"/>
      <c r="N46" s="1"/>
    </row>
    <row r="47" spans="2:14" x14ac:dyDescent="0.25">
      <c r="D47" s="4">
        <v>1.0000000000000001E-5</v>
      </c>
      <c r="E47" s="3"/>
      <c r="F47" s="3"/>
      <c r="G47" s="3"/>
      <c r="H47" s="3"/>
      <c r="I47" s="2"/>
      <c r="J47" s="2" t="s">
        <v>2</v>
      </c>
      <c r="K47" s="3"/>
      <c r="L47" s="3"/>
      <c r="M47" s="3"/>
      <c r="N47" s="1"/>
    </row>
    <row r="48" spans="2:14" ht="17.25" thickBot="1" x14ac:dyDescent="0.3">
      <c r="D48" s="3"/>
      <c r="E48" s="3"/>
      <c r="F48" s="2"/>
      <c r="G48" s="2">
        <v>1000</v>
      </c>
      <c r="H48" s="1"/>
      <c r="I48" s="1"/>
      <c r="J48" s="14">
        <v>2000</v>
      </c>
      <c r="K48" s="1"/>
      <c r="L48" s="1"/>
      <c r="M48" s="2">
        <v>5000</v>
      </c>
      <c r="N48" s="1"/>
    </row>
    <row r="49" spans="4:14" x14ac:dyDescent="0.25">
      <c r="D49" s="3"/>
      <c r="E49" s="2">
        <v>100</v>
      </c>
      <c r="F49" s="7" t="s">
        <v>19</v>
      </c>
      <c r="G49" s="8" t="s">
        <v>20</v>
      </c>
      <c r="H49" s="9" t="s">
        <v>33</v>
      </c>
      <c r="I49" s="7" t="s">
        <v>19</v>
      </c>
      <c r="J49" s="8" t="s">
        <v>20</v>
      </c>
      <c r="K49" s="9" t="s">
        <v>33</v>
      </c>
      <c r="L49" s="7" t="s">
        <v>19</v>
      </c>
      <c r="M49" s="8" t="s">
        <v>20</v>
      </c>
      <c r="N49" s="9" t="s">
        <v>33</v>
      </c>
    </row>
    <row r="50" spans="4:14" x14ac:dyDescent="0.25">
      <c r="D50" s="3"/>
      <c r="F50" s="20">
        <v>2.4220987055510536E-5</v>
      </c>
      <c r="G50" s="21">
        <f>case5.4!N25</f>
        <v>2.4503737796664314E-5</v>
      </c>
      <c r="H50" s="13">
        <f>case5.4!O25</f>
        <v>2.9218700932301964E-5</v>
      </c>
      <c r="I50" s="20">
        <v>1.3026382452007594E-5</v>
      </c>
      <c r="J50" s="21">
        <f>case5.4!J25</f>
        <v>1.3041938213263865E-5</v>
      </c>
      <c r="K50" s="13">
        <f>case5.4!K25</f>
        <v>1.5105579909678183E-5</v>
      </c>
      <c r="L50" s="20">
        <v>5.9394689219201631E-6</v>
      </c>
      <c r="M50" s="21">
        <f>case5.4!F25</f>
        <v>5.9543652668084829E-6</v>
      </c>
      <c r="N50" s="13">
        <f>case5.4!G25</f>
        <v>6.4442621400100769E-6</v>
      </c>
    </row>
    <row r="51" spans="4:14" x14ac:dyDescent="0.25">
      <c r="D51" s="2" t="s">
        <v>3</v>
      </c>
      <c r="E51" s="2"/>
      <c r="F51" s="11"/>
      <c r="G51" s="15" t="s">
        <v>32</v>
      </c>
      <c r="H51" s="13" t="s">
        <v>34</v>
      </c>
      <c r="I51" s="11"/>
      <c r="J51" s="15" t="s">
        <v>32</v>
      </c>
      <c r="K51" s="13" t="s">
        <v>34</v>
      </c>
      <c r="L51" s="11"/>
      <c r="M51" s="15" t="s">
        <v>32</v>
      </c>
      <c r="N51" s="13" t="s">
        <v>34</v>
      </c>
    </row>
    <row r="52" spans="4:14" ht="17.25" thickBot="1" x14ac:dyDescent="0.3">
      <c r="D52" s="3"/>
      <c r="F52" s="22"/>
      <c r="G52" s="25">
        <f>case5.4!N26</f>
        <v>1.3396309584913074E-6</v>
      </c>
      <c r="H52" s="24">
        <f>case5.4!O26</f>
        <v>1.6133953045141776E-6</v>
      </c>
      <c r="I52" s="22"/>
      <c r="J52" s="25">
        <f>case5.4!J26</f>
        <v>8.3383093774574311E-7</v>
      </c>
      <c r="K52" s="24">
        <f>case5.4!K26</f>
        <v>1.1446172470282822E-6</v>
      </c>
      <c r="L52" s="22"/>
      <c r="M52" s="25">
        <f>case5.4!F26</f>
        <v>3.9790469175501775E-7</v>
      </c>
      <c r="N52" s="24">
        <f>case5.4!G26</f>
        <v>4.8761295648081157E-7</v>
      </c>
    </row>
    <row r="53" spans="4:14" ht="17.25" thickBot="1" x14ac:dyDescent="0.3">
      <c r="D53" s="3"/>
      <c r="F53" s="15"/>
      <c r="G53" s="15"/>
      <c r="H53" s="15"/>
      <c r="I53" s="15"/>
      <c r="J53" s="15"/>
      <c r="K53" s="15"/>
      <c r="L53" s="15"/>
      <c r="M53" s="15"/>
      <c r="N53" s="15"/>
    </row>
    <row r="54" spans="4:14" x14ac:dyDescent="0.25">
      <c r="D54" s="3"/>
      <c r="E54" s="2">
        <v>1000</v>
      </c>
      <c r="F54" s="7" t="s">
        <v>19</v>
      </c>
      <c r="G54" s="8" t="s">
        <v>20</v>
      </c>
      <c r="H54" s="9" t="s">
        <v>33</v>
      </c>
      <c r="I54" s="7" t="s">
        <v>19</v>
      </c>
      <c r="J54" s="8" t="s">
        <v>20</v>
      </c>
      <c r="K54" s="9" t="s">
        <v>33</v>
      </c>
      <c r="L54" s="7" t="s">
        <v>19</v>
      </c>
      <c r="M54" s="8" t="s">
        <v>20</v>
      </c>
      <c r="N54" s="9" t="s">
        <v>33</v>
      </c>
    </row>
    <row r="55" spans="4:14" x14ac:dyDescent="0.25">
      <c r="E55" s="2"/>
      <c r="F55" s="20">
        <v>2.7439510887424958E-5</v>
      </c>
      <c r="G55" s="21">
        <f>case5.4!L25</f>
        <v>2.7508139977026225E-5</v>
      </c>
      <c r="H55" s="13">
        <f>case5.4!M25</f>
        <v>3.4084621694426429E-5</v>
      </c>
      <c r="I55" s="20">
        <v>1.4019659996223849E-5</v>
      </c>
      <c r="J55" s="21">
        <f>case5.4!H25</f>
        <v>1.4042864044781401E-5</v>
      </c>
      <c r="K55" s="13">
        <f>case5.4!I25</f>
        <v>1.6235710474659102E-5</v>
      </c>
      <c r="L55" s="20">
        <v>6.3190069602122171E-6</v>
      </c>
      <c r="M55" s="21">
        <f>case5.4!D25</f>
        <v>6.3335272040295407E-6</v>
      </c>
      <c r="N55" s="26">
        <f>case5.4!E25</f>
        <v>7.0189230710023431E-6</v>
      </c>
    </row>
    <row r="56" spans="4:14" x14ac:dyDescent="0.25">
      <c r="F56" s="11"/>
      <c r="G56" s="15" t="s">
        <v>32</v>
      </c>
      <c r="H56" s="13" t="s">
        <v>34</v>
      </c>
      <c r="I56" s="11"/>
      <c r="J56" s="15" t="s">
        <v>32</v>
      </c>
      <c r="K56" s="13" t="s">
        <v>34</v>
      </c>
      <c r="L56" s="11"/>
      <c r="M56" s="15" t="s">
        <v>32</v>
      </c>
      <c r="N56" s="13" t="s">
        <v>34</v>
      </c>
    </row>
    <row r="57" spans="4:14" ht="17.25" thickBot="1" x14ac:dyDescent="0.3">
      <c r="F57" s="22"/>
      <c r="G57" s="25">
        <f>case5.4!L26</f>
        <v>1.6211886165491194E-6</v>
      </c>
      <c r="H57" s="24">
        <f>case5.4!M26</f>
        <v>2.4402118710263409E-6</v>
      </c>
      <c r="I57" s="22"/>
      <c r="J57" s="25">
        <f>case5.4!H26</f>
        <v>6.6682078932206166E-7</v>
      </c>
      <c r="K57" s="24">
        <f>case5.4!I26</f>
        <v>9.2965649130975508E-7</v>
      </c>
      <c r="L57" s="22"/>
      <c r="M57" s="27">
        <f>case5.4!D26</f>
        <v>3.3180723672991713E-7</v>
      </c>
      <c r="N57" s="28">
        <f>case5.4!E26</f>
        <v>4.2837286810540281E-7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D4" workbookViewId="0">
      <selection activeCell="R6" sqref="R6"/>
    </sheetView>
  </sheetViews>
  <sheetFormatPr defaultRowHeight="16.5" x14ac:dyDescent="0.25"/>
  <cols>
    <col min="1" max="2" width="9" style="5"/>
    <col min="3" max="3" width="13.125" style="5" customWidth="1"/>
    <col min="4" max="4" width="10.125" style="5" customWidth="1"/>
    <col min="5" max="5" width="9.875" style="5" customWidth="1"/>
    <col min="6" max="6" width="9.625" style="5" customWidth="1"/>
    <col min="7" max="7" width="9" style="5"/>
    <col min="8" max="8" width="9.125" style="5" customWidth="1"/>
    <col min="9" max="17" width="9" style="5"/>
    <col min="18" max="18" width="20" style="5" customWidth="1"/>
    <col min="19" max="19" width="8.375" style="5" customWidth="1"/>
    <col min="20" max="16384" width="9" style="5"/>
  </cols>
  <sheetData>
    <row r="1" spans="1:18" x14ac:dyDescent="0.25">
      <c r="A1" s="5" t="s">
        <v>23</v>
      </c>
    </row>
    <row r="3" spans="1:18" x14ac:dyDescent="0.25">
      <c r="B3" s="5" t="s">
        <v>9</v>
      </c>
      <c r="D3" s="6" t="s">
        <v>10</v>
      </c>
      <c r="F3" s="6" t="s">
        <v>11</v>
      </c>
      <c r="H3" s="6" t="s">
        <v>12</v>
      </c>
      <c r="J3" s="6" t="s">
        <v>13</v>
      </c>
      <c r="L3" s="6" t="s">
        <v>14</v>
      </c>
      <c r="N3" s="6" t="s">
        <v>15</v>
      </c>
    </row>
    <row r="4" spans="1:18" x14ac:dyDescent="0.25">
      <c r="D4" s="5" t="s">
        <v>16</v>
      </c>
      <c r="E4" s="5" t="s">
        <v>17</v>
      </c>
      <c r="F4" s="5" t="s">
        <v>16</v>
      </c>
      <c r="G4" s="5" t="s">
        <v>17</v>
      </c>
      <c r="H4" s="5" t="s">
        <v>16</v>
      </c>
      <c r="I4" s="5" t="s">
        <v>17</v>
      </c>
      <c r="J4" s="5" t="s">
        <v>16</v>
      </c>
      <c r="K4" s="5" t="s">
        <v>17</v>
      </c>
      <c r="L4" s="5" t="s">
        <v>16</v>
      </c>
      <c r="M4" s="5" t="s">
        <v>17</v>
      </c>
      <c r="N4" s="5" t="s">
        <v>16</v>
      </c>
      <c r="O4" s="5" t="s">
        <v>17</v>
      </c>
    </row>
    <row r="5" spans="1:18" x14ac:dyDescent="0.25">
      <c r="D5" s="5">
        <v>3.1659199450760037E-6</v>
      </c>
      <c r="E5" s="36">
        <v>3.1028984316018778E-6</v>
      </c>
      <c r="F5" s="5">
        <v>2.9679689679633297E-6</v>
      </c>
      <c r="G5" s="38">
        <v>2.911147841862212E-6</v>
      </c>
      <c r="H5" s="5">
        <v>8.2277095809023345E-6</v>
      </c>
      <c r="I5" s="39">
        <v>8.0647908913261165E-6</v>
      </c>
      <c r="J5" s="5">
        <v>9.6236529998389084E-6</v>
      </c>
      <c r="K5" s="37">
        <v>9.4963151613092698E-6</v>
      </c>
      <c r="L5" s="5">
        <v>1.7300039764703009E-5</v>
      </c>
      <c r="M5" s="41">
        <v>1.6970508491535433E-5</v>
      </c>
      <c r="N5" s="5">
        <v>1.8121509789673957E-5</v>
      </c>
      <c r="O5" s="42">
        <v>1.7771424640523451E-5</v>
      </c>
      <c r="Q5" s="5" t="s">
        <v>21</v>
      </c>
      <c r="R5" s="5" t="s">
        <v>22</v>
      </c>
    </row>
    <row r="6" spans="1:18" x14ac:dyDescent="0.25">
      <c r="D6" s="5">
        <v>4.1296051560493192E-6</v>
      </c>
      <c r="E6" s="36">
        <v>4.047542732341407E-6</v>
      </c>
      <c r="F6" s="5">
        <v>3.9518880599438583E-6</v>
      </c>
      <c r="G6" s="38">
        <v>3.8802480642979366E-6</v>
      </c>
      <c r="H6" s="5">
        <v>1.0252667879401041E-5</v>
      </c>
      <c r="I6" s="39">
        <v>1.0051849934598383E-5</v>
      </c>
      <c r="J6" s="5">
        <v>7.4015336570842499E-6</v>
      </c>
      <c r="K6" s="40">
        <v>7.4750185556732752E-6</v>
      </c>
      <c r="L6" s="5">
        <v>1.8688020921562346E-5</v>
      </c>
      <c r="M6" s="41">
        <v>1.8513072263791234E-5</v>
      </c>
      <c r="N6" s="5">
        <v>1.4570371716841955E-5</v>
      </c>
      <c r="O6" s="42">
        <v>1.5076044274873863E-5</v>
      </c>
      <c r="R6" s="5" t="s">
        <v>35</v>
      </c>
    </row>
    <row r="7" spans="1:18" x14ac:dyDescent="0.25">
      <c r="D7" s="5">
        <v>2.7407064166490914E-6</v>
      </c>
      <c r="E7" s="36">
        <v>2.7379434743813736E-6</v>
      </c>
      <c r="F7" s="5">
        <v>3.3577961268014812E-6</v>
      </c>
      <c r="G7" s="38">
        <v>3.3344159492368799E-6</v>
      </c>
      <c r="H7" s="5">
        <v>8.3278220678441952E-6</v>
      </c>
      <c r="I7" s="39">
        <v>8.2845361449005289E-6</v>
      </c>
      <c r="J7" s="5">
        <v>7.6889643370183807E-6</v>
      </c>
      <c r="K7" s="40">
        <v>7.5771545935679542E-6</v>
      </c>
      <c r="L7" s="5">
        <v>1.0454422932129392E-5</v>
      </c>
      <c r="M7" s="41">
        <v>1.0289323299992535E-5</v>
      </c>
      <c r="N7" s="5">
        <v>1.8236225707613315E-5</v>
      </c>
      <c r="O7" s="42">
        <v>1.8026551099142361E-5</v>
      </c>
    </row>
    <row r="8" spans="1:18" x14ac:dyDescent="0.25">
      <c r="D8" s="5">
        <v>3.5032297648768076E-6</v>
      </c>
      <c r="E8" s="36">
        <v>3.4904987324906721E-6</v>
      </c>
      <c r="F8" s="5">
        <v>3.4594518071890445E-6</v>
      </c>
      <c r="G8" s="38">
        <v>3.4201956796986065E-6</v>
      </c>
      <c r="H8" s="5">
        <v>5.8853725611370672E-6</v>
      </c>
      <c r="I8" s="39">
        <v>6.0020890034891062E-6</v>
      </c>
      <c r="J8" s="5">
        <v>8.3753882564081556E-6</v>
      </c>
      <c r="K8" s="40">
        <v>8.2560718602556968E-6</v>
      </c>
      <c r="L8" s="5">
        <v>1.2958672868795275E-5</v>
      </c>
      <c r="M8" s="41">
        <v>1.3144963013804788E-5</v>
      </c>
      <c r="N8" s="5">
        <v>1.7087524549220552E-5</v>
      </c>
      <c r="O8" s="42">
        <v>1.679544386010687E-5</v>
      </c>
    </row>
    <row r="9" spans="1:18" x14ac:dyDescent="0.25">
      <c r="D9" s="5">
        <v>3.2264809738445472E-6</v>
      </c>
      <c r="E9" s="36">
        <v>3.4479673656137376E-6</v>
      </c>
      <c r="F9" s="5">
        <v>2.8268972177144811E-6</v>
      </c>
      <c r="G9" s="38">
        <v>2.9137732543823377E-6</v>
      </c>
      <c r="H9" s="5">
        <v>8.8158143382518276E-6</v>
      </c>
      <c r="I9" s="39">
        <v>9.6099154429531899E-6</v>
      </c>
      <c r="J9" s="5">
        <v>8.6357911808337262E-6</v>
      </c>
      <c r="K9" s="40">
        <v>8.9698490962037888E-6</v>
      </c>
      <c r="L9" s="5">
        <v>1.3236143848179909E-5</v>
      </c>
      <c r="M9" s="41">
        <v>1.4760777480704809E-5</v>
      </c>
      <c r="N9" s="5">
        <v>1.7671766533416694E-5</v>
      </c>
      <c r="O9" s="42">
        <v>1.76307518269346E-5</v>
      </c>
    </row>
    <row r="10" spans="1:18" x14ac:dyDescent="0.25">
      <c r="D10" s="5">
        <v>4.8742435936869707E-6</v>
      </c>
      <c r="E10" s="36">
        <v>4.7767613957101613E-6</v>
      </c>
      <c r="F10" s="5">
        <v>4.6329773932321455E-6</v>
      </c>
      <c r="G10" s="38">
        <v>4.568899519657063E-6</v>
      </c>
      <c r="H10" s="5">
        <v>9.6068579821115294E-6</v>
      </c>
      <c r="I10" s="39">
        <v>9.5443281782088688E-6</v>
      </c>
      <c r="J10" s="5">
        <v>7.0172479425403011E-6</v>
      </c>
      <c r="K10" s="40">
        <v>7.44256415340284E-6</v>
      </c>
      <c r="L10" s="5">
        <v>1.2379330110680883E-5</v>
      </c>
      <c r="M10" s="41">
        <v>1.3043314986503315E-5</v>
      </c>
      <c r="N10" s="5">
        <v>1.5465124647012948E-5</v>
      </c>
      <c r="O10" s="42">
        <v>1.5454611227748528E-5</v>
      </c>
    </row>
    <row r="11" spans="1:18" x14ac:dyDescent="0.25">
      <c r="D11" s="5">
        <v>4.4242824217549077E-6</v>
      </c>
      <c r="E11" s="36">
        <v>4.4070109343876162E-6</v>
      </c>
      <c r="F11" s="5">
        <v>4.7647392451789046E-6</v>
      </c>
      <c r="G11" s="38">
        <v>4.7106799252140287E-6</v>
      </c>
      <c r="H11" s="5">
        <v>1.1252918176901674E-5</v>
      </c>
      <c r="I11" s="39">
        <v>1.1029888769904749E-5</v>
      </c>
      <c r="J11" s="5">
        <v>8.5871054759307977E-6</v>
      </c>
      <c r="K11" s="40">
        <v>8.472179833412987E-6</v>
      </c>
      <c r="L11" s="5">
        <v>2.1401101860348166E-5</v>
      </c>
      <c r="M11" s="41">
        <v>2.0979211419408104E-5</v>
      </c>
      <c r="N11" s="5">
        <v>2.3227490846472157E-5</v>
      </c>
      <c r="O11" s="42">
        <v>2.3125986255502417E-5</v>
      </c>
    </row>
    <row r="12" spans="1:18" x14ac:dyDescent="0.25">
      <c r="D12" s="5">
        <v>6.2332104838071655E-6</v>
      </c>
      <c r="E12" s="36">
        <v>6.1591955962631138E-6</v>
      </c>
      <c r="F12" s="5">
        <v>7.0291913911206321E-6</v>
      </c>
      <c r="G12" s="38">
        <v>7.16336521269324E-6</v>
      </c>
      <c r="H12" s="5">
        <v>1.3635999435167612E-5</v>
      </c>
      <c r="I12" s="39">
        <v>1.3436501699093148E-5</v>
      </c>
      <c r="J12" s="5">
        <v>1.3274990541856551E-5</v>
      </c>
      <c r="K12" s="40">
        <v>1.3190718299102567E-5</v>
      </c>
      <c r="L12" s="5">
        <v>2.2570715357870873E-5</v>
      </c>
      <c r="M12" s="41">
        <v>2.2138713923061629E-5</v>
      </c>
      <c r="N12" s="5">
        <v>1.8462591720851496E-5</v>
      </c>
      <c r="O12" s="42">
        <v>1.992066050366632E-5</v>
      </c>
    </row>
    <row r="13" spans="1:18" x14ac:dyDescent="0.25">
      <c r="D13" s="5">
        <v>4.7188843791894635E-6</v>
      </c>
      <c r="E13" s="36">
        <v>4.6528596565992217E-6</v>
      </c>
      <c r="F13" s="5">
        <v>4.7299735927408772E-6</v>
      </c>
      <c r="G13" s="38">
        <v>4.6493982723185102E-6</v>
      </c>
      <c r="H13" s="5">
        <v>1.2099771016279582E-5</v>
      </c>
      <c r="I13" s="39">
        <v>1.186552746385239E-5</v>
      </c>
      <c r="J13" s="5">
        <v>9.9734717538076737E-6</v>
      </c>
      <c r="K13" s="40">
        <v>9.8476579898542604E-6</v>
      </c>
      <c r="L13" s="5">
        <v>1.7604287852095343E-5</v>
      </c>
      <c r="M13" s="41">
        <v>1.7305174489333824E-5</v>
      </c>
      <c r="N13" s="5">
        <v>1.6053316374724447E-5</v>
      </c>
      <c r="O13" s="42">
        <v>1.576468044985312E-5</v>
      </c>
    </row>
    <row r="14" spans="1:18" x14ac:dyDescent="0.25">
      <c r="D14" s="5">
        <v>2.9975016809740509E-6</v>
      </c>
      <c r="E14" s="36">
        <v>3.1264157549865876E-6</v>
      </c>
      <c r="F14" s="5">
        <v>2.9938078999499885E-6</v>
      </c>
      <c r="G14" s="38">
        <v>2.9488176518638065E-6</v>
      </c>
      <c r="H14" s="5">
        <v>9.1452304172191637E-6</v>
      </c>
      <c r="I14" s="39">
        <v>9.0090929504318749E-6</v>
      </c>
      <c r="J14" s="5">
        <v>8.4216292949862832E-6</v>
      </c>
      <c r="K14" s="40">
        <v>8.2942550092269583E-6</v>
      </c>
      <c r="L14" s="5">
        <v>1.6466154344049878E-5</v>
      </c>
      <c r="M14" s="41">
        <v>1.6141857373345195E-5</v>
      </c>
      <c r="N14" s="5">
        <v>1.7133982996554106E-5</v>
      </c>
      <c r="O14" s="42">
        <v>1.7141427019116956E-5</v>
      </c>
    </row>
    <row r="15" spans="1:18" x14ac:dyDescent="0.25">
      <c r="D15" s="5">
        <v>4.0474900961450809E-6</v>
      </c>
      <c r="E15" s="36">
        <v>4.174524868066185E-6</v>
      </c>
      <c r="F15" s="5">
        <v>3.8752234620497483E-6</v>
      </c>
      <c r="G15" s="38">
        <v>3.960631148942977E-6</v>
      </c>
      <c r="H15" s="5">
        <v>1.11885947941005E-5</v>
      </c>
      <c r="I15" s="39">
        <v>1.175053168388615E-5</v>
      </c>
      <c r="J15" s="5">
        <v>8.4515624014848552E-6</v>
      </c>
      <c r="K15" s="40">
        <v>8.2897486826218575E-6</v>
      </c>
      <c r="L15" s="5">
        <v>2.2566072948284658E-5</v>
      </c>
      <c r="M15" s="41">
        <v>2.2344202931532152E-5</v>
      </c>
      <c r="N15" s="5">
        <v>1.4814313724879568E-5</v>
      </c>
      <c r="O15" s="42">
        <v>1.4644689940993969E-5</v>
      </c>
    </row>
    <row r="16" spans="1:18" x14ac:dyDescent="0.25">
      <c r="D16" s="5">
        <v>2.5217459449338705E-6</v>
      </c>
      <c r="E16" s="36">
        <v>2.8623632113328585E-6</v>
      </c>
      <c r="F16" s="5">
        <v>3.365954676410132E-6</v>
      </c>
      <c r="G16" s="38">
        <v>3.3947975281256934E-6</v>
      </c>
      <c r="H16" s="5">
        <v>7.6229617811892304E-6</v>
      </c>
      <c r="I16" s="39">
        <v>7.493980623996859E-6</v>
      </c>
      <c r="J16" s="5">
        <v>7.0543958652973131E-6</v>
      </c>
      <c r="K16" s="40">
        <v>6.9909414884367226E-6</v>
      </c>
      <c r="L16" s="5">
        <v>1.4507585270103075E-5</v>
      </c>
      <c r="M16" s="41">
        <v>1.4247452965811431E-5</v>
      </c>
      <c r="N16" s="5">
        <v>1.6420940889215005E-5</v>
      </c>
      <c r="O16" s="42">
        <v>1.6178204730621877E-5</v>
      </c>
    </row>
    <row r="17" spans="3:15" x14ac:dyDescent="0.25">
      <c r="D17" s="5">
        <v>3.0902602018902873E-6</v>
      </c>
      <c r="E17" s="36">
        <v>3.0348358268022299E-6</v>
      </c>
      <c r="F17" s="5">
        <v>4.1673568179634471E-6</v>
      </c>
      <c r="G17" s="38">
        <v>4.1500429621117489E-6</v>
      </c>
      <c r="H17" s="5">
        <v>1.2599798274016219E-5</v>
      </c>
      <c r="I17" s="39">
        <v>1.2505516015720499E-5</v>
      </c>
      <c r="J17" s="5">
        <v>1.2603077728744656E-5</v>
      </c>
      <c r="K17" s="40">
        <v>1.2725722163863373E-5</v>
      </c>
      <c r="L17" s="5">
        <v>2.1651355927506147E-5</v>
      </c>
      <c r="M17" s="41">
        <v>2.1239732061042107E-5</v>
      </c>
      <c r="N17" s="5">
        <v>1.94516140342582E-5</v>
      </c>
      <c r="O17" s="42">
        <v>2.1763474917264038E-5</v>
      </c>
    </row>
    <row r="18" spans="3:15" x14ac:dyDescent="0.25">
      <c r="D18" s="5">
        <v>2.8222284262020341E-6</v>
      </c>
      <c r="E18" s="36">
        <v>2.9002590736041468E-6</v>
      </c>
      <c r="F18" s="5">
        <v>2.6377115784997702E-6</v>
      </c>
      <c r="G18" s="38">
        <v>2.6328360044295598E-6</v>
      </c>
      <c r="H18" s="5">
        <v>6.8707600118989944E-6</v>
      </c>
      <c r="I18" s="39">
        <v>6.8423912124250638E-6</v>
      </c>
      <c r="J18" s="5">
        <v>8.9840435273592977E-6</v>
      </c>
      <c r="K18" s="40">
        <v>8.9223000171708411E-6</v>
      </c>
      <c r="L18" s="5">
        <v>2.0238982518715009E-5</v>
      </c>
      <c r="M18" s="41">
        <v>2.0329645118076392E-5</v>
      </c>
      <c r="N18" s="5">
        <v>1.7051598238382311E-5</v>
      </c>
      <c r="O18" s="42">
        <v>1.6823773140181031E-5</v>
      </c>
    </row>
    <row r="19" spans="3:15" x14ac:dyDescent="0.25">
      <c r="D19" s="5">
        <v>2.8887443314456917E-6</v>
      </c>
      <c r="E19" s="36">
        <v>2.8313971213041464E-6</v>
      </c>
      <c r="F19" s="5">
        <v>3.7972772400425681E-6</v>
      </c>
      <c r="G19" s="38">
        <v>3.7229680533131674E-6</v>
      </c>
      <c r="H19" s="5">
        <v>6.3634532522214309E-6</v>
      </c>
      <c r="I19" s="39">
        <v>6.2879124810122424E-6</v>
      </c>
      <c r="J19" s="5">
        <v>9.8954392199733622E-6</v>
      </c>
      <c r="K19" s="40">
        <v>9.8083860326607544E-6</v>
      </c>
      <c r="L19" s="5">
        <v>1.4108814401905249E-5</v>
      </c>
      <c r="M19" s="41">
        <v>1.3970361240374843E-5</v>
      </c>
      <c r="N19" s="5">
        <v>1.9809152541753049E-5</v>
      </c>
      <c r="O19" s="42">
        <v>1.9416732258351369E-5</v>
      </c>
    </row>
    <row r="20" spans="3:15" x14ac:dyDescent="0.25">
      <c r="D20" s="5">
        <v>4.0288314591205541E-6</v>
      </c>
      <c r="E20" s="36">
        <v>4.5420439600976291E-6</v>
      </c>
      <c r="F20" s="5">
        <v>3.9751829455444803E-6</v>
      </c>
      <c r="G20" s="38">
        <v>4.2992218560374379E-6</v>
      </c>
      <c r="H20" s="5">
        <v>9.7087477153970165E-6</v>
      </c>
      <c r="I20" s="39">
        <v>1.0195086110505206E-5</v>
      </c>
      <c r="J20" s="5">
        <v>8.7175448278714674E-6</v>
      </c>
      <c r="K20" s="40">
        <v>8.5603161803084969E-6</v>
      </c>
      <c r="L20" s="5">
        <v>1.9955567131501166E-5</v>
      </c>
      <c r="M20" s="41">
        <v>1.9600484762651297E-5</v>
      </c>
      <c r="N20" s="5">
        <v>1.56727394150181E-5</v>
      </c>
      <c r="O20" s="42">
        <v>1.5384325299551389E-5</v>
      </c>
    </row>
    <row r="21" spans="3:15" x14ac:dyDescent="0.25">
      <c r="D21" s="5">
        <v>3.2541047755886243E-6</v>
      </c>
      <c r="E21" s="36">
        <v>3.2089462480093817E-6</v>
      </c>
      <c r="F21" s="5">
        <v>2.2211356219332323E-6</v>
      </c>
      <c r="G21" s="38">
        <v>2.2275502024637565E-6</v>
      </c>
      <c r="H21" s="5">
        <v>8.9039212636211514E-6</v>
      </c>
      <c r="I21" s="39">
        <v>8.7274326553610309E-6</v>
      </c>
      <c r="J21" s="5">
        <v>6.7471307479162694E-6</v>
      </c>
      <c r="K21" s="40">
        <v>6.7177198954501522E-6</v>
      </c>
      <c r="L21" s="5">
        <v>1.6098694593031486E-5</v>
      </c>
      <c r="M21" s="41">
        <v>1.5783476234675082E-5</v>
      </c>
      <c r="N21" s="5">
        <v>1.5751346837416635E-5</v>
      </c>
      <c r="O21" s="42">
        <v>1.5442951295451279E-5</v>
      </c>
    </row>
    <row r="22" spans="3:15" x14ac:dyDescent="0.25">
      <c r="D22" s="5">
        <v>2.439497780621007E-6</v>
      </c>
      <c r="E22" s="36">
        <v>2.4063683946752071E-6</v>
      </c>
      <c r="F22" s="5">
        <v>2.7844973643058424E-6</v>
      </c>
      <c r="G22" s="38">
        <v>2.7426138960062191E-6</v>
      </c>
      <c r="H22" s="5">
        <v>6.9178380950689755E-6</v>
      </c>
      <c r="I22" s="39">
        <v>6.7809542389933089E-6</v>
      </c>
      <c r="J22" s="5">
        <v>7.465712629537065E-6</v>
      </c>
      <c r="K22" s="40">
        <v>7.3652503874148142E-6</v>
      </c>
      <c r="L22" s="5">
        <v>1.2529449085373753E-5</v>
      </c>
      <c r="M22" s="41">
        <v>1.2317779084680523E-5</v>
      </c>
      <c r="N22" s="5">
        <v>1.7204700977507912E-5</v>
      </c>
      <c r="O22" s="42">
        <v>1.6928078057129524E-5</v>
      </c>
    </row>
    <row r="23" spans="3:15" x14ac:dyDescent="0.25">
      <c r="D23" s="5">
        <v>3.7655621877102339E-6</v>
      </c>
      <c r="E23" s="36">
        <v>3.7392085416173431E-6</v>
      </c>
      <c r="F23" s="5">
        <v>3.6125686036492233E-6</v>
      </c>
      <c r="G23" s="38">
        <v>3.5462591434809948E-6</v>
      </c>
      <c r="H23" s="5">
        <v>8.4158442150162155E-6</v>
      </c>
      <c r="I23" s="39">
        <v>8.3669668554689973E-6</v>
      </c>
      <c r="J23" s="5">
        <v>1.0325913414836288E-5</v>
      </c>
      <c r="K23" s="40">
        <v>1.0165955770133724E-5</v>
      </c>
      <c r="L23" s="5">
        <v>1.8893232914385079E-5</v>
      </c>
      <c r="M23" s="41">
        <v>1.8519421104204306E-5</v>
      </c>
      <c r="N23" s="5">
        <v>1.441404909217163E-5</v>
      </c>
      <c r="O23" s="42">
        <v>1.4258937125276814E-5</v>
      </c>
    </row>
    <row r="24" spans="3:15" x14ac:dyDescent="0.25">
      <c r="D24" s="5">
        <v>3.5777480027221628E-6</v>
      </c>
      <c r="E24" s="36">
        <v>3.6573676022066899E-6</v>
      </c>
      <c r="F24" s="5">
        <v>3.9067522710269905E-6</v>
      </c>
      <c r="G24" s="38">
        <v>3.9405284789159899E-6</v>
      </c>
      <c r="H24" s="5">
        <v>1.05230690586445E-5</v>
      </c>
      <c r="I24" s="39">
        <v>1.0312610620001394E-5</v>
      </c>
      <c r="J24" s="5">
        <v>9.2212026200910532E-6</v>
      </c>
      <c r="K24" s="40">
        <v>9.0857223053308257E-6</v>
      </c>
      <c r="L24" s="5">
        <v>2.1447756157238949E-5</v>
      </c>
      <c r="M24" s="41">
        <v>2.1021613255312235E-5</v>
      </c>
      <c r="N24" s="5">
        <v>2.4150487696037615E-5</v>
      </c>
      <c r="O24" s="42">
        <v>2.3857109678703496E-5</v>
      </c>
    </row>
    <row r="25" spans="3:15" x14ac:dyDescent="0.25">
      <c r="C25" s="5" t="s">
        <v>31</v>
      </c>
      <c r="D25" s="10">
        <f>AVERAGE(D5:D24)</f>
        <v>3.6225139011143939E-6</v>
      </c>
      <c r="E25" s="10">
        <f t="shared" ref="E25:O25" si="0">AVERAGE(E5:E24)</f>
        <v>3.6653204461045786E-6</v>
      </c>
      <c r="F25" s="10">
        <f t="shared" si="0"/>
        <v>3.7529176141630088E-6</v>
      </c>
      <c r="G25" s="10">
        <f t="shared" si="0"/>
        <v>3.7559195322526081E-6</v>
      </c>
      <c r="H25" s="10">
        <f t="shared" si="0"/>
        <v>9.3182575958195152E-6</v>
      </c>
      <c r="I25" s="10">
        <f t="shared" si="0"/>
        <v>9.3080951488064563E-6</v>
      </c>
      <c r="J25" s="10">
        <f t="shared" si="0"/>
        <v>8.9232899211708321E-6</v>
      </c>
      <c r="K25" s="10">
        <f t="shared" si="0"/>
        <v>8.8826923737700561E-6</v>
      </c>
      <c r="L25" s="10">
        <f t="shared" si="0"/>
        <v>1.7252820040422984E-5</v>
      </c>
      <c r="M25" s="10">
        <f t="shared" si="0"/>
        <v>1.713305427499206E-5</v>
      </c>
      <c r="N25" s="10">
        <f t="shared" si="0"/>
        <v>1.7538542416451084E-5</v>
      </c>
      <c r="O25" s="10">
        <f t="shared" si="0"/>
        <v>1.7570292880049666E-5</v>
      </c>
    </row>
    <row r="26" spans="3:15" x14ac:dyDescent="0.25">
      <c r="C26" s="5" t="s">
        <v>29</v>
      </c>
      <c r="D26" s="10">
        <f t="shared" ref="D26:O26" si="1">SQRT(_xlfn.VAR.S(D5:D24)/20)</f>
        <v>2.0906821224412559E-7</v>
      </c>
      <c r="E26" s="10">
        <f t="shared" si="1"/>
        <v>2.0404081284685414E-7</v>
      </c>
      <c r="F26" s="10">
        <f t="shared" si="1"/>
        <v>2.338336365215751E-7</v>
      </c>
      <c r="G26" s="10">
        <f t="shared" si="1"/>
        <v>2.3889856178588159E-7</v>
      </c>
      <c r="H26" s="10">
        <f t="shared" si="1"/>
        <v>4.7442564609244685E-7</v>
      </c>
      <c r="I26" s="10">
        <f t="shared" si="1"/>
        <v>4.7280726070913632E-7</v>
      </c>
      <c r="J26" s="10">
        <f t="shared" si="1"/>
        <v>3.8359124676658555E-7</v>
      </c>
      <c r="K26" s="10">
        <f t="shared" si="1"/>
        <v>3.8003136636940555E-7</v>
      </c>
      <c r="L26" s="10">
        <f t="shared" si="1"/>
        <v>8.5530342649925078E-7</v>
      </c>
      <c r="M26" s="10">
        <f t="shared" si="1"/>
        <v>8.0882541875701354E-7</v>
      </c>
      <c r="N26" s="10">
        <f t="shared" si="1"/>
        <v>5.7977886974111862E-7</v>
      </c>
      <c r="O26" s="10">
        <f t="shared" si="1"/>
        <v>6.1480904660753016E-7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opLeftCell="J1" workbookViewId="0">
      <selection activeCell="S5" sqref="S5"/>
    </sheetView>
  </sheetViews>
  <sheetFormatPr defaultRowHeight="16.5" x14ac:dyDescent="0.25"/>
  <cols>
    <col min="1" max="2" width="9" style="5"/>
    <col min="3" max="4" width="12.625" style="5" customWidth="1"/>
    <col min="5" max="5" width="9.75" style="5" customWidth="1"/>
    <col min="6" max="6" width="9.25" style="5" customWidth="1"/>
    <col min="7" max="7" width="10" style="5" customWidth="1"/>
    <col min="8" max="8" width="12.75" style="5" customWidth="1"/>
    <col min="9" max="9" width="9.75" style="5" customWidth="1"/>
    <col min="10" max="10" width="11.875" style="5" customWidth="1"/>
    <col min="11" max="11" width="9.5" style="5" customWidth="1"/>
    <col min="12" max="12" width="11.25" style="5" customWidth="1"/>
    <col min="13" max="13" width="9.875" style="5" customWidth="1"/>
    <col min="14" max="14" width="12" style="5" customWidth="1"/>
    <col min="15" max="15" width="8.25" style="5" customWidth="1"/>
    <col min="16" max="16384" width="9" style="5"/>
  </cols>
  <sheetData>
    <row r="1" spans="1:19" x14ac:dyDescent="0.25">
      <c r="A1" s="5" t="s">
        <v>23</v>
      </c>
    </row>
    <row r="3" spans="1:19" x14ac:dyDescent="0.25">
      <c r="B3" s="5" t="s">
        <v>9</v>
      </c>
      <c r="D3" s="5" t="s">
        <v>10</v>
      </c>
      <c r="F3" s="5" t="s">
        <v>11</v>
      </c>
      <c r="H3" s="5" t="s">
        <v>12</v>
      </c>
      <c r="J3" s="5" t="s">
        <v>13</v>
      </c>
      <c r="L3" s="5" t="s">
        <v>14</v>
      </c>
      <c r="N3" s="5" t="s">
        <v>15</v>
      </c>
    </row>
    <row r="4" spans="1:19" x14ac:dyDescent="0.25">
      <c r="D4" s="5" t="s">
        <v>16</v>
      </c>
      <c r="E4" s="5" t="s">
        <v>17</v>
      </c>
      <c r="F4" s="5" t="s">
        <v>16</v>
      </c>
      <c r="G4" s="5" t="s">
        <v>17</v>
      </c>
      <c r="H4" s="5" t="s">
        <v>16</v>
      </c>
      <c r="I4" s="5" t="s">
        <v>17</v>
      </c>
      <c r="J4" s="5" t="s">
        <v>16</v>
      </c>
      <c r="K4" s="5" t="s">
        <v>17</v>
      </c>
      <c r="L4" s="5" t="s">
        <v>16</v>
      </c>
      <c r="M4" s="5" t="s">
        <v>17</v>
      </c>
      <c r="N4" s="5" t="s">
        <v>16</v>
      </c>
      <c r="O4" s="5" t="s">
        <v>17</v>
      </c>
      <c r="R4" s="5" t="s">
        <v>21</v>
      </c>
      <c r="S4" s="5" t="s">
        <v>22</v>
      </c>
    </row>
    <row r="5" spans="1:19" x14ac:dyDescent="0.25">
      <c r="D5" s="5">
        <v>2.7421976978672882E-6</v>
      </c>
      <c r="E5" s="43">
        <v>3.9992456023572004E-6</v>
      </c>
      <c r="F5" s="5">
        <v>2.3506040614728996E-6</v>
      </c>
      <c r="G5" s="44">
        <v>4.1847815143242389E-6</v>
      </c>
      <c r="H5" s="5">
        <v>8.7246011581420005E-6</v>
      </c>
      <c r="I5" s="45">
        <v>1.5790751965030899E-5</v>
      </c>
      <c r="J5" s="5">
        <v>8.7092685957121229E-6</v>
      </c>
      <c r="K5" s="46">
        <v>1.5889256908734476E-5</v>
      </c>
      <c r="L5" s="5">
        <v>2.5858571127121191E-5</v>
      </c>
      <c r="M5" s="47">
        <v>4.0111743850096708E-5</v>
      </c>
      <c r="N5" s="5">
        <v>1.4913451878552109E-5</v>
      </c>
      <c r="O5" s="48">
        <v>2.0912966320961077E-5</v>
      </c>
      <c r="S5" s="5" t="s">
        <v>35</v>
      </c>
    </row>
    <row r="6" spans="1:19" x14ac:dyDescent="0.25">
      <c r="D6" s="5">
        <v>3.9189450823545177E-6</v>
      </c>
      <c r="E6" s="43">
        <v>6.4855628295434343E-6</v>
      </c>
      <c r="F6" s="5">
        <v>4.438853950863008E-6</v>
      </c>
      <c r="G6" s="44">
        <v>6.6440291336785724E-6</v>
      </c>
      <c r="H6" s="5">
        <v>7.7571723531524736E-6</v>
      </c>
      <c r="I6" s="45">
        <v>1.2442579103145903E-5</v>
      </c>
      <c r="J6" s="5">
        <v>1.1599948065843097E-5</v>
      </c>
      <c r="K6" s="46">
        <v>1.6365240114767435E-5</v>
      </c>
      <c r="L6" s="5">
        <v>1.4220011365047579E-5</v>
      </c>
      <c r="M6" s="47">
        <v>3.0068851962079661E-5</v>
      </c>
      <c r="N6" s="5">
        <v>2.5719289510353139E-5</v>
      </c>
      <c r="O6" s="48">
        <v>3.4203355704712793E-5</v>
      </c>
    </row>
    <row r="7" spans="1:19" x14ac:dyDescent="0.25">
      <c r="D7" s="5">
        <v>3.7620943097500015E-6</v>
      </c>
      <c r="E7" s="43">
        <v>8.5610090475165031E-6</v>
      </c>
      <c r="F7" s="5">
        <v>5.9689806711830529E-6</v>
      </c>
      <c r="G7" s="44">
        <v>1.0714895972230313E-5</v>
      </c>
      <c r="H7" s="5">
        <v>1.148583934232518E-5</v>
      </c>
      <c r="I7" s="45">
        <v>2.4681685029141454E-5</v>
      </c>
      <c r="J7" s="5">
        <v>1.6035025951808358E-5</v>
      </c>
      <c r="K7" s="46">
        <v>3.2096979655029881E-5</v>
      </c>
      <c r="L7" s="5">
        <v>2.5644642015589658E-5</v>
      </c>
      <c r="M7" s="47">
        <v>6.7953269461461843E-5</v>
      </c>
      <c r="N7" s="5">
        <v>2.8107127907955309E-5</v>
      </c>
      <c r="O7" s="48">
        <v>4.9152019540140481E-5</v>
      </c>
    </row>
    <row r="8" spans="1:19" x14ac:dyDescent="0.25">
      <c r="D8" s="5">
        <v>3.1822384803017839E-6</v>
      </c>
      <c r="E8" s="43">
        <v>7.0399417931809665E-6</v>
      </c>
      <c r="F8" s="5">
        <v>2.0493836730328591E-6</v>
      </c>
      <c r="G8" s="44">
        <v>5.2446358784148679E-6</v>
      </c>
      <c r="H8" s="5">
        <v>7.1269145598980602E-6</v>
      </c>
      <c r="I8" s="45">
        <v>1.2206445543490458E-5</v>
      </c>
      <c r="J8" s="5">
        <v>4.4137598702711762E-6</v>
      </c>
      <c r="K8" s="46">
        <v>1.1157751853811845E-5</v>
      </c>
      <c r="L8" s="5">
        <v>1.509951917991111E-5</v>
      </c>
      <c r="M8" s="47">
        <v>3.1057258862161406E-5</v>
      </c>
      <c r="N8" s="5">
        <v>1.9127303814115567E-5</v>
      </c>
      <c r="O8" s="48">
        <v>2.9328148433484672E-5</v>
      </c>
    </row>
    <row r="9" spans="1:19" x14ac:dyDescent="0.25">
      <c r="D9" s="5">
        <v>4.6664431086161038E-6</v>
      </c>
      <c r="E9" s="43">
        <v>7.2981509020095484E-6</v>
      </c>
      <c r="F9" s="5">
        <v>4.873421225271314E-6</v>
      </c>
      <c r="G9" s="44">
        <v>7.6523146860870238E-6</v>
      </c>
      <c r="H9" s="5">
        <v>1.050532470636881E-5</v>
      </c>
      <c r="I9" s="45">
        <v>1.7914972839571374E-5</v>
      </c>
      <c r="J9" s="5">
        <v>1.4958429757243101E-5</v>
      </c>
      <c r="K9" s="46">
        <v>2.1969364181369386E-5</v>
      </c>
      <c r="L9" s="5">
        <v>2.7276082471853973E-5</v>
      </c>
      <c r="M9" s="47">
        <v>4.6564461868433896E-5</v>
      </c>
      <c r="N9" s="5">
        <v>1.8697085868409511E-5</v>
      </c>
      <c r="O9" s="48">
        <v>3.0127205231948005E-5</v>
      </c>
    </row>
    <row r="10" spans="1:19" x14ac:dyDescent="0.25">
      <c r="D10" s="5">
        <v>4.5806746756127773E-6</v>
      </c>
      <c r="E10" s="43">
        <v>6.8437058364799676E-6</v>
      </c>
      <c r="F10" s="5">
        <v>5.1830077811321536E-6</v>
      </c>
      <c r="G10" s="44">
        <v>6.5210917007254804E-6</v>
      </c>
      <c r="H10" s="5">
        <v>8.5718352812027689E-6</v>
      </c>
      <c r="I10" s="45">
        <v>1.3122917290481315E-5</v>
      </c>
      <c r="J10" s="5">
        <v>7.8280960172812572E-6</v>
      </c>
      <c r="K10" s="46">
        <v>1.1888737291879778E-5</v>
      </c>
      <c r="L10" s="5">
        <v>1.1567498796739849E-5</v>
      </c>
      <c r="M10" s="47">
        <v>1.7340970624637654E-5</v>
      </c>
      <c r="N10" s="5">
        <v>1.7854454586929347E-5</v>
      </c>
      <c r="O10" s="48">
        <v>2.1441988381344814E-5</v>
      </c>
    </row>
    <row r="11" spans="1:19" x14ac:dyDescent="0.25">
      <c r="D11" s="5">
        <v>4.7412136094910141E-6</v>
      </c>
      <c r="E11" s="43">
        <v>1.0520928543442423E-5</v>
      </c>
      <c r="F11" s="5">
        <v>4.4208734461618103E-6</v>
      </c>
      <c r="G11" s="44">
        <v>9.8809386919235077E-6</v>
      </c>
      <c r="H11" s="5">
        <v>1.0045403226558491E-5</v>
      </c>
      <c r="I11" s="45">
        <v>2.100605523325765E-5</v>
      </c>
      <c r="J11" s="5">
        <v>1.0415355144456731E-5</v>
      </c>
      <c r="K11" s="46">
        <v>1.7635226167165955E-5</v>
      </c>
      <c r="L11" s="5">
        <v>2.141807180860198E-5</v>
      </c>
      <c r="M11" s="47">
        <v>4.3059541624922533E-5</v>
      </c>
      <c r="N11" s="5">
        <v>1.5092633943459797E-5</v>
      </c>
      <c r="O11" s="48">
        <v>2.7268972190136162E-5</v>
      </c>
    </row>
    <row r="12" spans="1:19" x14ac:dyDescent="0.25">
      <c r="D12" s="5">
        <v>3.9766029634163099E-6</v>
      </c>
      <c r="E12" s="43">
        <v>5.5248886482244355E-6</v>
      </c>
      <c r="F12" s="5">
        <v>3.0695771829875289E-6</v>
      </c>
      <c r="G12" s="44">
        <v>4.5809077461951314E-6</v>
      </c>
      <c r="H12" s="5">
        <v>9.540267909199286E-6</v>
      </c>
      <c r="I12" s="45">
        <v>1.3197234402651619E-5</v>
      </c>
      <c r="J12" s="5">
        <v>8.1405077195291559E-6</v>
      </c>
      <c r="K12" s="46">
        <v>1.1916066489190414E-5</v>
      </c>
      <c r="L12" s="5">
        <v>1.734611312243379E-5</v>
      </c>
      <c r="M12" s="47">
        <v>2.6265559530404445E-5</v>
      </c>
      <c r="N12" s="5">
        <v>1.6981544121134728E-5</v>
      </c>
      <c r="O12" s="48">
        <v>2.1360663944755913E-5</v>
      </c>
    </row>
    <row r="13" spans="1:19" x14ac:dyDescent="0.25">
      <c r="D13" s="5">
        <v>5.9616425050438654E-6</v>
      </c>
      <c r="E13" s="43">
        <v>1.1354241433960987E-5</v>
      </c>
      <c r="F13" s="5">
        <v>5.9523088333569904E-6</v>
      </c>
      <c r="G13" s="44">
        <v>1.0069834138077398E-5</v>
      </c>
      <c r="H13" s="5">
        <v>1.4736965739635442E-5</v>
      </c>
      <c r="I13" s="45">
        <v>2.21428032753673E-5</v>
      </c>
      <c r="J13" s="5">
        <v>6.1714265352339811E-6</v>
      </c>
      <c r="K13" s="46">
        <v>1.1458296032356124E-5</v>
      </c>
      <c r="L13" s="5">
        <v>2.1541818063495264E-5</v>
      </c>
      <c r="M13" s="47">
        <v>3.2505419593812076E-5</v>
      </c>
      <c r="N13" s="5">
        <v>2.4254310537216457E-5</v>
      </c>
      <c r="O13" s="48">
        <v>3.782465893973994E-5</v>
      </c>
    </row>
    <row r="14" spans="1:19" x14ac:dyDescent="0.25">
      <c r="D14" s="5">
        <v>4.1150635847888543E-6</v>
      </c>
      <c r="E14" s="43">
        <v>8.4612437217709779E-6</v>
      </c>
      <c r="F14" s="5">
        <v>3.7142222159348069E-6</v>
      </c>
      <c r="G14" s="44">
        <v>7.1563226585046489E-6</v>
      </c>
      <c r="H14" s="5">
        <v>1.0137596320083563E-5</v>
      </c>
      <c r="I14" s="45">
        <v>1.8969035814382981E-5</v>
      </c>
      <c r="J14" s="5">
        <v>8.7558824900623612E-6</v>
      </c>
      <c r="K14" s="46">
        <v>1.4658475718222111E-5</v>
      </c>
      <c r="L14" s="5">
        <v>2.2737545777967429E-5</v>
      </c>
      <c r="M14" s="47">
        <v>3.4016206152164039E-5</v>
      </c>
      <c r="N14" s="5">
        <v>1.3327039535450437E-5</v>
      </c>
      <c r="O14" s="48">
        <v>2.6942722342165782E-5</v>
      </c>
    </row>
    <row r="15" spans="1:19" x14ac:dyDescent="0.25">
      <c r="D15" s="5">
        <v>3.2650439163596668E-6</v>
      </c>
      <c r="E15" s="43">
        <v>6.1093112680707687E-6</v>
      </c>
      <c r="F15" s="5">
        <v>2.1460171546548539E-6</v>
      </c>
      <c r="G15" s="44">
        <v>3.4687899339245821E-6</v>
      </c>
      <c r="H15" s="5">
        <v>5.5663221477382412E-6</v>
      </c>
      <c r="I15" s="45">
        <v>8.0337112222585086E-6</v>
      </c>
      <c r="J15" s="5">
        <v>6.938908204228822E-6</v>
      </c>
      <c r="K15" s="46">
        <v>9.8726272851186879E-6</v>
      </c>
      <c r="L15" s="5">
        <v>1.5775131470100449E-5</v>
      </c>
      <c r="M15" s="47">
        <v>2.2768420702656004E-5</v>
      </c>
      <c r="N15" s="5">
        <v>1.7208916360588791E-5</v>
      </c>
      <c r="O15" s="48">
        <v>2.5576792020823329E-5</v>
      </c>
    </row>
    <row r="16" spans="1:19" x14ac:dyDescent="0.25">
      <c r="D16" s="5">
        <v>3.4388475192860402E-6</v>
      </c>
      <c r="E16" s="43">
        <v>5.4634048341154307E-6</v>
      </c>
      <c r="F16" s="5">
        <v>3.469361272862689E-6</v>
      </c>
      <c r="G16" s="44">
        <v>4.1201920714865634E-6</v>
      </c>
      <c r="H16" s="5">
        <v>7.2530384981039042E-6</v>
      </c>
      <c r="I16" s="45">
        <v>1.3200592432027947E-5</v>
      </c>
      <c r="J16" s="5">
        <v>7.0868182195294775E-6</v>
      </c>
      <c r="K16" s="46">
        <v>1.0037026694785894E-5</v>
      </c>
      <c r="L16" s="5">
        <v>2.1511070841476248E-5</v>
      </c>
      <c r="M16" s="47">
        <v>3.2173205946223954E-5</v>
      </c>
      <c r="N16" s="5">
        <v>1.3460051678712336E-5</v>
      </c>
      <c r="O16" s="48">
        <v>2.436806676798942E-5</v>
      </c>
    </row>
    <row r="17" spans="3:15" x14ac:dyDescent="0.25">
      <c r="D17" s="5">
        <v>5.0897916843678968E-6</v>
      </c>
      <c r="E17" s="43">
        <v>8.770554020447446E-6</v>
      </c>
      <c r="F17" s="5">
        <v>5.9477645146292301E-6</v>
      </c>
      <c r="G17" s="44">
        <v>9.610315573761158E-6</v>
      </c>
      <c r="H17" s="5">
        <v>1.3515722779548028E-5</v>
      </c>
      <c r="I17" s="45">
        <v>1.9568867549022529E-5</v>
      </c>
      <c r="J17" s="5">
        <v>1.3857500729295663E-5</v>
      </c>
      <c r="K17" s="46">
        <v>1.9682835546575795E-5</v>
      </c>
      <c r="L17" s="5">
        <v>1.8215549268875904E-5</v>
      </c>
      <c r="M17" s="47">
        <v>2.6620319574309441E-5</v>
      </c>
      <c r="N17" s="5">
        <v>2.6752479297582469E-5</v>
      </c>
      <c r="O17" s="48">
        <v>3.8597505551065688E-5</v>
      </c>
    </row>
    <row r="18" spans="3:15" x14ac:dyDescent="0.25">
      <c r="D18" s="5">
        <v>5.0206248061673799E-6</v>
      </c>
      <c r="E18" s="43">
        <v>8.7112903966077057E-6</v>
      </c>
      <c r="F18" s="5">
        <v>3.5143019261421156E-6</v>
      </c>
      <c r="G18" s="44">
        <v>6.8610494593215769E-6</v>
      </c>
      <c r="H18" s="5">
        <v>9.1326598151588359E-6</v>
      </c>
      <c r="I18" s="45">
        <v>1.5325415728135774E-5</v>
      </c>
      <c r="J18" s="5">
        <v>8.4861865944980482E-6</v>
      </c>
      <c r="K18" s="46">
        <v>1.6154300969367021E-5</v>
      </c>
      <c r="L18" s="5">
        <v>2.3696798194420592E-5</v>
      </c>
      <c r="M18" s="47">
        <v>3.7915855432066273E-5</v>
      </c>
      <c r="N18" s="5">
        <v>1.3860133989896119E-5</v>
      </c>
      <c r="O18" s="48">
        <v>2.4766306577583866E-5</v>
      </c>
    </row>
    <row r="19" spans="3:15" x14ac:dyDescent="0.25">
      <c r="D19" s="5">
        <v>2.9675784486945369E-6</v>
      </c>
      <c r="E19" s="43">
        <v>5.0142459076465072E-6</v>
      </c>
      <c r="F19" s="5">
        <v>2.8327863967901593E-6</v>
      </c>
      <c r="G19" s="44">
        <v>4.986996442973602E-6</v>
      </c>
      <c r="H19" s="5">
        <v>8.8040098104804808E-6</v>
      </c>
      <c r="I19" s="45">
        <v>1.2246693648151915E-5</v>
      </c>
      <c r="J19" s="5">
        <v>8.3256586539952218E-6</v>
      </c>
      <c r="K19" s="46">
        <v>1.2218121354526119E-5</v>
      </c>
      <c r="L19" s="5">
        <v>1.8364084783346548E-5</v>
      </c>
      <c r="M19" s="47">
        <v>2.604684902692157E-5</v>
      </c>
      <c r="N19" s="5">
        <v>1.8103708925274325E-5</v>
      </c>
      <c r="O19" s="48">
        <v>2.4957846811660742E-5</v>
      </c>
    </row>
    <row r="20" spans="3:15" x14ac:dyDescent="0.25">
      <c r="D20" s="5">
        <v>3.0198003736659939E-6</v>
      </c>
      <c r="E20" s="43">
        <v>6.2305703617585117E-6</v>
      </c>
      <c r="F20" s="5">
        <v>3.4478805970723259E-6</v>
      </c>
      <c r="G20" s="44">
        <v>6.497765744906942E-6</v>
      </c>
      <c r="H20" s="5">
        <v>1.0884890191416325E-5</v>
      </c>
      <c r="I20" s="45">
        <v>1.8002200326808271E-5</v>
      </c>
      <c r="J20" s="5">
        <v>6.7736181445503203E-6</v>
      </c>
      <c r="K20" s="46">
        <v>1.1763617137582789E-5</v>
      </c>
      <c r="L20" s="5">
        <v>1.8156164653820804E-5</v>
      </c>
      <c r="M20" s="47">
        <v>2.8880530098300055E-5</v>
      </c>
      <c r="N20" s="5">
        <v>1.187088819196497E-5</v>
      </c>
      <c r="O20" s="48">
        <v>2.2006014910784534E-5</v>
      </c>
    </row>
    <row r="21" spans="3:15" x14ac:dyDescent="0.25">
      <c r="D21" s="5">
        <v>3.6132305512033112E-6</v>
      </c>
      <c r="E21" s="43">
        <v>5.216826554098455E-6</v>
      </c>
      <c r="F21" s="5">
        <v>3.3544030316476932E-6</v>
      </c>
      <c r="G21" s="44">
        <v>4.4498034534734701E-6</v>
      </c>
      <c r="H21" s="5">
        <v>1.6317914119275836E-5</v>
      </c>
      <c r="I21" s="45">
        <v>2.0881934636745743E-5</v>
      </c>
      <c r="J21" s="5">
        <v>1.0036449395749763E-5</v>
      </c>
      <c r="K21" s="46">
        <v>1.5792657796622409E-5</v>
      </c>
      <c r="L21" s="5">
        <v>2.2863111223558461E-5</v>
      </c>
      <c r="M21" s="47">
        <v>2.9993223884254037E-5</v>
      </c>
      <c r="N21" s="5">
        <v>1.5095140824165268E-5</v>
      </c>
      <c r="O21" s="48">
        <v>3.5291157352495899E-5</v>
      </c>
    </row>
    <row r="22" spans="3:15" x14ac:dyDescent="0.25">
      <c r="D22" s="5">
        <v>3.6599208229415113E-6</v>
      </c>
      <c r="E22" s="43">
        <v>6.1976668107789447E-6</v>
      </c>
      <c r="F22" s="5">
        <v>3.389879595012421E-6</v>
      </c>
      <c r="G22" s="44">
        <v>5.7953117017408466E-6</v>
      </c>
      <c r="H22" s="5">
        <v>8.5589478324891075E-6</v>
      </c>
      <c r="I22" s="45">
        <v>1.3158308548834852E-5</v>
      </c>
      <c r="J22" s="5">
        <v>9.2201561354939719E-6</v>
      </c>
      <c r="K22" s="46">
        <v>1.2762048825550871E-5</v>
      </c>
      <c r="L22" s="5">
        <v>3.5452252818261699E-5</v>
      </c>
      <c r="M22" s="47">
        <v>4.3390952434520096E-5</v>
      </c>
      <c r="N22" s="5">
        <v>2.2678338516189379E-5</v>
      </c>
      <c r="O22" s="48">
        <v>3.1388875368549265E-5</v>
      </c>
    </row>
    <row r="23" spans="3:15" x14ac:dyDescent="0.25">
      <c r="D23" s="5">
        <v>2.8455412690876444E-6</v>
      </c>
      <c r="E23" s="43">
        <v>4.9352148560694418E-6</v>
      </c>
      <c r="F23" s="5">
        <v>2.5868026548191508E-6</v>
      </c>
      <c r="G23" s="44">
        <v>4.4590438526622013E-6</v>
      </c>
      <c r="H23" s="5">
        <v>9.4048846689566486E-6</v>
      </c>
      <c r="I23" s="45">
        <v>1.5768386203008351E-5</v>
      </c>
      <c r="J23" s="5">
        <v>7.3478570999702041E-6</v>
      </c>
      <c r="K23" s="46">
        <v>1.3341213895827816E-5</v>
      </c>
      <c r="L23" s="5">
        <v>1.3765257563171575E-5</v>
      </c>
      <c r="M23" s="47">
        <v>2.6501339624259392E-5</v>
      </c>
      <c r="N23" s="5">
        <v>1.7924135765793163E-5</v>
      </c>
      <c r="O23" s="48">
        <v>2.5219182291993404E-5</v>
      </c>
    </row>
    <row r="24" spans="3:15" x14ac:dyDescent="0.25">
      <c r="D24" s="5">
        <v>4.9187362551788357E-6</v>
      </c>
      <c r="E24" s="43">
        <v>7.6404580519671781E-6</v>
      </c>
      <c r="F24" s="5">
        <v>3.9670790387903852E-6</v>
      </c>
      <c r="G24" s="44">
        <v>5.9862224457894114E-6</v>
      </c>
      <c r="H24" s="5">
        <v>9.1214041765903739E-6</v>
      </c>
      <c r="I24" s="45">
        <v>1.7053618701667106E-5</v>
      </c>
      <c r="J24" s="5">
        <v>9.0423196712865332E-6</v>
      </c>
      <c r="K24" s="46">
        <v>1.5451754275078867E-5</v>
      </c>
      <c r="L24" s="5">
        <v>2.3066709922544517E-5</v>
      </c>
      <c r="M24" s="47">
        <v>3.8458453634843628E-5</v>
      </c>
      <c r="N24" s="5">
        <v>2.3291494060489458E-5</v>
      </c>
      <c r="O24" s="48">
        <v>3.3639569963703385E-5</v>
      </c>
    </row>
    <row r="25" spans="3:15" x14ac:dyDescent="0.25">
      <c r="C25" s="5" t="s">
        <v>31</v>
      </c>
      <c r="D25" s="10">
        <f>AVERAGE(D5:D24)</f>
        <v>3.9743115832097664E-6</v>
      </c>
      <c r="E25" s="10">
        <f t="shared" ref="E25:O25" si="0">AVERAGE(E5:E24)</f>
        <v>7.0189230710023431E-6</v>
      </c>
      <c r="F25" s="10">
        <f t="shared" si="0"/>
        <v>3.8338754611908726E-6</v>
      </c>
      <c r="G25" s="10">
        <f t="shared" si="0"/>
        <v>6.4442621400100769E-6</v>
      </c>
      <c r="H25" s="10">
        <f t="shared" si="0"/>
        <v>9.8595857318161938E-6</v>
      </c>
      <c r="I25" s="10">
        <f t="shared" si="0"/>
        <v>1.6235710474659098E-5</v>
      </c>
      <c r="J25" s="10">
        <f t="shared" si="0"/>
        <v>9.2071586498019665E-6</v>
      </c>
      <c r="K25" s="10">
        <f t="shared" si="0"/>
        <v>1.5105579909678182E-5</v>
      </c>
      <c r="L25" s="10">
        <f t="shared" si="0"/>
        <v>2.067880022341693E-5</v>
      </c>
      <c r="M25" s="10">
        <f t="shared" si="0"/>
        <v>3.4084621694426429E-5</v>
      </c>
      <c r="N25" s="10">
        <f t="shared" si="0"/>
        <v>1.8715976465711636E-5</v>
      </c>
      <c r="O25" s="10">
        <f t="shared" si="0"/>
        <v>2.9218700932301964E-5</v>
      </c>
    </row>
    <row r="26" spans="3:15" x14ac:dyDescent="0.25">
      <c r="C26" s="5" t="s">
        <v>29</v>
      </c>
      <c r="D26" s="10">
        <f t="shared" ref="D26:O26" si="1">SQRT(_xlfn.VAR.S(D5:D24)/20)</f>
        <v>1.989874492511211E-7</v>
      </c>
      <c r="E26" s="10">
        <f t="shared" si="1"/>
        <v>4.2837286810540287E-7</v>
      </c>
      <c r="F26" s="10">
        <f t="shared" si="1"/>
        <v>2.7788822380122892E-7</v>
      </c>
      <c r="G26" s="10">
        <f t="shared" si="1"/>
        <v>4.8761295648081157E-7</v>
      </c>
      <c r="H26" s="10">
        <f t="shared" si="1"/>
        <v>5.7888095685432276E-7</v>
      </c>
      <c r="I26" s="10">
        <f t="shared" si="1"/>
        <v>9.2965649130975519E-7</v>
      </c>
      <c r="J26" s="10">
        <f t="shared" si="1"/>
        <v>6.5939172288865353E-7</v>
      </c>
      <c r="K26" s="10">
        <f t="shared" si="1"/>
        <v>1.1446172470282822E-6</v>
      </c>
      <c r="L26" s="10">
        <f t="shared" si="1"/>
        <v>1.2520214232066775E-6</v>
      </c>
      <c r="M26" s="10">
        <f t="shared" si="1"/>
        <v>2.4402118710263409E-6</v>
      </c>
      <c r="N26" s="10">
        <f t="shared" si="1"/>
        <v>1.0810880636655105E-6</v>
      </c>
      <c r="O26" s="10">
        <f t="shared" si="1"/>
        <v>1.6133953045141776E-6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opLeftCell="J4" workbookViewId="0">
      <selection activeCell="S6" sqref="S6"/>
    </sheetView>
  </sheetViews>
  <sheetFormatPr defaultRowHeight="16.5" x14ac:dyDescent="0.25"/>
  <cols>
    <col min="1" max="2" width="9" style="5"/>
    <col min="3" max="3" width="13.125" style="5" customWidth="1"/>
    <col min="4" max="4" width="10.125" style="5" customWidth="1"/>
    <col min="5" max="5" width="9" style="5"/>
    <col min="6" max="6" width="9.625" style="5" customWidth="1"/>
    <col min="7" max="7" width="9" style="5"/>
    <col min="8" max="8" width="9.125" style="5" customWidth="1"/>
    <col min="9" max="10" width="9" style="5"/>
    <col min="11" max="11" width="12.875" style="5" bestFit="1" customWidth="1"/>
    <col min="12" max="16384" width="9" style="5"/>
  </cols>
  <sheetData>
    <row r="1" spans="1:19" x14ac:dyDescent="0.25">
      <c r="A1" s="5" t="s">
        <v>23</v>
      </c>
    </row>
    <row r="3" spans="1:19" x14ac:dyDescent="0.25">
      <c r="B3" s="5" t="s">
        <v>9</v>
      </c>
      <c r="D3" s="5" t="s">
        <v>10</v>
      </c>
      <c r="F3" s="5" t="s">
        <v>11</v>
      </c>
      <c r="H3" s="5" t="s">
        <v>12</v>
      </c>
      <c r="J3" s="5" t="s">
        <v>13</v>
      </c>
      <c r="L3" s="5" t="s">
        <v>14</v>
      </c>
      <c r="N3" s="5" t="s">
        <v>15</v>
      </c>
    </row>
    <row r="4" spans="1:19" x14ac:dyDescent="0.25">
      <c r="D4" s="5" t="s">
        <v>16</v>
      </c>
      <c r="E4" s="5" t="s">
        <v>17</v>
      </c>
      <c r="F4" s="5" t="s">
        <v>16</v>
      </c>
      <c r="G4" s="5" t="s">
        <v>17</v>
      </c>
      <c r="H4" s="5" t="s">
        <v>16</v>
      </c>
      <c r="I4" s="5" t="s">
        <v>17</v>
      </c>
      <c r="J4" s="5" t="s">
        <v>16</v>
      </c>
      <c r="K4" s="5" t="s">
        <v>17</v>
      </c>
      <c r="L4" s="5" t="s">
        <v>16</v>
      </c>
      <c r="M4" s="5" t="s">
        <v>17</v>
      </c>
      <c r="N4" s="5" t="s">
        <v>16</v>
      </c>
      <c r="O4" s="5" t="s">
        <v>17</v>
      </c>
    </row>
    <row r="5" spans="1:19" x14ac:dyDescent="0.25">
      <c r="D5" s="5">
        <v>3.7848106407607222E-6</v>
      </c>
      <c r="E5" s="49">
        <v>3.9992456023572029E-6</v>
      </c>
      <c r="F5" s="5">
        <v>3.8721853348072304E-6</v>
      </c>
      <c r="G5" s="37">
        <v>4.1847815143242398E-6</v>
      </c>
      <c r="H5" s="5">
        <v>1.2394906023311551E-5</v>
      </c>
      <c r="I5" s="51">
        <v>1.5790751965030909E-5</v>
      </c>
      <c r="J5" s="5">
        <v>1.3970677121597839E-5</v>
      </c>
      <c r="K5" s="52">
        <v>1.58892569087345E-5</v>
      </c>
      <c r="L5" s="5">
        <v>3.1888673769764377E-5</v>
      </c>
      <c r="M5" s="53">
        <v>4.0111743850096708E-5</v>
      </c>
      <c r="N5" s="5">
        <v>1.708935937184036E-5</v>
      </c>
      <c r="O5" s="54">
        <v>2.0912966320961077E-5</v>
      </c>
      <c r="R5" s="5" t="s">
        <v>21</v>
      </c>
      <c r="S5" s="5" t="s">
        <v>22</v>
      </c>
    </row>
    <row r="6" spans="1:19" x14ac:dyDescent="0.25">
      <c r="D6" s="5">
        <v>5.5270149652259814E-6</v>
      </c>
      <c r="E6" s="49">
        <v>6.4855628295434343E-6</v>
      </c>
      <c r="F6" s="5">
        <v>6.143514376352952E-6</v>
      </c>
      <c r="G6" s="50">
        <v>6.6440291336785724E-6</v>
      </c>
      <c r="H6" s="5">
        <v>1.1201101556076176E-5</v>
      </c>
      <c r="I6" s="51">
        <v>1.2442579103145903E-5</v>
      </c>
      <c r="J6" s="5">
        <v>1.5213179734765868E-5</v>
      </c>
      <c r="K6" s="52">
        <v>1.6365240114767435E-5</v>
      </c>
      <c r="L6" s="5">
        <v>2.4373364461113899E-5</v>
      </c>
      <c r="M6" s="53">
        <v>3.0068851962079661E-5</v>
      </c>
      <c r="N6" s="5">
        <v>3.0387366635263909E-5</v>
      </c>
      <c r="O6" s="54">
        <v>3.4203355704712793E-5</v>
      </c>
      <c r="S6" s="5" t="s">
        <v>35</v>
      </c>
    </row>
    <row r="7" spans="1:19" x14ac:dyDescent="0.25">
      <c r="D7" s="5">
        <v>7.2465575102990183E-6</v>
      </c>
      <c r="E7" s="49">
        <v>8.5610090475165031E-6</v>
      </c>
      <c r="F7" s="5">
        <v>9.2399875493202014E-6</v>
      </c>
      <c r="G7" s="50">
        <v>1.0714895972230313E-5</v>
      </c>
      <c r="H7" s="5">
        <v>1.6294238156628499E-5</v>
      </c>
      <c r="I7" s="51">
        <v>2.4681685029141454E-5</v>
      </c>
      <c r="J7" s="5">
        <v>2.381185852253804E-5</v>
      </c>
      <c r="K7" s="52">
        <v>3.2096979655029881E-5</v>
      </c>
      <c r="L7" s="5">
        <v>4.6585358504103122E-5</v>
      </c>
      <c r="M7" s="53">
        <v>6.7953269461461843E-5</v>
      </c>
      <c r="N7" s="5">
        <v>3.9316080516048372E-5</v>
      </c>
      <c r="O7" s="54">
        <v>4.9152019540140481E-5</v>
      </c>
    </row>
    <row r="8" spans="1:19" x14ac:dyDescent="0.25">
      <c r="D8" s="5">
        <v>6.4447086839082579E-6</v>
      </c>
      <c r="E8" s="49">
        <v>7.0399417931809665E-6</v>
      </c>
      <c r="F8" s="5">
        <v>5.0700274164142407E-6</v>
      </c>
      <c r="G8" s="50">
        <v>5.2446358784148679E-6</v>
      </c>
      <c r="H8" s="5">
        <v>1.1243130529088176E-5</v>
      </c>
      <c r="I8" s="51">
        <v>1.2206445543490458E-5</v>
      </c>
      <c r="J8" s="5">
        <v>9.6408294418213217E-6</v>
      </c>
      <c r="K8" s="52">
        <v>1.1157751853811845E-5</v>
      </c>
      <c r="L8" s="5">
        <v>2.6529009284828196E-5</v>
      </c>
      <c r="M8" s="53">
        <v>3.1057258862161406E-5</v>
      </c>
      <c r="N8" s="5">
        <v>2.4002148208603822E-5</v>
      </c>
      <c r="O8" s="54">
        <v>2.9328148433484672E-5</v>
      </c>
    </row>
    <row r="9" spans="1:19" x14ac:dyDescent="0.25">
      <c r="D9" s="5">
        <v>6.6196792155078962E-6</v>
      </c>
      <c r="E9" s="49">
        <v>7.2981509020095484E-6</v>
      </c>
      <c r="F9" s="5">
        <v>7.327633159236653E-6</v>
      </c>
      <c r="G9" s="50">
        <v>7.6523146860870238E-6</v>
      </c>
      <c r="H9" s="5">
        <v>1.5334555735473159E-5</v>
      </c>
      <c r="I9" s="51">
        <v>1.7914972839571374E-5</v>
      </c>
      <c r="J9" s="5">
        <v>1.9171968308513382E-5</v>
      </c>
      <c r="K9" s="52">
        <v>2.1969364181369386E-5</v>
      </c>
      <c r="L9" s="5">
        <v>3.3393507059652076E-5</v>
      </c>
      <c r="M9" s="53">
        <v>4.6564461868433896E-5</v>
      </c>
      <c r="N9" s="5">
        <v>2.6355531667664654E-5</v>
      </c>
      <c r="O9" s="54">
        <v>3.0127205231948005E-5</v>
      </c>
    </row>
    <row r="10" spans="1:19" x14ac:dyDescent="0.25">
      <c r="D10" s="5">
        <v>6.4035306521506147E-6</v>
      </c>
      <c r="E10" s="49">
        <v>6.8437058364799676E-6</v>
      </c>
      <c r="F10" s="5">
        <v>6.025813610947807E-6</v>
      </c>
      <c r="G10" s="50">
        <v>6.5210917007254804E-6</v>
      </c>
      <c r="H10" s="5">
        <v>1.1697908558256743E-5</v>
      </c>
      <c r="I10" s="51">
        <v>1.3122917290481315E-5</v>
      </c>
      <c r="J10" s="5">
        <v>1.1269945632089926E-5</v>
      </c>
      <c r="K10" s="52">
        <v>1.1888737291879778E-5</v>
      </c>
      <c r="L10" s="5">
        <v>1.4974978904946336E-5</v>
      </c>
      <c r="M10" s="53">
        <v>1.7340970624637654E-5</v>
      </c>
      <c r="N10" s="5">
        <v>1.9191070865202723E-5</v>
      </c>
      <c r="O10" s="54">
        <v>2.1441988381344814E-5</v>
      </c>
    </row>
    <row r="11" spans="1:19" x14ac:dyDescent="0.25">
      <c r="D11" s="5">
        <v>8.7153955902383101E-6</v>
      </c>
      <c r="E11" s="49">
        <v>1.0520928543442423E-5</v>
      </c>
      <c r="F11" s="5">
        <v>8.5301136763438657E-6</v>
      </c>
      <c r="G11" s="50">
        <v>9.8809386919235077E-6</v>
      </c>
      <c r="H11" s="5">
        <v>1.6189076700028382E-5</v>
      </c>
      <c r="I11" s="51">
        <v>2.100605523325765E-5</v>
      </c>
      <c r="J11" s="5">
        <v>1.407924260746725E-5</v>
      </c>
      <c r="K11" s="52">
        <v>1.7635226167165955E-5</v>
      </c>
      <c r="L11" s="5">
        <v>3.405712268754452E-5</v>
      </c>
      <c r="M11" s="53">
        <v>4.3059541624922533E-5</v>
      </c>
      <c r="N11" s="5">
        <v>2.0113758531389611E-5</v>
      </c>
      <c r="O11" s="54">
        <v>2.7268972190136162E-5</v>
      </c>
    </row>
    <row r="12" spans="1:19" x14ac:dyDescent="0.25">
      <c r="D12" s="5">
        <v>5.5333757614217071E-6</v>
      </c>
      <c r="E12" s="49">
        <v>5.5248886482244355E-6</v>
      </c>
      <c r="F12" s="5">
        <v>4.6280069638031257E-6</v>
      </c>
      <c r="G12" s="50">
        <v>4.5809077461951314E-6</v>
      </c>
      <c r="H12" s="5">
        <v>1.2598400562381242E-5</v>
      </c>
      <c r="I12" s="51">
        <v>1.3197234402651619E-5</v>
      </c>
      <c r="J12" s="5">
        <v>1.1618306882820797E-5</v>
      </c>
      <c r="K12" s="52">
        <v>1.1916066489190414E-5</v>
      </c>
      <c r="L12" s="5">
        <v>2.4000429458234522E-5</v>
      </c>
      <c r="M12" s="53">
        <v>2.6265559530404445E-5</v>
      </c>
      <c r="N12" s="5">
        <v>2.0027402489532713E-5</v>
      </c>
      <c r="O12" s="54">
        <v>2.1360663944755913E-5</v>
      </c>
    </row>
    <row r="13" spans="1:19" x14ac:dyDescent="0.25">
      <c r="D13" s="5">
        <v>9.8099958959368423E-6</v>
      </c>
      <c r="E13" s="49">
        <v>1.1354241433960987E-5</v>
      </c>
      <c r="F13" s="5">
        <v>8.9457585366706124E-6</v>
      </c>
      <c r="G13" s="50">
        <v>1.0069834138077398E-5</v>
      </c>
      <c r="H13" s="5">
        <v>1.9537961496940344E-5</v>
      </c>
      <c r="I13" s="51">
        <v>2.21428032753673E-5</v>
      </c>
      <c r="J13" s="5">
        <v>9.3655445229902263E-6</v>
      </c>
      <c r="K13" s="52">
        <v>1.1458296032356124E-5</v>
      </c>
      <c r="L13" s="5">
        <v>2.7230152715672433E-5</v>
      </c>
      <c r="M13" s="53">
        <v>3.2505419593812076E-5</v>
      </c>
      <c r="N13" s="5">
        <v>3.0247958524372369E-5</v>
      </c>
      <c r="O13" s="54">
        <v>3.782465893973994E-5</v>
      </c>
    </row>
    <row r="14" spans="1:19" x14ac:dyDescent="0.25">
      <c r="D14" s="5">
        <v>7.0635574447128602E-6</v>
      </c>
      <c r="E14" s="49">
        <v>8.4612437217709779E-6</v>
      </c>
      <c r="F14" s="5">
        <v>6.1074957941999135E-6</v>
      </c>
      <c r="G14" s="50">
        <v>7.1563226585046489E-6</v>
      </c>
      <c r="H14" s="5">
        <v>1.5892084978974212E-5</v>
      </c>
      <c r="I14" s="51">
        <v>1.8969035814382981E-5</v>
      </c>
      <c r="J14" s="5">
        <v>1.299057828269262E-5</v>
      </c>
      <c r="K14" s="52">
        <v>1.4658475718222111E-5</v>
      </c>
      <c r="L14" s="5">
        <v>2.8658021937408815E-5</v>
      </c>
      <c r="M14" s="53">
        <v>3.4016206152164039E-5</v>
      </c>
      <c r="N14" s="5">
        <v>2.2860491156313216E-5</v>
      </c>
      <c r="O14" s="54">
        <v>2.6942722342165782E-5</v>
      </c>
    </row>
    <row r="15" spans="1:19" x14ac:dyDescent="0.25">
      <c r="D15" s="5">
        <v>5.6332681828490657E-6</v>
      </c>
      <c r="E15" s="49">
        <v>6.1093112680707687E-6</v>
      </c>
      <c r="F15" s="5">
        <v>3.4258123999908783E-6</v>
      </c>
      <c r="G15" s="50">
        <v>3.4687899339245821E-6</v>
      </c>
      <c r="H15" s="5">
        <v>7.5188535558642882E-6</v>
      </c>
      <c r="I15" s="51">
        <v>8.0337112222585086E-6</v>
      </c>
      <c r="J15" s="5">
        <v>8.905321751631003E-6</v>
      </c>
      <c r="K15" s="52">
        <v>9.8726272851186879E-6</v>
      </c>
      <c r="L15" s="5">
        <v>1.8432929987381116E-5</v>
      </c>
      <c r="M15" s="53">
        <v>2.2768420702656004E-5</v>
      </c>
      <c r="N15" s="5">
        <v>2.0009923000850302E-5</v>
      </c>
      <c r="O15" s="54">
        <v>2.5576792020823329E-5</v>
      </c>
    </row>
    <row r="16" spans="1:19" x14ac:dyDescent="0.25">
      <c r="D16" s="5">
        <v>4.9982642563297482E-6</v>
      </c>
      <c r="E16" s="49">
        <v>5.4634048341154307E-6</v>
      </c>
      <c r="F16" s="5">
        <v>4.0703680926320466E-6</v>
      </c>
      <c r="G16" s="50">
        <v>4.1201920714865634E-6</v>
      </c>
      <c r="H16" s="5">
        <v>1.2049668202182196E-5</v>
      </c>
      <c r="I16" s="51">
        <v>1.3200592432027947E-5</v>
      </c>
      <c r="J16" s="5">
        <v>9.6931425127876598E-6</v>
      </c>
      <c r="K16" s="52">
        <v>1.0037026694785894E-5</v>
      </c>
      <c r="L16" s="5">
        <v>2.6294165720600585E-5</v>
      </c>
      <c r="M16" s="53">
        <v>3.2173205946223954E-5</v>
      </c>
      <c r="N16" s="5">
        <v>2.1207573325981561E-5</v>
      </c>
      <c r="O16" s="54">
        <v>2.436806676798942E-5</v>
      </c>
    </row>
    <row r="17" spans="3:15" x14ac:dyDescent="0.25">
      <c r="D17" s="5">
        <v>7.5821546470601016E-6</v>
      </c>
      <c r="E17" s="49">
        <v>8.770554020447446E-6</v>
      </c>
      <c r="F17" s="5">
        <v>8.8224313373314237E-6</v>
      </c>
      <c r="G17" s="50">
        <v>9.610315573761158E-6</v>
      </c>
      <c r="H17" s="5">
        <v>1.7697136112621804E-5</v>
      </c>
      <c r="I17" s="51">
        <v>1.9568867549022529E-5</v>
      </c>
      <c r="J17" s="5">
        <v>1.8079682223195241E-5</v>
      </c>
      <c r="K17" s="52">
        <v>1.9682835546575795E-5</v>
      </c>
      <c r="L17" s="5">
        <v>2.1577479352002258E-5</v>
      </c>
      <c r="M17" s="53">
        <v>2.6620319574309441E-5</v>
      </c>
      <c r="N17" s="5">
        <v>3.4809085366633397E-5</v>
      </c>
      <c r="O17" s="54">
        <v>3.8597505551065688E-5</v>
      </c>
    </row>
    <row r="18" spans="3:15" x14ac:dyDescent="0.25">
      <c r="D18" s="5">
        <v>8.1012915628514675E-6</v>
      </c>
      <c r="E18" s="49">
        <v>8.7112903966077057E-6</v>
      </c>
      <c r="F18" s="5">
        <v>6.2857010265899431E-6</v>
      </c>
      <c r="G18" s="50">
        <v>6.8610494593215769E-6</v>
      </c>
      <c r="H18" s="5">
        <v>1.3678427286982081E-5</v>
      </c>
      <c r="I18" s="51">
        <v>1.5325415728135774E-5</v>
      </c>
      <c r="J18" s="5">
        <v>1.3774573009122648E-5</v>
      </c>
      <c r="K18" s="52">
        <v>1.6154300969367021E-5</v>
      </c>
      <c r="L18" s="5">
        <v>3.1086825931169303E-5</v>
      </c>
      <c r="M18" s="53">
        <v>3.7915855432066273E-5</v>
      </c>
      <c r="N18" s="5">
        <v>2.1981542603240749E-5</v>
      </c>
      <c r="O18" s="54">
        <v>2.4766306577583866E-5</v>
      </c>
    </row>
    <row r="19" spans="3:15" x14ac:dyDescent="0.25">
      <c r="D19" s="5">
        <v>5.0405627729409195E-6</v>
      </c>
      <c r="E19" s="49">
        <v>5.0142459076465072E-6</v>
      </c>
      <c r="F19" s="5">
        <v>4.998059960691749E-6</v>
      </c>
      <c r="G19" s="50">
        <v>4.986996442973602E-6</v>
      </c>
      <c r="H19" s="5">
        <v>1.162300158355292E-5</v>
      </c>
      <c r="I19" s="51">
        <v>1.2246693648151915E-5</v>
      </c>
      <c r="J19" s="5">
        <v>1.0623565748328854E-5</v>
      </c>
      <c r="K19" s="52">
        <v>1.2218121354526119E-5</v>
      </c>
      <c r="L19" s="5">
        <v>2.0052791819291633E-5</v>
      </c>
      <c r="M19" s="53">
        <v>2.604684902692157E-5</v>
      </c>
      <c r="N19" s="5">
        <v>1.9906593071197823E-5</v>
      </c>
      <c r="O19" s="54">
        <v>2.4957846811660742E-5</v>
      </c>
    </row>
    <row r="20" spans="3:15" x14ac:dyDescent="0.25">
      <c r="D20" s="5">
        <v>5.3199804479879756E-6</v>
      </c>
      <c r="E20" s="49">
        <v>6.2305703617585117E-6</v>
      </c>
      <c r="F20" s="5">
        <v>5.7323629003194611E-6</v>
      </c>
      <c r="G20" s="50">
        <v>6.497765744906942E-6</v>
      </c>
      <c r="H20" s="5">
        <v>1.6051032320689811E-5</v>
      </c>
      <c r="I20" s="51">
        <v>1.8002200326808271E-5</v>
      </c>
      <c r="J20" s="5">
        <v>9.9138378155179728E-6</v>
      </c>
      <c r="K20" s="52">
        <v>1.1763617137582789E-5</v>
      </c>
      <c r="L20" s="5">
        <v>2.500788828760124E-5</v>
      </c>
      <c r="M20" s="53">
        <v>2.8880530098300055E-5</v>
      </c>
      <c r="N20" s="5">
        <v>1.74376306553809E-5</v>
      </c>
      <c r="O20" s="54">
        <v>2.2006014910784534E-5</v>
      </c>
    </row>
    <row r="21" spans="3:15" x14ac:dyDescent="0.25">
      <c r="D21" s="5">
        <v>4.9736262312565274E-6</v>
      </c>
      <c r="E21" s="49">
        <v>5.216826554098455E-6</v>
      </c>
      <c r="F21" s="5">
        <v>4.2978411748106057E-6</v>
      </c>
      <c r="G21" s="50">
        <v>4.4498034534734701E-6</v>
      </c>
      <c r="H21" s="5">
        <v>1.8977370568263668E-5</v>
      </c>
      <c r="I21" s="51">
        <v>2.0881934636745743E-5</v>
      </c>
      <c r="J21" s="5">
        <v>1.2333112274441755E-5</v>
      </c>
      <c r="K21" s="52">
        <v>1.5792657796622409E-5</v>
      </c>
      <c r="L21" s="5">
        <v>2.5021564319177904E-5</v>
      </c>
      <c r="M21" s="53">
        <v>2.9993223884254037E-5</v>
      </c>
      <c r="N21" s="5">
        <v>2.9186858325783375E-5</v>
      </c>
      <c r="O21" s="54">
        <v>3.5291157352495899E-5</v>
      </c>
    </row>
    <row r="22" spans="3:15" x14ac:dyDescent="0.25">
      <c r="D22" s="5">
        <v>6.224916837172795E-6</v>
      </c>
      <c r="E22" s="49">
        <v>6.1976668107789447E-6</v>
      </c>
      <c r="F22" s="5">
        <v>5.701725143890115E-6</v>
      </c>
      <c r="G22" s="50">
        <v>5.7953117017408466E-6</v>
      </c>
      <c r="H22" s="5">
        <v>1.2209153575701699E-5</v>
      </c>
      <c r="I22" s="51">
        <v>1.3158308548834852E-5</v>
      </c>
      <c r="J22" s="5">
        <v>1.1745433220482791E-5</v>
      </c>
      <c r="K22" s="52">
        <v>1.2762048825550871E-5</v>
      </c>
      <c r="L22" s="5">
        <v>3.8367873138973917E-5</v>
      </c>
      <c r="M22" s="53">
        <v>4.3390952434520096E-5</v>
      </c>
      <c r="N22" s="5">
        <v>2.7256620181345601E-5</v>
      </c>
      <c r="O22" s="54">
        <v>3.1388875368549265E-5</v>
      </c>
    </row>
    <row r="23" spans="3:15" x14ac:dyDescent="0.25">
      <c r="D23" s="5">
        <v>4.6432289792360512E-6</v>
      </c>
      <c r="E23" s="49">
        <v>4.9352148560694418E-6</v>
      </c>
      <c r="F23" s="5">
        <v>4.2926390769595512E-6</v>
      </c>
      <c r="G23" s="50">
        <v>4.4590438526622013E-6</v>
      </c>
      <c r="H23" s="5">
        <v>1.4328883540700273E-5</v>
      </c>
      <c r="I23" s="51">
        <v>1.5768386203008351E-5</v>
      </c>
      <c r="J23" s="5">
        <v>1.1759417059425878E-5</v>
      </c>
      <c r="K23" s="52">
        <v>1.3341213895827816E-5</v>
      </c>
      <c r="L23" s="5">
        <v>2.2078475140716788E-5</v>
      </c>
      <c r="M23" s="53">
        <v>2.6501339624259392E-5</v>
      </c>
      <c r="N23" s="5">
        <v>2.1042349914802306E-5</v>
      </c>
      <c r="O23" s="54">
        <v>2.5219182291993404E-5</v>
      </c>
    </row>
    <row r="24" spans="3:15" x14ac:dyDescent="0.25">
      <c r="D24" s="5">
        <v>7.004623802743941E-6</v>
      </c>
      <c r="E24" s="49">
        <v>7.6404580519671781E-6</v>
      </c>
      <c r="F24" s="5">
        <v>5.5698278048572677E-6</v>
      </c>
      <c r="G24" s="50">
        <v>5.9862224457894114E-6</v>
      </c>
      <c r="H24" s="5">
        <v>1.4340389851910851E-5</v>
      </c>
      <c r="I24" s="51">
        <v>1.7053618701667106E-5</v>
      </c>
      <c r="J24" s="5">
        <v>1.2878547593046231E-5</v>
      </c>
      <c r="K24" s="52">
        <v>1.5451754275078867E-5</v>
      </c>
      <c r="L24" s="5">
        <v>3.0552187060341414E-5</v>
      </c>
      <c r="M24" s="53">
        <v>3.8458453634843628E-5</v>
      </c>
      <c r="N24" s="5">
        <v>2.7645411521838508E-5</v>
      </c>
      <c r="O24" s="54">
        <v>3.3639569963703385E-5</v>
      </c>
    </row>
    <row r="25" spans="3:15" x14ac:dyDescent="0.25">
      <c r="C25" s="5" t="s">
        <v>31</v>
      </c>
      <c r="D25" s="10">
        <f>AVERAGE(D5:D24)</f>
        <v>6.3335272040295407E-6</v>
      </c>
      <c r="E25" s="10">
        <f t="shared" ref="E25:O25" si="0">AVERAGE(E5:E24)</f>
        <v>7.0189230710023431E-6</v>
      </c>
      <c r="F25" s="10">
        <f t="shared" si="0"/>
        <v>5.9543652668084829E-6</v>
      </c>
      <c r="G25" s="10">
        <f t="shared" si="0"/>
        <v>6.4442621400100769E-6</v>
      </c>
      <c r="H25" s="10">
        <f t="shared" si="0"/>
        <v>1.4042864044781401E-5</v>
      </c>
      <c r="I25" s="10">
        <f t="shared" si="0"/>
        <v>1.6235710474659102E-5</v>
      </c>
      <c r="J25" s="10">
        <f t="shared" si="0"/>
        <v>1.3041938213263865E-5</v>
      </c>
      <c r="K25" s="10">
        <f t="shared" si="0"/>
        <v>1.5105579909678183E-5</v>
      </c>
      <c r="L25" s="10">
        <f t="shared" si="0"/>
        <v>2.7508139977026225E-5</v>
      </c>
      <c r="M25" s="10">
        <f t="shared" si="0"/>
        <v>3.4084621694426429E-5</v>
      </c>
      <c r="N25" s="10">
        <f t="shared" si="0"/>
        <v>2.4503737796664314E-5</v>
      </c>
      <c r="O25" s="10">
        <f t="shared" si="0"/>
        <v>2.9218700932301964E-5</v>
      </c>
    </row>
    <row r="26" spans="3:15" x14ac:dyDescent="0.25">
      <c r="C26" s="5" t="s">
        <v>29</v>
      </c>
      <c r="D26" s="10">
        <f t="shared" ref="D26:O26" si="1">SQRT(_xlfn.VAR.S(D5:D24)/20)</f>
        <v>3.3180723672991713E-7</v>
      </c>
      <c r="E26" s="10">
        <f t="shared" si="1"/>
        <v>4.2837286810540281E-7</v>
      </c>
      <c r="F26" s="10">
        <f t="shared" si="1"/>
        <v>3.9790469175501775E-7</v>
      </c>
      <c r="G26" s="10">
        <f t="shared" si="1"/>
        <v>4.8761295648081157E-7</v>
      </c>
      <c r="H26" s="10">
        <f t="shared" si="1"/>
        <v>6.6682078932206166E-7</v>
      </c>
      <c r="I26" s="10">
        <f t="shared" si="1"/>
        <v>9.2965649130975508E-7</v>
      </c>
      <c r="J26" s="10">
        <f t="shared" si="1"/>
        <v>8.3383093774574311E-7</v>
      </c>
      <c r="K26" s="10">
        <f t="shared" si="1"/>
        <v>1.1446172470282822E-6</v>
      </c>
      <c r="L26" s="10">
        <f t="shared" si="1"/>
        <v>1.6211886165491194E-6</v>
      </c>
      <c r="M26" s="10">
        <f t="shared" si="1"/>
        <v>2.4402118710263409E-6</v>
      </c>
      <c r="N26" s="10">
        <f t="shared" si="1"/>
        <v>1.3396309584913074E-6</v>
      </c>
      <c r="O26" s="10">
        <f t="shared" si="1"/>
        <v>1.6133953045141776E-6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Case 5總表</vt:lpstr>
      <vt:lpstr>case5.2</vt:lpstr>
      <vt:lpstr>case5.3</vt:lpstr>
      <vt:lpstr>case5.4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2017-05-17T10:46:24Z</dcterms:modified>
</cp:coreProperties>
</file>