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7470" windowHeight="2715" tabRatio="497" firstSheet="2" activeTab="3"/>
  </bookViews>
  <sheets>
    <sheet name="Case 5總表" sheetId="1" r:id="rId1"/>
    <sheet name="case5.4" sheetId="4" r:id="rId2"/>
    <sheet name="case5.3" sheetId="3" r:id="rId3"/>
    <sheet name="case5.2" sheetId="2" r:id="rId4"/>
  </sheets>
  <calcPr calcId="152511"/>
</workbook>
</file>

<file path=xl/calcChain.xml><?xml version="1.0" encoding="utf-8"?>
<calcChain xmlns="http://schemas.openxmlformats.org/spreadsheetml/2006/main">
  <c r="H61" i="1" l="1"/>
  <c r="G25" i="3"/>
  <c r="E25" i="3"/>
  <c r="F25" i="3"/>
  <c r="G26" i="3"/>
  <c r="K25" i="4"/>
  <c r="G63" i="1" l="1"/>
  <c r="G61" i="1"/>
  <c r="G68" i="1"/>
  <c r="G66" i="1"/>
  <c r="G73" i="1"/>
  <c r="G71" i="1"/>
  <c r="G50" i="1"/>
  <c r="G48" i="1"/>
  <c r="G45" i="1"/>
  <c r="G40" i="1"/>
  <c r="G43" i="1"/>
  <c r="G38" i="1"/>
  <c r="G24" i="1"/>
  <c r="G22" i="1"/>
  <c r="G19" i="1"/>
  <c r="G17" i="1"/>
  <c r="G14" i="1"/>
  <c r="G12" i="1"/>
  <c r="P25" i="4"/>
  <c r="Q25" i="4"/>
  <c r="H71" i="1" s="1"/>
  <c r="R25" i="4"/>
  <c r="S25" i="4"/>
  <c r="H66" i="1" s="1"/>
  <c r="T25" i="4"/>
  <c r="U25" i="4"/>
  <c r="P26" i="4"/>
  <c r="Q26" i="4"/>
  <c r="H73" i="1" s="1"/>
  <c r="R26" i="4"/>
  <c r="S26" i="4"/>
  <c r="H68" i="1" s="1"/>
  <c r="T26" i="4"/>
  <c r="U26" i="4"/>
  <c r="H63" i="1" s="1"/>
  <c r="P25" i="3"/>
  <c r="Q25" i="3"/>
  <c r="H48" i="1" s="1"/>
  <c r="R25" i="3"/>
  <c r="S25" i="3"/>
  <c r="H43" i="1" s="1"/>
  <c r="T25" i="3"/>
  <c r="U25" i="3"/>
  <c r="H38" i="1" s="1"/>
  <c r="P26" i="3"/>
  <c r="Q26" i="3"/>
  <c r="H50" i="1" s="1"/>
  <c r="R26" i="3"/>
  <c r="S26" i="3"/>
  <c r="H45" i="1" s="1"/>
  <c r="T26" i="3"/>
  <c r="U26" i="3"/>
  <c r="H40" i="1" s="1"/>
  <c r="P25" i="2"/>
  <c r="Q25" i="2"/>
  <c r="H22" i="1" s="1"/>
  <c r="R25" i="2"/>
  <c r="S25" i="2"/>
  <c r="H17" i="1" s="1"/>
  <c r="T25" i="2"/>
  <c r="U25" i="2"/>
  <c r="H12" i="1" s="1"/>
  <c r="P26" i="2"/>
  <c r="Q26" i="2"/>
  <c r="H24" i="1" s="1"/>
  <c r="R26" i="2"/>
  <c r="S26" i="2"/>
  <c r="H19" i="1" s="1"/>
  <c r="T26" i="2"/>
  <c r="U26" i="2"/>
  <c r="H14" i="1" s="1"/>
  <c r="O26" i="2"/>
  <c r="E26" i="4" l="1"/>
  <c r="F26" i="4"/>
  <c r="G26" i="4"/>
  <c r="H26" i="4"/>
  <c r="I26" i="4"/>
  <c r="J26" i="4"/>
  <c r="K26" i="4"/>
  <c r="L26" i="4"/>
  <c r="M26" i="4"/>
  <c r="N26" i="4"/>
  <c r="O26" i="4"/>
  <c r="E25" i="4"/>
  <c r="F25" i="4"/>
  <c r="G25" i="4"/>
  <c r="H25" i="4"/>
  <c r="I25" i="4"/>
  <c r="J25" i="4"/>
  <c r="L25" i="4"/>
  <c r="M25" i="4"/>
  <c r="N25" i="4"/>
  <c r="O25" i="4"/>
  <c r="E26" i="3"/>
  <c r="F26" i="3"/>
  <c r="H26" i="3"/>
  <c r="I26" i="3"/>
  <c r="J26" i="3"/>
  <c r="K26" i="3"/>
  <c r="L26" i="3"/>
  <c r="M26" i="3"/>
  <c r="N26" i="3"/>
  <c r="O26" i="3"/>
  <c r="H25" i="3"/>
  <c r="I25" i="3"/>
  <c r="J25" i="3"/>
  <c r="K25" i="3"/>
  <c r="L25" i="3"/>
  <c r="M25" i="3"/>
  <c r="N25" i="3"/>
  <c r="O25" i="3"/>
  <c r="D26" i="3"/>
  <c r="E26" i="2"/>
  <c r="F26" i="2"/>
  <c r="G26" i="2"/>
  <c r="H26" i="2"/>
  <c r="I26" i="2"/>
  <c r="J26" i="2"/>
  <c r="K26" i="2"/>
  <c r="L26" i="2"/>
  <c r="M26" i="2"/>
  <c r="N26" i="2"/>
  <c r="E25" i="2"/>
  <c r="F25" i="2"/>
  <c r="G25" i="2"/>
  <c r="H25" i="2"/>
  <c r="I25" i="2"/>
  <c r="J25" i="2"/>
  <c r="K25" i="2"/>
  <c r="L25" i="2"/>
  <c r="M25" i="2"/>
  <c r="N25" i="2"/>
  <c r="O25" i="2"/>
  <c r="K40" i="1" l="1"/>
  <c r="J40" i="1"/>
  <c r="K45" i="1"/>
  <c r="J45" i="1"/>
  <c r="N40" i="1"/>
  <c r="M40" i="1"/>
  <c r="N45" i="1"/>
  <c r="M45" i="1"/>
  <c r="Q40" i="1"/>
  <c r="P40" i="1"/>
  <c r="Q45" i="1"/>
  <c r="P45" i="1"/>
  <c r="K38" i="1"/>
  <c r="J38" i="1"/>
  <c r="K43" i="1"/>
  <c r="J43" i="1"/>
  <c r="N38" i="1"/>
  <c r="N43" i="1"/>
  <c r="M43" i="1"/>
  <c r="Q38" i="1"/>
  <c r="P38" i="1"/>
  <c r="Q43" i="1"/>
  <c r="D25" i="3"/>
  <c r="P43" i="1" s="1"/>
  <c r="K63" i="1"/>
  <c r="J63" i="1"/>
  <c r="K68" i="1"/>
  <c r="J68" i="1"/>
  <c r="N63" i="1"/>
  <c r="M63" i="1"/>
  <c r="N68" i="1"/>
  <c r="M68" i="1"/>
  <c r="Q63" i="1"/>
  <c r="P63" i="1"/>
  <c r="Q68" i="1"/>
  <c r="D26" i="4"/>
  <c r="P68" i="1" s="1"/>
  <c r="K61" i="1"/>
  <c r="J61" i="1"/>
  <c r="K66" i="1"/>
  <c r="J66" i="1"/>
  <c r="N61" i="1"/>
  <c r="M61" i="1"/>
  <c r="N66" i="1"/>
  <c r="M66" i="1"/>
  <c r="Q61" i="1"/>
  <c r="P61" i="1"/>
  <c r="Q66" i="1"/>
  <c r="D25" i="4"/>
  <c r="P66" i="1" s="1"/>
  <c r="Q19" i="1"/>
  <c r="P14" i="1"/>
  <c r="Q14" i="1"/>
  <c r="M19" i="1"/>
  <c r="N19" i="1"/>
  <c r="M14" i="1"/>
  <c r="N14" i="1"/>
  <c r="J19" i="1"/>
  <c r="K19" i="1"/>
  <c r="J14" i="1"/>
  <c r="K14" i="1"/>
  <c r="D26" i="2"/>
  <c r="P19" i="1" s="1"/>
  <c r="Q17" i="1"/>
  <c r="P12" i="1"/>
  <c r="Q12" i="1"/>
  <c r="M17" i="1"/>
  <c r="N17" i="1"/>
  <c r="M12" i="1"/>
  <c r="N12" i="1"/>
  <c r="J17" i="1"/>
  <c r="K17" i="1"/>
  <c r="J12" i="1"/>
  <c r="K12" i="1"/>
  <c r="D25" i="2"/>
  <c r="P17" i="1" s="1"/>
  <c r="M38" i="1" l="1"/>
</calcChain>
</file>

<file path=xl/sharedStrings.xml><?xml version="1.0" encoding="utf-8"?>
<sst xmlns="http://schemas.openxmlformats.org/spreadsheetml/2006/main" count="266" uniqueCount="38">
  <si>
    <t>S1=</t>
    <phoneticPr fontId="3" type="noConversion"/>
  </si>
  <si>
    <t>S2=</t>
    <phoneticPr fontId="3" type="noConversion"/>
  </si>
  <si>
    <t>mk</t>
    <phoneticPr fontId="3" type="noConversion"/>
  </si>
  <si>
    <t>warm up</t>
    <phoneticPr fontId="3" type="noConversion"/>
  </si>
  <si>
    <t>optimal tau 求解次數=</t>
    <phoneticPr fontId="3" type="noConversion"/>
  </si>
  <si>
    <t>Tolerance=</t>
    <phoneticPr fontId="3" type="noConversion"/>
  </si>
  <si>
    <t>case5.4</t>
    <phoneticPr fontId="3" type="noConversion"/>
  </si>
  <si>
    <t>case5.3</t>
    <phoneticPr fontId="3" type="noConversion"/>
  </si>
  <si>
    <t>case5.2</t>
    <phoneticPr fontId="3" type="noConversion"/>
  </si>
  <si>
    <t>[mk,warm-up]</t>
    <phoneticPr fontId="6" type="noConversion"/>
  </si>
  <si>
    <t>[5000,1000]</t>
    <phoneticPr fontId="6" type="noConversion"/>
  </si>
  <si>
    <t>[5000,100]</t>
    <phoneticPr fontId="6" type="noConversion"/>
  </si>
  <si>
    <t>[2000,1000]</t>
    <phoneticPr fontId="6" type="noConversion"/>
  </si>
  <si>
    <t>[2000,100]</t>
    <phoneticPr fontId="6" type="noConversion"/>
  </si>
  <si>
    <t>[1000,1000]</t>
    <phoneticPr fontId="6" type="noConversion"/>
  </si>
  <si>
    <t>[1000,100]</t>
    <phoneticPr fontId="6" type="noConversion"/>
  </si>
  <si>
    <t>variance</t>
  </si>
  <si>
    <t>bais^2</t>
  </si>
  <si>
    <t>註:</t>
    <phoneticPr fontId="3" type="noConversion"/>
  </si>
  <si>
    <t>variance:一格代表50個tau値的變異數</t>
    <phoneticPr fontId="3" type="noConversion"/>
  </si>
  <si>
    <t>每種參數設定皆執行50*20次實驗</t>
    <phoneticPr fontId="6" type="noConversion"/>
  </si>
  <si>
    <t>tolerance:代表bisection停止條件</t>
    <phoneticPr fontId="3" type="noConversion"/>
  </si>
  <si>
    <t>50*20</t>
    <phoneticPr fontId="3" type="noConversion"/>
  </si>
  <si>
    <t>變異數點估計1)代表50*20個tau値的樣本變異數</t>
    <phoneticPr fontId="3" type="noConversion"/>
  </si>
  <si>
    <t>變異數點估計(2)代表每50個tau値的變異數在將20組取平均</t>
    <phoneticPr fontId="3" type="noConversion"/>
  </si>
  <si>
    <t>誤差點估計:代表50個tau値平均跟tau*差距的平方在將其20組做平均</t>
    <phoneticPr fontId="3" type="noConversion"/>
  </si>
  <si>
    <t>平均的標準差</t>
    <phoneticPr fontId="3" type="noConversion"/>
  </si>
  <si>
    <t>註:</t>
    <phoneticPr fontId="3" type="noConversion"/>
  </si>
  <si>
    <t>平均</t>
    <phoneticPr fontId="3" type="noConversion"/>
  </si>
  <si>
    <t>變異數平均的標準差</t>
    <phoneticPr fontId="3" type="noConversion"/>
  </si>
  <si>
    <t>變異數估計(2)</t>
    <phoneticPr fontId="3" type="noConversion"/>
  </si>
  <si>
    <t>變異數估計(1)</t>
    <phoneticPr fontId="3" type="noConversion"/>
  </si>
  <si>
    <t>[200.2000]</t>
    <phoneticPr fontId="3" type="noConversion"/>
  </si>
  <si>
    <t>[200.1000]</t>
    <phoneticPr fontId="3" type="noConversion"/>
  </si>
  <si>
    <t>[200.100]</t>
    <phoneticPr fontId="3" type="noConversion"/>
  </si>
  <si>
    <t>bias^2估計</t>
    <phoneticPr fontId="3" type="noConversion"/>
  </si>
  <si>
    <t>bias^2平均的標準差</t>
    <phoneticPr fontId="3" type="noConversion"/>
  </si>
  <si>
    <t>bais^2:一格代表50個tau值取平均後跟tau*差距的平方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</si>
</sst>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新細明體"/>
      <family val="2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3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0" fontId="2" fillId="0" borderId="0">
      <alignment vertical="center"/>
    </xf>
    <xf numFmtId="0" fontId="1" fillId="0" borderId="0">
      <alignment vertical="center"/>
    </xf>
  </cellStyleXfs>
  <cellXfs count="74">
    <xf numFmtId="0" fontId="0" fillId="0" borderId="0" xfId="0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1" fontId="5" fillId="0" borderId="0" xfId="0" applyNumberFormat="1" applyFont="1" applyAlignment="1">
      <alignment horizontal="center"/>
    </xf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0" fillId="0" borderId="0" xfId="0" applyBorder="1" applyAlignment="1">
      <alignment vertical="center"/>
    </xf>
    <xf numFmtId="0" fontId="5" fillId="0" borderId="7" xfId="0" applyFont="1" applyBorder="1" applyAlignment="1">
      <alignment horizontal="center"/>
    </xf>
    <xf numFmtId="0" fontId="0" fillId="0" borderId="0" xfId="0" applyBorder="1"/>
    <xf numFmtId="0" fontId="0" fillId="0" borderId="8" xfId="0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0" fillId="0" borderId="0" xfId="0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11" fontId="5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11" fontId="0" fillId="0" borderId="5" xfId="0" applyNumberFormat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/>
    <xf numFmtId="0" fontId="5" fillId="0" borderId="11" xfId="0" applyFont="1" applyBorder="1" applyAlignment="1">
      <alignment horizontal="center"/>
    </xf>
    <xf numFmtId="0" fontId="5" fillId="0" borderId="12" xfId="0" applyFont="1" applyBorder="1"/>
    <xf numFmtId="0" fontId="5" fillId="0" borderId="11" xfId="0" applyFont="1" applyBorder="1" applyAlignment="1">
      <alignment vertical="center"/>
    </xf>
    <xf numFmtId="0" fontId="5" fillId="0" borderId="13" xfId="0" applyFont="1" applyBorder="1"/>
    <xf numFmtId="0" fontId="5" fillId="0" borderId="14" xfId="0" applyFont="1" applyBorder="1" applyAlignment="1">
      <alignment vertical="center"/>
    </xf>
    <xf numFmtId="0" fontId="2" fillId="0" borderId="0" xfId="1">
      <alignment vertical="center"/>
    </xf>
    <xf numFmtId="11" fontId="2" fillId="0" borderId="0" xfId="1" applyNumberFormat="1">
      <alignment vertical="center"/>
    </xf>
    <xf numFmtId="0" fontId="2" fillId="0" borderId="0" xfId="1">
      <alignment vertical="center"/>
    </xf>
    <xf numFmtId="0" fontId="2" fillId="0" borderId="0" xfId="1">
      <alignment vertical="center"/>
    </xf>
    <xf numFmtId="0" fontId="2" fillId="0" borderId="0" xfId="1">
      <alignment vertical="center"/>
    </xf>
    <xf numFmtId="0" fontId="2" fillId="0" borderId="0" xfId="1">
      <alignment vertical="center"/>
    </xf>
    <xf numFmtId="0" fontId="2" fillId="0" borderId="0" xfId="1">
      <alignment vertical="center"/>
    </xf>
    <xf numFmtId="0" fontId="2" fillId="0" borderId="0" xfId="1">
      <alignment vertical="center"/>
    </xf>
    <xf numFmtId="0" fontId="2" fillId="0" borderId="0" xfId="1">
      <alignment vertical="center"/>
    </xf>
    <xf numFmtId="0" fontId="2" fillId="0" borderId="0" xfId="1">
      <alignment vertical="center"/>
    </xf>
    <xf numFmtId="0" fontId="2" fillId="0" borderId="0" xfId="1">
      <alignment vertical="center"/>
    </xf>
    <xf numFmtId="0" fontId="2" fillId="0" borderId="0" xfId="1">
      <alignment vertical="center"/>
    </xf>
    <xf numFmtId="0" fontId="2" fillId="0" borderId="0" xfId="1">
      <alignment vertical="center"/>
    </xf>
    <xf numFmtId="0" fontId="2" fillId="0" borderId="0" xfId="1">
      <alignment vertical="center"/>
    </xf>
    <xf numFmtId="0" fontId="2" fillId="0" borderId="0" xfId="1">
      <alignment vertical="center"/>
    </xf>
    <xf numFmtId="0" fontId="2" fillId="0" borderId="0" xfId="1">
      <alignment vertical="center"/>
    </xf>
    <xf numFmtId="0" fontId="1" fillId="0" borderId="0" xfId="2">
      <alignment vertical="center"/>
    </xf>
    <xf numFmtId="0" fontId="1" fillId="0" borderId="0" xfId="2">
      <alignment vertical="center"/>
    </xf>
    <xf numFmtId="0" fontId="1" fillId="0" borderId="0" xfId="2">
      <alignment vertical="center"/>
    </xf>
    <xf numFmtId="0" fontId="1" fillId="0" borderId="0" xfId="2">
      <alignment vertical="center"/>
    </xf>
    <xf numFmtId="0" fontId="1" fillId="0" borderId="0" xfId="2">
      <alignment vertical="center"/>
    </xf>
    <xf numFmtId="0" fontId="1" fillId="0" borderId="0" xfId="2">
      <alignment vertical="center"/>
    </xf>
    <xf numFmtId="0" fontId="1" fillId="0" borderId="0" xfId="2">
      <alignment vertical="center"/>
    </xf>
    <xf numFmtId="0" fontId="1" fillId="0" borderId="0" xfId="2">
      <alignment vertical="center"/>
    </xf>
    <xf numFmtId="0" fontId="1" fillId="0" borderId="0" xfId="2">
      <alignment vertical="center"/>
    </xf>
    <xf numFmtId="0" fontId="1" fillId="0" borderId="0" xfId="2">
      <alignment vertical="center"/>
    </xf>
    <xf numFmtId="0" fontId="1" fillId="0" borderId="0" xfId="2">
      <alignment vertical="center"/>
    </xf>
    <xf numFmtId="0" fontId="1" fillId="0" borderId="0" xfId="2">
      <alignment vertical="center"/>
    </xf>
    <xf numFmtId="0" fontId="1" fillId="0" borderId="0" xfId="2">
      <alignment vertical="center"/>
    </xf>
    <xf numFmtId="0" fontId="1" fillId="0" borderId="0" xfId="2">
      <alignment vertical="center"/>
    </xf>
    <xf numFmtId="0" fontId="1" fillId="0" borderId="0" xfId="2">
      <alignment vertical="center"/>
    </xf>
    <xf numFmtId="0" fontId="1" fillId="0" borderId="0" xfId="2">
      <alignment vertical="center"/>
    </xf>
    <xf numFmtId="0" fontId="1" fillId="0" borderId="0" xfId="2">
      <alignment vertical="center"/>
    </xf>
    <xf numFmtId="0" fontId="1" fillId="0" borderId="0" xfId="2">
      <alignment vertical="center"/>
    </xf>
    <xf numFmtId="0" fontId="1" fillId="0" borderId="15" xfId="2" applyBorder="1">
      <alignment vertical="center"/>
    </xf>
    <xf numFmtId="0" fontId="1" fillId="0" borderId="7" xfId="2" applyBorder="1">
      <alignment vertical="center"/>
    </xf>
    <xf numFmtId="11" fontId="1" fillId="0" borderId="7" xfId="2" applyNumberFormat="1" applyBorder="1">
      <alignment vertical="center"/>
    </xf>
    <xf numFmtId="11" fontId="0" fillId="0" borderId="0" xfId="0" applyNumberFormat="1" applyBorder="1" applyAlignment="1">
      <alignment horizontal="center" vertical="center"/>
    </xf>
  </cellXfs>
  <cellStyles count="3">
    <cellStyle name="一般" xfId="0" builtinId="0"/>
    <cellStyle name="一般 2" xfId="1"/>
    <cellStyle name="一般 3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73"/>
  <sheetViews>
    <sheetView topLeftCell="A28" zoomScaleNormal="100" workbookViewId="0">
      <selection activeCell="G56" sqref="G56"/>
    </sheetView>
  </sheetViews>
  <sheetFormatPr defaultRowHeight="16.5" x14ac:dyDescent="0.25"/>
  <cols>
    <col min="2" max="2" width="10.25" customWidth="1"/>
    <col min="5" max="5" width="19.5" customWidth="1"/>
    <col min="6" max="6" width="19.125" customWidth="1"/>
    <col min="7" max="7" width="17.25" customWidth="1"/>
    <col min="8" max="9" width="20.25" customWidth="1"/>
    <col min="10" max="10" width="19.125" customWidth="1"/>
    <col min="11" max="11" width="22" customWidth="1"/>
    <col min="12" max="12" width="20.75" customWidth="1"/>
    <col min="13" max="13" width="21.75" customWidth="1"/>
    <col min="14" max="14" width="21.25" customWidth="1"/>
    <col min="15" max="15" width="16.5" customWidth="1"/>
    <col min="16" max="16" width="21.875" customWidth="1"/>
    <col min="17" max="17" width="20.5" customWidth="1"/>
    <col min="19" max="19" width="8.875" customWidth="1"/>
    <col min="20" max="20" width="9" customWidth="1"/>
    <col min="22" max="22" width="9.125" customWidth="1"/>
    <col min="23" max="23" width="58.625" customWidth="1"/>
    <col min="26" max="26" width="57.75" customWidth="1"/>
  </cols>
  <sheetData>
    <row r="2" spans="2:23" x14ac:dyDescent="0.25">
      <c r="B2" s="12" t="s">
        <v>8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</row>
    <row r="3" spans="2:23" x14ac:dyDescent="0.25">
      <c r="B3" s="15" t="s">
        <v>0</v>
      </c>
      <c r="C3" s="15">
        <v>9</v>
      </c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</row>
    <row r="4" spans="2:23" x14ac:dyDescent="0.25">
      <c r="B4" s="15" t="s">
        <v>1</v>
      </c>
      <c r="C4" s="15">
        <v>5</v>
      </c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</row>
    <row r="5" spans="2:23" x14ac:dyDescent="0.25">
      <c r="B5" s="12" t="s">
        <v>4</v>
      </c>
      <c r="C5" s="12"/>
      <c r="D5" s="15" t="s">
        <v>22</v>
      </c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</row>
    <row r="6" spans="2:23" x14ac:dyDescent="0.25"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</row>
    <row r="7" spans="2:23" x14ac:dyDescent="0.25"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</row>
    <row r="8" spans="2:23" ht="17.25" thickBot="1" x14ac:dyDescent="0.3">
      <c r="B8" s="12"/>
      <c r="C8" s="12"/>
      <c r="D8" s="16" t="s">
        <v>5</v>
      </c>
      <c r="E8" s="17"/>
      <c r="F8" s="17"/>
      <c r="G8" s="17"/>
      <c r="H8" s="17"/>
      <c r="I8" s="17"/>
      <c r="J8" s="17"/>
      <c r="K8" s="17"/>
      <c r="L8" s="17"/>
      <c r="M8" s="17"/>
      <c r="N8" s="12"/>
      <c r="O8" s="12"/>
      <c r="P8" s="3"/>
      <c r="Q8" s="3"/>
      <c r="R8" s="3"/>
      <c r="S8" s="3"/>
    </row>
    <row r="9" spans="2:23" x14ac:dyDescent="0.25">
      <c r="B9" s="12"/>
      <c r="C9" s="12"/>
      <c r="D9" s="18">
        <v>1.0000000000000001E-5</v>
      </c>
      <c r="E9" s="17"/>
      <c r="F9" s="12"/>
      <c r="H9" s="12"/>
      <c r="I9" s="12"/>
      <c r="J9" s="12"/>
      <c r="K9" s="12"/>
      <c r="L9" s="17"/>
      <c r="M9" s="2" t="s">
        <v>2</v>
      </c>
      <c r="O9" s="2"/>
      <c r="V9" s="29" t="s">
        <v>27</v>
      </c>
      <c r="W9" s="30" t="s">
        <v>21</v>
      </c>
    </row>
    <row r="10" spans="2:23" ht="17.25" thickBot="1" x14ac:dyDescent="0.3">
      <c r="B10" s="12"/>
      <c r="C10" s="12"/>
      <c r="D10" s="17"/>
      <c r="E10" s="17"/>
      <c r="F10" s="16"/>
      <c r="G10" s="16">
        <v>200</v>
      </c>
      <c r="H10" s="12"/>
      <c r="I10" s="16"/>
      <c r="J10" s="16">
        <v>1000</v>
      </c>
      <c r="K10" s="12"/>
      <c r="L10" s="12"/>
      <c r="M10" s="19">
        <v>2000</v>
      </c>
      <c r="N10" s="12"/>
      <c r="O10" s="12"/>
      <c r="P10" s="16">
        <v>5000</v>
      </c>
      <c r="Q10" s="12"/>
      <c r="R10" s="12"/>
      <c r="U10" s="3"/>
      <c r="V10" s="31"/>
      <c r="W10" s="32" t="s">
        <v>23</v>
      </c>
    </row>
    <row r="11" spans="2:23" x14ac:dyDescent="0.25">
      <c r="B11" s="12"/>
      <c r="C11" s="12"/>
      <c r="D11" s="17"/>
      <c r="E11" s="16">
        <v>100</v>
      </c>
      <c r="F11" s="7" t="s">
        <v>31</v>
      </c>
      <c r="G11" s="8" t="s">
        <v>30</v>
      </c>
      <c r="H11" s="9" t="s">
        <v>35</v>
      </c>
      <c r="I11" s="7" t="s">
        <v>31</v>
      </c>
      <c r="J11" s="8" t="s">
        <v>30</v>
      </c>
      <c r="K11" s="9" t="s">
        <v>35</v>
      </c>
      <c r="L11" s="7" t="s">
        <v>31</v>
      </c>
      <c r="M11" s="8" t="s">
        <v>30</v>
      </c>
      <c r="N11" s="9" t="s">
        <v>35</v>
      </c>
      <c r="O11" s="7" t="s">
        <v>31</v>
      </c>
      <c r="P11" s="8" t="s">
        <v>30</v>
      </c>
      <c r="Q11" s="9" t="s">
        <v>35</v>
      </c>
      <c r="R11" s="12"/>
      <c r="U11" s="5"/>
      <c r="V11" s="33"/>
      <c r="W11" s="32" t="s">
        <v>24</v>
      </c>
    </row>
    <row r="12" spans="2:23" ht="17.25" thickBot="1" x14ac:dyDescent="0.3">
      <c r="B12" s="12"/>
      <c r="C12" s="12"/>
      <c r="D12" s="17"/>
      <c r="E12" s="12"/>
      <c r="F12" s="70">
        <v>7.0044734952129248E-5</v>
      </c>
      <c r="G12" s="21">
        <f>case5.2!T25</f>
        <v>7.0101823693104838E-5</v>
      </c>
      <c r="H12" s="13">
        <f>case5.2!U25</f>
        <v>2.1042790688730477E-6</v>
      </c>
      <c r="I12" s="20">
        <v>1.7570409152262892E-5</v>
      </c>
      <c r="J12" s="21">
        <f>case5.2!N25</f>
        <v>1.7538542416451084E-5</v>
      </c>
      <c r="K12" s="13">
        <f>case5.2!O25</f>
        <v>3.8252131192760691E-7</v>
      </c>
      <c r="L12" s="20">
        <v>8.891549270435528E-6</v>
      </c>
      <c r="M12" s="21">
        <f>case5.2!J25</f>
        <v>8.9232899211708321E-6</v>
      </c>
      <c r="N12" s="13">
        <f>case5.2!K25</f>
        <v>1.3786825102264088E-7</v>
      </c>
      <c r="O12" s="20">
        <v>3.7596371228045599E-6</v>
      </c>
      <c r="P12" s="21">
        <f>case5.2!F25</f>
        <v>3.7529176141630088E-6</v>
      </c>
      <c r="Q12" s="13">
        <f>case5.2!G25</f>
        <v>7.8060270372857166E-8</v>
      </c>
      <c r="R12" s="10"/>
      <c r="V12" s="34"/>
      <c r="W12" s="35" t="s">
        <v>25</v>
      </c>
    </row>
    <row r="13" spans="2:23" x14ac:dyDescent="0.25">
      <c r="B13" s="12"/>
      <c r="C13" s="12"/>
      <c r="D13" s="16" t="s">
        <v>3</v>
      </c>
      <c r="E13" s="16"/>
      <c r="F13" s="11"/>
      <c r="G13" s="15" t="s">
        <v>29</v>
      </c>
      <c r="H13" s="13" t="s">
        <v>36</v>
      </c>
      <c r="I13" s="11"/>
      <c r="J13" s="15" t="s">
        <v>29</v>
      </c>
      <c r="K13" s="13" t="s">
        <v>36</v>
      </c>
      <c r="L13" s="11"/>
      <c r="M13" s="15" t="s">
        <v>29</v>
      </c>
      <c r="N13" s="13" t="s">
        <v>36</v>
      </c>
      <c r="O13" s="11"/>
      <c r="P13" s="15" t="s">
        <v>29</v>
      </c>
      <c r="Q13" s="13" t="s">
        <v>36</v>
      </c>
      <c r="R13" s="12"/>
      <c r="S13" s="12"/>
      <c r="T13" s="12"/>
    </row>
    <row r="14" spans="2:23" ht="17.25" thickBot="1" x14ac:dyDescent="0.3">
      <c r="B14" s="12"/>
      <c r="C14" s="12"/>
      <c r="D14" s="17"/>
      <c r="E14" s="12"/>
      <c r="F14" s="22"/>
      <c r="G14" s="23">
        <f>case5.2!T26</f>
        <v>3.0433472730408075E-6</v>
      </c>
      <c r="H14" s="24">
        <f>case5.2!U26</f>
        <v>4.7887354835388164E-7</v>
      </c>
      <c r="I14" s="22"/>
      <c r="J14" s="23">
        <f>case5.2!N26</f>
        <v>5.7977886974111862E-7</v>
      </c>
      <c r="K14" s="24">
        <f>case5.2!O26</f>
        <v>1.5309890191691631E-7</v>
      </c>
      <c r="L14" s="22"/>
      <c r="M14" s="25">
        <f>case5.2!J26</f>
        <v>3.8359124676658555E-7</v>
      </c>
      <c r="N14" s="24">
        <f>case5.2!K26</f>
        <v>3.5846126410265466E-8</v>
      </c>
      <c r="O14" s="22"/>
      <c r="P14" s="25">
        <f>case5.2!F26</f>
        <v>2.338336365215751E-7</v>
      </c>
      <c r="Q14" s="24">
        <f>case5.2!G26</f>
        <v>2.2977348367116599E-8</v>
      </c>
      <c r="R14" s="12"/>
      <c r="S14" s="10"/>
      <c r="T14" s="12"/>
    </row>
    <row r="15" spans="2:23" ht="17.25" thickBot="1" x14ac:dyDescent="0.3">
      <c r="B15" s="12"/>
      <c r="C15" s="12"/>
      <c r="D15" s="17"/>
      <c r="E15" s="12"/>
      <c r="I15" s="15"/>
      <c r="J15" s="15"/>
      <c r="K15" s="15"/>
      <c r="L15" s="15"/>
      <c r="M15" s="15"/>
      <c r="N15" s="15"/>
      <c r="O15" s="15"/>
      <c r="P15" s="15"/>
      <c r="Q15" s="15"/>
      <c r="R15" s="10"/>
      <c r="S15" s="10"/>
      <c r="T15" s="15"/>
    </row>
    <row r="16" spans="2:23" x14ac:dyDescent="0.25">
      <c r="B16" s="12"/>
      <c r="C16" s="12"/>
      <c r="D16" s="17"/>
      <c r="E16" s="16">
        <v>1000</v>
      </c>
      <c r="F16" s="7" t="s">
        <v>31</v>
      </c>
      <c r="G16" s="8" t="s">
        <v>30</v>
      </c>
      <c r="H16" s="9" t="s">
        <v>35</v>
      </c>
      <c r="I16" s="7" t="s">
        <v>31</v>
      </c>
      <c r="J16" s="8" t="s">
        <v>30</v>
      </c>
      <c r="K16" s="9" t="s">
        <v>35</v>
      </c>
      <c r="L16" s="7" t="s">
        <v>31</v>
      </c>
      <c r="M16" s="8" t="s">
        <v>30</v>
      </c>
      <c r="N16" s="9" t="s">
        <v>35</v>
      </c>
      <c r="O16" s="7" t="s">
        <v>31</v>
      </c>
      <c r="P16" s="8" t="s">
        <v>30</v>
      </c>
      <c r="Q16" s="9" t="s">
        <v>35</v>
      </c>
      <c r="R16" s="12"/>
    </row>
    <row r="17" spans="2:18" x14ac:dyDescent="0.25">
      <c r="B17" s="12"/>
      <c r="C17" s="12"/>
      <c r="D17" s="12"/>
      <c r="E17" s="16"/>
      <c r="F17" s="71">
        <v>7.1370361613946499E-5</v>
      </c>
      <c r="G17" s="21">
        <f>case5.2!R25</f>
        <v>7.1616987379263651E-5</v>
      </c>
      <c r="H17" s="21">
        <f>case5.2!S25</f>
        <v>2.1672864126261723E-6</v>
      </c>
      <c r="I17" s="20">
        <v>1.7149452683093865E-5</v>
      </c>
      <c r="J17" s="21">
        <f>case5.2!L25</f>
        <v>1.7252820040422984E-5</v>
      </c>
      <c r="K17" s="13">
        <f>case5.2!M25</f>
        <v>2.2529063537754681E-7</v>
      </c>
      <c r="L17" s="20">
        <v>9.3173907342669047E-6</v>
      </c>
      <c r="M17" s="21">
        <f>case5.2!H25</f>
        <v>9.3182575958195152E-6</v>
      </c>
      <c r="N17" s="13">
        <f>case5.2!I25</f>
        <v>1.762027049033254E-7</v>
      </c>
      <c r="O17" s="20">
        <v>3.6682524019352736E-6</v>
      </c>
      <c r="P17" s="21">
        <f>case5.2!D25</f>
        <v>3.6225139011143939E-6</v>
      </c>
      <c r="Q17" s="13">
        <f>case5.2!E25</f>
        <v>1.1525682301246994E-7</v>
      </c>
      <c r="R17" s="12"/>
    </row>
    <row r="18" spans="2:18" x14ac:dyDescent="0.25">
      <c r="B18" s="12"/>
      <c r="C18" s="12"/>
      <c r="D18" s="12"/>
      <c r="E18" s="12"/>
      <c r="F18" s="11"/>
      <c r="G18" s="15" t="s">
        <v>29</v>
      </c>
      <c r="H18" s="13" t="s">
        <v>36</v>
      </c>
      <c r="I18" s="11"/>
      <c r="J18" s="15" t="s">
        <v>29</v>
      </c>
      <c r="K18" s="13" t="s">
        <v>36</v>
      </c>
      <c r="L18" s="11"/>
      <c r="M18" s="15" t="s">
        <v>29</v>
      </c>
      <c r="N18" s="13" t="s">
        <v>36</v>
      </c>
      <c r="O18" s="11"/>
      <c r="P18" s="15" t="s">
        <v>29</v>
      </c>
      <c r="Q18" s="13" t="s">
        <v>36</v>
      </c>
      <c r="R18" s="12"/>
    </row>
    <row r="19" spans="2:18" ht="17.25" thickBot="1" x14ac:dyDescent="0.3">
      <c r="B19" s="12"/>
      <c r="C19" s="12"/>
      <c r="D19" s="12"/>
      <c r="E19" s="12"/>
      <c r="F19" s="22"/>
      <c r="G19" s="23">
        <f>case5.2!R26</f>
        <v>2.6370445535602238E-6</v>
      </c>
      <c r="H19" s="24">
        <f>case5.2!S26</f>
        <v>7.2929507214684869E-7</v>
      </c>
      <c r="I19" s="22"/>
      <c r="J19" s="25">
        <f>case5.2!L26</f>
        <v>8.5530342649925078E-7</v>
      </c>
      <c r="K19" s="24">
        <f>case5.2!M26</f>
        <v>9.7125903890358442E-8</v>
      </c>
      <c r="L19" s="22"/>
      <c r="M19" s="25">
        <f>case5.2!H26</f>
        <v>4.7442564609244685E-7</v>
      </c>
      <c r="N19" s="24">
        <f>case5.2!I26</f>
        <v>6.3867518375069258E-8</v>
      </c>
      <c r="O19" s="22"/>
      <c r="P19" s="25">
        <f>case5.2!D26</f>
        <v>2.0906821224412559E-7</v>
      </c>
      <c r="Q19" s="24">
        <f>case5.2!E26</f>
        <v>3.4755228353929252E-8</v>
      </c>
      <c r="R19" s="12"/>
    </row>
    <row r="20" spans="2:18" ht="17.25" thickBot="1" x14ac:dyDescent="0.3">
      <c r="B20" s="12"/>
      <c r="C20" s="12"/>
      <c r="D20" s="12"/>
      <c r="E20" s="12"/>
      <c r="I20" s="15"/>
      <c r="J20" s="15"/>
      <c r="K20" s="15"/>
      <c r="L20" s="15"/>
      <c r="M20" s="15"/>
      <c r="N20" s="15"/>
      <c r="O20" s="15"/>
      <c r="P20" s="15"/>
      <c r="Q20" s="15"/>
      <c r="R20" s="12"/>
    </row>
    <row r="21" spans="2:18" x14ac:dyDescent="0.25">
      <c r="E21" s="2">
        <v>2000</v>
      </c>
      <c r="F21" s="7" t="s">
        <v>31</v>
      </c>
      <c r="G21" s="8" t="s">
        <v>30</v>
      </c>
      <c r="H21" s="9" t="s">
        <v>35</v>
      </c>
      <c r="I21" s="1"/>
      <c r="J21" s="1"/>
      <c r="K21" s="1"/>
      <c r="L21" s="1"/>
      <c r="M21" s="1"/>
      <c r="N21" s="1"/>
      <c r="O21" s="1"/>
      <c r="P21" s="1"/>
      <c r="Q21" s="1"/>
    </row>
    <row r="22" spans="2:18" x14ac:dyDescent="0.25">
      <c r="F22" s="71">
        <v>7.3611658166576087E-5</v>
      </c>
      <c r="G22" s="21">
        <f>case5.2!P25</f>
        <v>7.3953304782299525E-5</v>
      </c>
      <c r="H22" s="13">
        <f>case5.2!Q25</f>
        <v>2.0074054337194145E-6</v>
      </c>
      <c r="I22" s="1"/>
      <c r="J22" s="1"/>
      <c r="K22" s="1"/>
      <c r="L22" s="1"/>
      <c r="M22" s="1"/>
      <c r="N22" s="1"/>
      <c r="O22" s="1"/>
      <c r="P22" s="1"/>
      <c r="Q22" s="1"/>
    </row>
    <row r="23" spans="2:18" x14ac:dyDescent="0.25">
      <c r="F23" s="11"/>
      <c r="G23" s="15" t="s">
        <v>29</v>
      </c>
      <c r="H23" s="13" t="s">
        <v>36</v>
      </c>
    </row>
    <row r="24" spans="2:18" ht="17.25" thickBot="1" x14ac:dyDescent="0.3">
      <c r="F24" s="22"/>
      <c r="G24" s="23">
        <f>case5.2!P26</f>
        <v>3.2610735797301102E-6</v>
      </c>
      <c r="H24" s="24">
        <f>case5.2!Q26</f>
        <v>6.1936424578420677E-7</v>
      </c>
    </row>
    <row r="29" spans="2:18" x14ac:dyDescent="0.25">
      <c r="B29" t="s">
        <v>7</v>
      </c>
      <c r="I29" s="1"/>
      <c r="J29" s="1"/>
      <c r="K29" s="1"/>
      <c r="L29" s="1"/>
      <c r="M29" s="1"/>
      <c r="N29" s="1"/>
      <c r="O29" s="1"/>
      <c r="P29" s="1"/>
      <c r="Q29" s="1"/>
    </row>
    <row r="30" spans="2:18" x14ac:dyDescent="0.25">
      <c r="B30" s="1" t="s">
        <v>0</v>
      </c>
      <c r="C30" s="1">
        <v>11</v>
      </c>
      <c r="I30" s="1"/>
      <c r="J30" s="1"/>
      <c r="K30" s="1"/>
      <c r="L30" s="1"/>
      <c r="M30" s="1"/>
      <c r="N30" s="1"/>
      <c r="O30" s="1"/>
      <c r="P30" s="1"/>
      <c r="Q30" s="1"/>
    </row>
    <row r="31" spans="2:18" x14ac:dyDescent="0.25">
      <c r="B31" s="1" t="s">
        <v>1</v>
      </c>
      <c r="C31" s="1">
        <v>5</v>
      </c>
      <c r="I31" s="1"/>
      <c r="J31" s="1"/>
      <c r="K31" s="1"/>
      <c r="L31" s="1"/>
      <c r="M31" s="1"/>
      <c r="N31" s="1"/>
      <c r="O31" s="1"/>
      <c r="P31" s="1"/>
      <c r="Q31" s="1"/>
    </row>
    <row r="32" spans="2:18" x14ac:dyDescent="0.25">
      <c r="B32" t="s">
        <v>4</v>
      </c>
      <c r="D32" s="1" t="s">
        <v>22</v>
      </c>
      <c r="I32" s="1"/>
      <c r="J32" s="1"/>
      <c r="K32" s="1"/>
      <c r="L32" s="1"/>
      <c r="M32" s="1"/>
      <c r="N32" s="1"/>
      <c r="O32" s="1"/>
      <c r="P32" s="1"/>
      <c r="Q32" s="1"/>
    </row>
    <row r="33" spans="4:17" x14ac:dyDescent="0.25">
      <c r="I33" s="1"/>
      <c r="J33" s="1"/>
      <c r="K33" s="1"/>
      <c r="L33" s="1"/>
      <c r="M33" s="1"/>
      <c r="N33" s="1"/>
      <c r="O33" s="1"/>
      <c r="P33" s="1"/>
      <c r="Q33" s="1"/>
    </row>
    <row r="34" spans="4:17" x14ac:dyDescent="0.25">
      <c r="D34" s="2" t="s">
        <v>5</v>
      </c>
      <c r="E34" s="3"/>
      <c r="I34" s="3"/>
      <c r="J34" s="3"/>
      <c r="K34" s="3"/>
      <c r="L34" s="3"/>
      <c r="M34" s="3"/>
      <c r="N34" s="3"/>
      <c r="O34" s="3"/>
      <c r="P34" s="3"/>
      <c r="Q34" s="1"/>
    </row>
    <row r="35" spans="4:17" x14ac:dyDescent="0.25">
      <c r="D35" s="4">
        <v>1.0000000000000001E-5</v>
      </c>
      <c r="E35" s="3"/>
      <c r="I35" s="3"/>
      <c r="J35" s="3"/>
      <c r="K35" s="3"/>
      <c r="M35" s="2" t="s">
        <v>2</v>
      </c>
      <c r="N35" s="3"/>
      <c r="O35" s="3"/>
      <c r="P35" s="3"/>
      <c r="Q35" s="1"/>
    </row>
    <row r="36" spans="4:17" ht="17.25" thickBot="1" x14ac:dyDescent="0.3">
      <c r="D36" s="3"/>
      <c r="E36" s="3"/>
      <c r="G36" s="2">
        <v>200</v>
      </c>
      <c r="I36" s="2"/>
      <c r="J36" s="2">
        <v>1000</v>
      </c>
      <c r="K36" s="1"/>
      <c r="L36" s="1"/>
      <c r="M36" s="14">
        <v>2000</v>
      </c>
      <c r="N36" s="1"/>
      <c r="O36" s="1"/>
      <c r="P36" s="2">
        <v>5000</v>
      </c>
      <c r="Q36" s="1"/>
    </row>
    <row r="37" spans="4:17" x14ac:dyDescent="0.25">
      <c r="D37" s="3"/>
      <c r="E37" s="2">
        <v>100</v>
      </c>
      <c r="F37" s="7" t="s">
        <v>31</v>
      </c>
      <c r="G37" s="8" t="s">
        <v>30</v>
      </c>
      <c r="H37" s="9" t="s">
        <v>35</v>
      </c>
      <c r="I37" s="7" t="s">
        <v>31</v>
      </c>
      <c r="J37" s="8" t="s">
        <v>30</v>
      </c>
      <c r="K37" s="9" t="s">
        <v>35</v>
      </c>
      <c r="L37" s="7" t="s">
        <v>31</v>
      </c>
      <c r="M37" s="8" t="s">
        <v>30</v>
      </c>
      <c r="N37" s="9" t="s">
        <v>35</v>
      </c>
      <c r="O37" s="7" t="s">
        <v>31</v>
      </c>
      <c r="P37" s="8" t="s">
        <v>30</v>
      </c>
      <c r="Q37" s="9" t="s">
        <v>35</v>
      </c>
    </row>
    <row r="38" spans="4:17" x14ac:dyDescent="0.25">
      <c r="D38" s="3"/>
      <c r="F38" s="71">
        <v>9.2011552032564392E-5</v>
      </c>
      <c r="G38" s="21">
        <f>case5.3!T25</f>
        <v>9.2884452485116867E-5</v>
      </c>
      <c r="H38" s="13">
        <f>case5.3!U25</f>
        <v>3.2635915984287323E-5</v>
      </c>
      <c r="I38" s="20">
        <v>1.851256666755785E-5</v>
      </c>
      <c r="J38" s="21">
        <f>case5.3!N25</f>
        <v>1.8715976465711636E-5</v>
      </c>
      <c r="K38" s="13">
        <f>case5.3!O25</f>
        <v>8.4737894613361305E-6</v>
      </c>
      <c r="L38" s="20">
        <v>9.1766733380424933E-6</v>
      </c>
      <c r="M38" s="21">
        <f>case5.3!J25</f>
        <v>9.2071586498019665E-6</v>
      </c>
      <c r="N38" s="13">
        <f>case5.3!K25</f>
        <v>3.9848364893527503E-6</v>
      </c>
      <c r="O38" s="20">
        <v>3.8244870513477885E-6</v>
      </c>
      <c r="P38" s="21">
        <f>case5.3!F25</f>
        <v>3.8338754611908726E-6</v>
      </c>
      <c r="Q38" s="13">
        <f>case5.3!G25</f>
        <v>1.6576314431562535E-6</v>
      </c>
    </row>
    <row r="39" spans="4:17" x14ac:dyDescent="0.25">
      <c r="D39" s="2" t="s">
        <v>3</v>
      </c>
      <c r="E39" s="2"/>
      <c r="F39" s="11"/>
      <c r="G39" s="15" t="s">
        <v>29</v>
      </c>
      <c r="H39" s="13" t="s">
        <v>36</v>
      </c>
      <c r="I39" s="11"/>
      <c r="J39" s="15" t="s">
        <v>29</v>
      </c>
      <c r="K39" s="13" t="s">
        <v>36</v>
      </c>
      <c r="L39" s="11"/>
      <c r="M39" s="15" t="s">
        <v>29</v>
      </c>
      <c r="N39" s="13" t="s">
        <v>36</v>
      </c>
      <c r="O39" s="11"/>
      <c r="P39" s="15" t="s">
        <v>29</v>
      </c>
      <c r="Q39" s="13" t="s">
        <v>36</v>
      </c>
    </row>
    <row r="40" spans="4:17" ht="17.25" thickBot="1" x14ac:dyDescent="0.3">
      <c r="D40" s="3"/>
      <c r="F40" s="22"/>
      <c r="G40" s="23">
        <f>case5.3!T26</f>
        <v>5.366456976518784E-6</v>
      </c>
      <c r="H40" s="24">
        <f>case5.3!U26</f>
        <v>2.5011780230518785E-6</v>
      </c>
      <c r="I40" s="22"/>
      <c r="J40" s="25">
        <f>case5.3!N26</f>
        <v>1.0810880636655105E-6</v>
      </c>
      <c r="K40" s="24">
        <f>case5.3!O26</f>
        <v>5.2734921328178385E-7</v>
      </c>
      <c r="L40" s="22"/>
      <c r="M40" s="25">
        <f>case5.3!J26</f>
        <v>6.5939172288865353E-7</v>
      </c>
      <c r="N40" s="24">
        <f>case5.3!K26</f>
        <v>3.8360137024494728E-7</v>
      </c>
      <c r="O40" s="22"/>
      <c r="P40" s="25">
        <f>case5.3!F26</f>
        <v>2.7788822380122892E-7</v>
      </c>
      <c r="Q40" s="24">
        <f>case5.3!G26</f>
        <v>1.4725531892586648E-7</v>
      </c>
    </row>
    <row r="41" spans="4:17" ht="17.25" thickBot="1" x14ac:dyDescent="0.3">
      <c r="D41" s="3"/>
      <c r="I41" s="15"/>
      <c r="J41" s="15"/>
      <c r="K41" s="15"/>
      <c r="L41" s="15"/>
      <c r="M41" s="15"/>
      <c r="N41" s="15"/>
      <c r="O41" s="15"/>
      <c r="P41" s="15"/>
      <c r="Q41" s="15"/>
    </row>
    <row r="42" spans="4:17" x14ac:dyDescent="0.25">
      <c r="D42" s="3"/>
      <c r="E42" s="2">
        <v>1000</v>
      </c>
      <c r="F42" s="7" t="s">
        <v>31</v>
      </c>
      <c r="G42" s="8" t="s">
        <v>30</v>
      </c>
      <c r="H42" s="9" t="s">
        <v>35</v>
      </c>
      <c r="I42" s="7" t="s">
        <v>31</v>
      </c>
      <c r="J42" s="8" t="s">
        <v>30</v>
      </c>
      <c r="K42" s="9" t="s">
        <v>35</v>
      </c>
      <c r="L42" s="7" t="s">
        <v>31</v>
      </c>
      <c r="M42" s="8" t="s">
        <v>30</v>
      </c>
      <c r="N42" s="9" t="s">
        <v>35</v>
      </c>
      <c r="O42" s="7" t="s">
        <v>31</v>
      </c>
      <c r="P42" s="8" t="s">
        <v>30</v>
      </c>
      <c r="Q42" s="9" t="s">
        <v>35</v>
      </c>
    </row>
    <row r="43" spans="4:17" x14ac:dyDescent="0.25">
      <c r="E43" s="2"/>
      <c r="F43" s="72">
        <v>1.08963106619814E-4</v>
      </c>
      <c r="G43" s="73">
        <f>case5.3!R25</f>
        <v>1.0954597017882131E-4</v>
      </c>
      <c r="H43" s="13">
        <f>case5.3!S25</f>
        <v>4.5084623759143157E-5</v>
      </c>
      <c r="I43" s="20">
        <v>2.0625893198877786E-5</v>
      </c>
      <c r="J43" s="21">
        <f>case5.3!L25</f>
        <v>2.067880022341693E-5</v>
      </c>
      <c r="K43" s="13">
        <f>case5.3!M25</f>
        <v>1.035923621102528E-5</v>
      </c>
      <c r="L43" s="20">
        <v>9.8089673208548947E-6</v>
      </c>
      <c r="M43" s="21">
        <f>case5.3!H25</f>
        <v>9.8595857318161938E-6</v>
      </c>
      <c r="N43" s="13">
        <f>case5.3!I25</f>
        <v>4.0856713218360666E-6</v>
      </c>
      <c r="O43" s="20">
        <v>3.9486681472698001E-6</v>
      </c>
      <c r="P43" s="21">
        <f>case5.3!D25</f>
        <v>3.9743115832097664E-6</v>
      </c>
      <c r="Q43" s="13">
        <f>case5.3!E25</f>
        <v>1.9044291211782992E-6</v>
      </c>
    </row>
    <row r="44" spans="4:17" x14ac:dyDescent="0.25">
      <c r="F44" s="11"/>
      <c r="G44" s="15" t="s">
        <v>29</v>
      </c>
      <c r="H44" s="13" t="s">
        <v>36</v>
      </c>
      <c r="I44" s="11"/>
      <c r="J44" s="15" t="s">
        <v>29</v>
      </c>
      <c r="K44" s="13" t="s">
        <v>36</v>
      </c>
      <c r="L44" s="11"/>
      <c r="M44" s="15" t="s">
        <v>29</v>
      </c>
      <c r="N44" s="13" t="s">
        <v>36</v>
      </c>
      <c r="O44" s="11"/>
      <c r="P44" s="15" t="s">
        <v>29</v>
      </c>
      <c r="Q44" s="13" t="s">
        <v>36</v>
      </c>
    </row>
    <row r="45" spans="4:17" ht="17.25" thickBot="1" x14ac:dyDescent="0.3">
      <c r="F45" s="22"/>
      <c r="G45" s="23">
        <f>case5.3!R26</f>
        <v>5.8097208924558194E-6</v>
      </c>
      <c r="H45" s="24">
        <f>case5.3!S26</f>
        <v>3.7502098827507212E-6</v>
      </c>
      <c r="I45" s="22"/>
      <c r="J45" s="25">
        <f>case5.3!L26</f>
        <v>1.2520214232066775E-6</v>
      </c>
      <c r="K45" s="24">
        <f>case5.3!M26</f>
        <v>9.4096310657894985E-7</v>
      </c>
      <c r="L45" s="22"/>
      <c r="M45" s="25">
        <f>case5.3!H26</f>
        <v>5.7888095685432276E-7</v>
      </c>
      <c r="N45" s="24">
        <f>case5.3!I26</f>
        <v>3.6929033894113953E-7</v>
      </c>
      <c r="O45" s="22"/>
      <c r="P45" s="25">
        <f>case5.3!D26</f>
        <v>1.989874492511211E-7</v>
      </c>
      <c r="Q45" s="24">
        <f>case5.3!E26</f>
        <v>1.37575818547769E-7</v>
      </c>
    </row>
    <row r="46" spans="4:17" ht="17.25" thickBot="1" x14ac:dyDescent="0.3">
      <c r="I46" s="1"/>
      <c r="J46" s="1"/>
      <c r="K46" s="1"/>
      <c r="L46" s="1"/>
      <c r="M46" s="1"/>
      <c r="N46" s="1"/>
      <c r="O46" s="1"/>
      <c r="P46" s="1"/>
      <c r="Q46" s="1"/>
    </row>
    <row r="47" spans="4:17" x14ac:dyDescent="0.25">
      <c r="E47" s="2">
        <v>2000</v>
      </c>
      <c r="F47" s="7" t="s">
        <v>31</v>
      </c>
      <c r="G47" s="8" t="s">
        <v>30</v>
      </c>
      <c r="H47" s="9" t="s">
        <v>35</v>
      </c>
    </row>
    <row r="48" spans="4:17" x14ac:dyDescent="0.25">
      <c r="F48" s="71">
        <v>9.9455896625609495E-5</v>
      </c>
      <c r="G48" s="21">
        <f>case5.3!P25</f>
        <v>9.9463881295317234E-5</v>
      </c>
      <c r="H48" s="13">
        <f>case5.3!Q25</f>
        <v>3.846655626715668E-5</v>
      </c>
    </row>
    <row r="49" spans="2:17" x14ac:dyDescent="0.25">
      <c r="F49" s="11"/>
      <c r="G49" s="15" t="s">
        <v>29</v>
      </c>
      <c r="H49" s="13" t="s">
        <v>36</v>
      </c>
    </row>
    <row r="50" spans="2:17" ht="17.25" thickBot="1" x14ac:dyDescent="0.3">
      <c r="F50" s="22"/>
      <c r="G50" s="23">
        <f>case5.3!P26</f>
        <v>8.8565380236611382E-6</v>
      </c>
      <c r="H50" s="24">
        <f>case5.3!Q26</f>
        <v>3.8811050861996711E-6</v>
      </c>
    </row>
    <row r="51" spans="2:17" x14ac:dyDescent="0.25">
      <c r="N51" s="17"/>
    </row>
    <row r="52" spans="2:17" x14ac:dyDescent="0.25">
      <c r="B52" t="s">
        <v>6</v>
      </c>
      <c r="I52" s="1"/>
      <c r="J52" s="1"/>
      <c r="K52" s="1"/>
      <c r="L52" s="1"/>
      <c r="M52" s="1"/>
      <c r="N52" s="1"/>
      <c r="O52" s="1"/>
      <c r="P52" s="1"/>
      <c r="Q52" s="1"/>
    </row>
    <row r="53" spans="2:17" x14ac:dyDescent="0.25">
      <c r="B53" s="1" t="s">
        <v>0</v>
      </c>
      <c r="C53" s="1">
        <v>11</v>
      </c>
      <c r="I53" s="1"/>
      <c r="J53" s="1"/>
      <c r="K53" s="1"/>
      <c r="L53" s="1"/>
      <c r="M53" s="1"/>
      <c r="N53" s="1"/>
      <c r="O53" s="1"/>
      <c r="P53" s="1"/>
      <c r="Q53" s="1"/>
    </row>
    <row r="54" spans="2:17" x14ac:dyDescent="0.25">
      <c r="B54" s="1" t="s">
        <v>1</v>
      </c>
      <c r="C54" s="1">
        <v>5</v>
      </c>
      <c r="I54" s="1"/>
      <c r="J54" s="1"/>
      <c r="K54" s="1"/>
      <c r="L54" s="1"/>
      <c r="M54" s="1"/>
      <c r="N54" s="1"/>
      <c r="O54" s="1"/>
      <c r="P54" s="1"/>
      <c r="Q54" s="1"/>
    </row>
    <row r="55" spans="2:17" x14ac:dyDescent="0.25">
      <c r="B55" t="s">
        <v>4</v>
      </c>
      <c r="D55" s="1" t="s">
        <v>22</v>
      </c>
      <c r="I55" s="1"/>
      <c r="J55" s="1"/>
      <c r="K55" s="1"/>
      <c r="L55" s="1"/>
      <c r="M55" s="1"/>
      <c r="N55" s="1"/>
      <c r="O55" s="1"/>
      <c r="P55" s="1"/>
      <c r="Q55" s="1"/>
    </row>
    <row r="56" spans="2:17" x14ac:dyDescent="0.25">
      <c r="I56" s="1"/>
      <c r="J56" s="1"/>
      <c r="K56" s="1"/>
      <c r="L56" s="1"/>
      <c r="M56" s="1"/>
      <c r="N56" s="1"/>
      <c r="O56" s="1"/>
      <c r="P56" s="1"/>
      <c r="Q56" s="1"/>
    </row>
    <row r="57" spans="2:17" x14ac:dyDescent="0.25">
      <c r="D57" s="2" t="s">
        <v>5</v>
      </c>
      <c r="E57" s="3"/>
      <c r="I57" s="3"/>
      <c r="J57" s="3"/>
      <c r="K57" s="3"/>
      <c r="L57" s="3"/>
      <c r="M57" s="17"/>
      <c r="N57" s="3"/>
      <c r="O57" s="3"/>
      <c r="P57" s="3"/>
      <c r="Q57" s="1"/>
    </row>
    <row r="58" spans="2:17" x14ac:dyDescent="0.25">
      <c r="D58" s="4">
        <v>1.0000000000000001E-5</v>
      </c>
      <c r="E58" s="3"/>
      <c r="I58" s="3"/>
      <c r="J58" s="3"/>
      <c r="K58" s="3"/>
      <c r="L58" s="2"/>
      <c r="M58" s="2" t="s">
        <v>2</v>
      </c>
      <c r="N58" s="3"/>
      <c r="O58" s="3"/>
      <c r="P58" s="3"/>
      <c r="Q58" s="1"/>
    </row>
    <row r="59" spans="2:17" ht="17.25" thickBot="1" x14ac:dyDescent="0.3">
      <c r="D59" s="3"/>
      <c r="E59" s="3"/>
      <c r="G59" s="2">
        <v>200</v>
      </c>
      <c r="I59" s="2"/>
      <c r="J59" s="2">
        <v>1000</v>
      </c>
      <c r="K59" s="1"/>
      <c r="L59" s="1"/>
      <c r="M59" s="14">
        <v>2000</v>
      </c>
      <c r="N59" s="1"/>
      <c r="O59" s="1"/>
      <c r="P59" s="2">
        <v>5000</v>
      </c>
      <c r="Q59" s="1"/>
    </row>
    <row r="60" spans="2:17" x14ac:dyDescent="0.25">
      <c r="D60" s="3"/>
      <c r="E60" s="2">
        <v>100</v>
      </c>
      <c r="F60" s="7" t="s">
        <v>31</v>
      </c>
      <c r="G60" s="8" t="s">
        <v>30</v>
      </c>
      <c r="H60" s="9" t="s">
        <v>35</v>
      </c>
      <c r="I60" s="7" t="s">
        <v>31</v>
      </c>
      <c r="J60" s="8" t="s">
        <v>30</v>
      </c>
      <c r="K60" s="9" t="s">
        <v>35</v>
      </c>
      <c r="L60" s="7" t="s">
        <v>31</v>
      </c>
      <c r="M60" s="8" t="s">
        <v>30</v>
      </c>
      <c r="N60" s="9" t="s">
        <v>35</v>
      </c>
      <c r="O60" s="7" t="s">
        <v>31</v>
      </c>
      <c r="P60" s="8" t="s">
        <v>30</v>
      </c>
      <c r="Q60" s="9" t="s">
        <v>35</v>
      </c>
    </row>
    <row r="61" spans="2:17" x14ac:dyDescent="0.25">
      <c r="D61" s="3"/>
      <c r="F61" s="72">
        <v>1.1472447406662235E-4</v>
      </c>
      <c r="G61" s="73">
        <f>case5.4!T25</f>
        <v>1.1606612386436829E-4</v>
      </c>
      <c r="H61" s="13">
        <f>case5.4!U25</f>
        <v>2.7775432918035761E-5</v>
      </c>
      <c r="I61" s="20">
        <v>2.4220987055510536E-5</v>
      </c>
      <c r="J61" s="21">
        <f>case5.4!N25</f>
        <v>2.4503737796664314E-5</v>
      </c>
      <c r="K61" s="13">
        <f>case5.4!O25</f>
        <v>5.2050378915710989E-6</v>
      </c>
      <c r="L61" s="20">
        <v>1.3026382452007594E-5</v>
      </c>
      <c r="M61" s="21">
        <f>case5.4!J25</f>
        <v>1.3041938213263865E-5</v>
      </c>
      <c r="N61" s="13">
        <f>case5.4!K25</f>
        <v>2.3244804606797823E-6</v>
      </c>
      <c r="O61" s="20">
        <v>5.9394689219201631E-6</v>
      </c>
      <c r="P61" s="21">
        <f>case5.4!F25</f>
        <v>5.9543652668084829E-6</v>
      </c>
      <c r="Q61" s="13">
        <f>case5.4!G25</f>
        <v>6.08984178537833E-7</v>
      </c>
    </row>
    <row r="62" spans="2:17" x14ac:dyDescent="0.25">
      <c r="D62" s="2" t="s">
        <v>3</v>
      </c>
      <c r="E62" s="2"/>
      <c r="F62" s="11"/>
      <c r="G62" s="15" t="s">
        <v>29</v>
      </c>
      <c r="H62" s="13" t="s">
        <v>36</v>
      </c>
      <c r="I62" s="11"/>
      <c r="J62" s="15" t="s">
        <v>29</v>
      </c>
      <c r="K62" s="13" t="s">
        <v>36</v>
      </c>
      <c r="L62" s="11"/>
      <c r="M62" s="15" t="s">
        <v>29</v>
      </c>
      <c r="N62" s="13" t="s">
        <v>36</v>
      </c>
      <c r="O62" s="11"/>
      <c r="P62" s="15" t="s">
        <v>29</v>
      </c>
      <c r="Q62" s="13" t="s">
        <v>36</v>
      </c>
    </row>
    <row r="63" spans="2:17" ht="17.25" thickBot="1" x14ac:dyDescent="0.3">
      <c r="D63" s="3"/>
      <c r="F63" s="22"/>
      <c r="G63" s="23">
        <f>case5.4!T26</f>
        <v>7.7485628300911194E-6</v>
      </c>
      <c r="H63" s="24">
        <f>case5.4!U26</f>
        <v>2.1418135956930075E-6</v>
      </c>
      <c r="I63" s="22"/>
      <c r="J63" s="25">
        <f>case5.4!N26</f>
        <v>1.3396309584913074E-6</v>
      </c>
      <c r="K63" s="24">
        <f>case5.4!O26</f>
        <v>4.5350052463928422E-7</v>
      </c>
      <c r="L63" s="22"/>
      <c r="M63" s="25">
        <f>case5.4!J26</f>
        <v>8.3383093774574311E-7</v>
      </c>
      <c r="N63" s="24">
        <f>case5.4!K26</f>
        <v>3.9707490292254259E-7</v>
      </c>
      <c r="O63" s="22"/>
      <c r="P63" s="25">
        <f>case5.4!F26</f>
        <v>3.9790469175501775E-7</v>
      </c>
      <c r="Q63" s="24">
        <f>case5.4!G26</f>
        <v>1.1022394215228415E-7</v>
      </c>
    </row>
    <row r="64" spans="2:17" ht="17.25" thickBot="1" x14ac:dyDescent="0.3">
      <c r="D64" s="3"/>
      <c r="I64" s="15"/>
      <c r="J64" s="15"/>
      <c r="K64" s="15"/>
      <c r="L64" s="15"/>
      <c r="M64" s="15"/>
      <c r="N64" s="15"/>
      <c r="O64" s="15"/>
      <c r="P64" s="15"/>
      <c r="Q64" s="15"/>
    </row>
    <row r="65" spans="4:17" x14ac:dyDescent="0.25">
      <c r="D65" s="3"/>
      <c r="E65" s="2">
        <v>1000</v>
      </c>
      <c r="F65" s="7" t="s">
        <v>31</v>
      </c>
      <c r="G65" s="8" t="s">
        <v>30</v>
      </c>
      <c r="H65" s="9" t="s">
        <v>35</v>
      </c>
      <c r="I65" s="7" t="s">
        <v>31</v>
      </c>
      <c r="J65" s="8" t="s">
        <v>30</v>
      </c>
      <c r="K65" s="9" t="s">
        <v>35</v>
      </c>
      <c r="L65" s="7" t="s">
        <v>31</v>
      </c>
      <c r="M65" s="8" t="s">
        <v>30</v>
      </c>
      <c r="N65" s="9" t="s">
        <v>35</v>
      </c>
      <c r="O65" s="7" t="s">
        <v>31</v>
      </c>
      <c r="P65" s="8" t="s">
        <v>30</v>
      </c>
      <c r="Q65" s="9" t="s">
        <v>35</v>
      </c>
    </row>
    <row r="66" spans="4:17" x14ac:dyDescent="0.25">
      <c r="E66" s="2"/>
      <c r="F66" s="72">
        <v>1.4712844606571237E-4</v>
      </c>
      <c r="G66" s="73">
        <f>case5.4!R25</f>
        <v>1.4786228204048723E-4</v>
      </c>
      <c r="H66" s="13">
        <f>case5.4!S25</f>
        <v>4.4474418780395298E-5</v>
      </c>
      <c r="I66" s="20">
        <v>2.7439510887424958E-5</v>
      </c>
      <c r="J66" s="21">
        <f>case5.4!L25</f>
        <v>2.7508139977026225E-5</v>
      </c>
      <c r="K66" s="13">
        <f>case5.4!M25</f>
        <v>7.1266445169410034E-6</v>
      </c>
      <c r="L66" s="20">
        <v>1.4019659996223849E-5</v>
      </c>
      <c r="M66" s="21">
        <f>case5.4!H25</f>
        <v>1.4042864044781401E-5</v>
      </c>
      <c r="N66" s="13">
        <f>case5.4!I25</f>
        <v>2.4737037107734752E-6</v>
      </c>
      <c r="O66" s="20">
        <v>6.3190069602122171E-6</v>
      </c>
      <c r="P66" s="21">
        <f>case5.4!D25</f>
        <v>6.3335272040295407E-6</v>
      </c>
      <c r="Q66" s="26">
        <f>case5.4!E25</f>
        <v>8.1206641105347927E-7</v>
      </c>
    </row>
    <row r="67" spans="4:17" x14ac:dyDescent="0.25">
      <c r="F67" s="11"/>
      <c r="G67" s="15" t="s">
        <v>29</v>
      </c>
      <c r="H67" s="13" t="s">
        <v>36</v>
      </c>
      <c r="I67" s="11"/>
      <c r="J67" s="15" t="s">
        <v>29</v>
      </c>
      <c r="K67" s="13" t="s">
        <v>36</v>
      </c>
      <c r="L67" s="11"/>
      <c r="M67" s="15" t="s">
        <v>29</v>
      </c>
      <c r="N67" s="13" t="s">
        <v>36</v>
      </c>
      <c r="O67" s="11"/>
      <c r="P67" s="15" t="s">
        <v>29</v>
      </c>
      <c r="Q67" s="13" t="s">
        <v>36</v>
      </c>
    </row>
    <row r="68" spans="4:17" ht="17.25" thickBot="1" x14ac:dyDescent="0.3">
      <c r="F68" s="22"/>
      <c r="G68" s="23">
        <f>case5.4!R26</f>
        <v>1.3941634036191363E-5</v>
      </c>
      <c r="H68" s="24">
        <f>case5.4!S26</f>
        <v>4.5272246208043361E-6</v>
      </c>
      <c r="I68" s="22"/>
      <c r="J68" s="25">
        <f>case5.4!L26</f>
        <v>1.6211886165491194E-6</v>
      </c>
      <c r="K68" s="24">
        <f>case5.4!M26</f>
        <v>9.7486539900393884E-7</v>
      </c>
      <c r="L68" s="22"/>
      <c r="M68" s="25">
        <f>case5.4!H26</f>
        <v>6.6682078932206166E-7</v>
      </c>
      <c r="N68" s="24">
        <f>case5.4!I26</f>
        <v>4.1247049665022875E-7</v>
      </c>
      <c r="O68" s="22"/>
      <c r="P68" s="27">
        <f>case5.4!D26</f>
        <v>3.3180723672991713E-7</v>
      </c>
      <c r="Q68" s="28">
        <f>case5.4!E26</f>
        <v>1.253934101514336E-7</v>
      </c>
    </row>
    <row r="69" spans="4:17" ht="17.25" thickBot="1" x14ac:dyDescent="0.3"/>
    <row r="70" spans="4:17" x14ac:dyDescent="0.25">
      <c r="E70" s="2">
        <v>2000</v>
      </c>
      <c r="F70" s="7" t="s">
        <v>31</v>
      </c>
      <c r="G70" s="8" t="s">
        <v>30</v>
      </c>
      <c r="H70" s="9" t="s">
        <v>35</v>
      </c>
    </row>
    <row r="71" spans="4:17" x14ac:dyDescent="0.25">
      <c r="F71" s="71">
        <v>1.2485679020931331E-4</v>
      </c>
      <c r="G71" s="21">
        <f>case5.4!P25</f>
        <v>1.2495064706100553E-4</v>
      </c>
      <c r="H71" s="13">
        <f>case5.4!Q25</f>
        <v>3.3476392196112591E-5</v>
      </c>
    </row>
    <row r="72" spans="4:17" x14ac:dyDescent="0.25">
      <c r="F72" s="11"/>
      <c r="G72" s="15" t="s">
        <v>29</v>
      </c>
      <c r="H72" s="13" t="s">
        <v>36</v>
      </c>
    </row>
    <row r="73" spans="4:17" ht="17.25" thickBot="1" x14ac:dyDescent="0.3">
      <c r="F73" s="22"/>
      <c r="G73" s="23">
        <f>case5.4!P26</f>
        <v>1.6661548279100837E-5</v>
      </c>
      <c r="H73" s="24">
        <f>case5.4!Q26</f>
        <v>4.0815284522399273E-6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6"/>
  <sheetViews>
    <sheetView topLeftCell="G4" workbookViewId="0">
      <selection activeCell="W6" sqref="W6"/>
    </sheetView>
  </sheetViews>
  <sheetFormatPr defaultRowHeight="16.5" x14ac:dyDescent="0.25"/>
  <cols>
    <col min="1" max="2" width="9" style="5"/>
    <col min="3" max="3" width="13.125" style="5" customWidth="1"/>
    <col min="4" max="4" width="10.125" style="5" customWidth="1"/>
    <col min="5" max="5" width="9" style="5"/>
    <col min="6" max="6" width="9.625" style="5" customWidth="1"/>
    <col min="7" max="7" width="9" style="5"/>
    <col min="8" max="8" width="9.125" style="5" customWidth="1"/>
    <col min="9" max="10" width="9" style="5"/>
    <col min="11" max="11" width="12.875" style="5" bestFit="1" customWidth="1"/>
    <col min="12" max="15" width="9" style="5"/>
    <col min="16" max="16" width="12" style="5" customWidth="1"/>
    <col min="17" max="17" width="9" style="5"/>
    <col min="18" max="18" width="11.625" style="5" customWidth="1"/>
    <col min="19" max="19" width="9" style="5"/>
    <col min="20" max="20" width="11.625" style="5" customWidth="1"/>
    <col min="21" max="16384" width="9" style="5"/>
  </cols>
  <sheetData>
    <row r="1" spans="1:23" x14ac:dyDescent="0.25">
      <c r="A1" s="5" t="s">
        <v>20</v>
      </c>
    </row>
    <row r="3" spans="1:23" x14ac:dyDescent="0.25">
      <c r="B3" s="5" t="s">
        <v>9</v>
      </c>
      <c r="D3" s="6" t="s">
        <v>10</v>
      </c>
      <c r="E3" s="6"/>
      <c r="F3" s="6" t="s">
        <v>11</v>
      </c>
      <c r="G3" s="6"/>
      <c r="H3" s="6" t="s">
        <v>12</v>
      </c>
      <c r="I3" s="6"/>
      <c r="J3" s="6" t="s">
        <v>13</v>
      </c>
      <c r="K3" s="6"/>
      <c r="L3" s="6" t="s">
        <v>14</v>
      </c>
      <c r="M3" s="6"/>
      <c r="N3" s="6" t="s">
        <v>15</v>
      </c>
      <c r="P3" s="6" t="s">
        <v>32</v>
      </c>
      <c r="Q3" s="6"/>
      <c r="R3" s="6" t="s">
        <v>33</v>
      </c>
      <c r="S3" s="6"/>
      <c r="T3" s="6" t="s">
        <v>34</v>
      </c>
    </row>
    <row r="4" spans="1:23" x14ac:dyDescent="0.25">
      <c r="D4" s="5" t="s">
        <v>16</v>
      </c>
      <c r="E4" s="5" t="s">
        <v>17</v>
      </c>
      <c r="F4" s="5" t="s">
        <v>16</v>
      </c>
      <c r="G4" s="5" t="s">
        <v>17</v>
      </c>
      <c r="H4" s="5" t="s">
        <v>16</v>
      </c>
      <c r="I4" s="5" t="s">
        <v>17</v>
      </c>
      <c r="J4" s="5" t="s">
        <v>16</v>
      </c>
      <c r="K4" s="5" t="s">
        <v>17</v>
      </c>
      <c r="L4" s="5" t="s">
        <v>16</v>
      </c>
      <c r="M4" s="5" t="s">
        <v>17</v>
      </c>
      <c r="N4" s="5" t="s">
        <v>16</v>
      </c>
      <c r="O4" s="5" t="s">
        <v>17</v>
      </c>
      <c r="P4" s="5" t="s">
        <v>16</v>
      </c>
      <c r="Q4" s="5" t="s">
        <v>17</v>
      </c>
      <c r="R4" s="5" t="s">
        <v>16</v>
      </c>
      <c r="S4" s="5" t="s">
        <v>17</v>
      </c>
      <c r="T4" s="5" t="s">
        <v>16</v>
      </c>
      <c r="U4" s="5" t="s">
        <v>17</v>
      </c>
    </row>
    <row r="5" spans="1:23" x14ac:dyDescent="0.25">
      <c r="D5" s="5">
        <v>3.7848106407607222E-6</v>
      </c>
      <c r="E5" s="5">
        <v>2.9013117441173074E-7</v>
      </c>
      <c r="F5" s="5">
        <v>3.8721853348072304E-6</v>
      </c>
      <c r="G5" s="37">
        <v>3.9003988621323417E-7</v>
      </c>
      <c r="H5" s="5">
        <v>1.2394906023311551E-5</v>
      </c>
      <c r="I5" s="48">
        <v>3.6437440621858576E-6</v>
      </c>
      <c r="J5" s="5">
        <v>1.3970677121597839E-5</v>
      </c>
      <c r="K5" s="49">
        <v>2.1979933295687303E-6</v>
      </c>
      <c r="L5" s="5">
        <v>3.1888673769764377E-5</v>
      </c>
      <c r="M5" s="50">
        <v>8.8608435557278737E-6</v>
      </c>
      <c r="N5" s="5">
        <v>1.708935937184036E-5</v>
      </c>
      <c r="O5" s="51">
        <v>4.1653941365577736E-6</v>
      </c>
      <c r="P5" s="60">
        <v>1.2781571571823433E-4</v>
      </c>
      <c r="Q5" s="61">
        <v>3.2014949411473716E-5</v>
      </c>
      <c r="R5" s="62">
        <v>3.7412859748856849E-4</v>
      </c>
      <c r="S5" s="63">
        <v>8.9648148477119928E-5</v>
      </c>
      <c r="T5" s="64">
        <v>1.1392018072533417E-4</v>
      </c>
      <c r="U5" s="65">
        <v>2.1359536703214813E-5</v>
      </c>
      <c r="V5" s="5" t="s">
        <v>18</v>
      </c>
      <c r="W5" s="5" t="s">
        <v>19</v>
      </c>
    </row>
    <row r="6" spans="1:23" x14ac:dyDescent="0.25">
      <c r="D6" s="5">
        <v>5.5270149652259814E-6</v>
      </c>
      <c r="E6" s="5">
        <v>1.0690881636220989E-6</v>
      </c>
      <c r="F6" s="5">
        <v>6.143514376352952E-6</v>
      </c>
      <c r="G6" s="47">
        <v>6.2338504485275899E-7</v>
      </c>
      <c r="H6" s="5">
        <v>1.1201101556076176E-5</v>
      </c>
      <c r="I6" s="48">
        <v>1.465499578191405E-6</v>
      </c>
      <c r="J6" s="5">
        <v>1.5213179734765868E-5</v>
      </c>
      <c r="K6" s="49">
        <v>1.4563239746971133E-6</v>
      </c>
      <c r="L6" s="5">
        <v>2.4373364461113899E-5</v>
      </c>
      <c r="M6" s="50">
        <v>6.1829547901884255E-6</v>
      </c>
      <c r="N6" s="5">
        <v>3.0387366635263909E-5</v>
      </c>
      <c r="O6" s="51">
        <v>4.4237364021543034E-6</v>
      </c>
      <c r="P6" s="60">
        <v>1.1173158470858598E-4</v>
      </c>
      <c r="Q6" s="61">
        <v>2.199415624517287E-5</v>
      </c>
      <c r="R6" s="62">
        <v>1.3176635354489482E-4</v>
      </c>
      <c r="S6" s="63">
        <v>5.0068244912501469E-5</v>
      </c>
      <c r="T6" s="64">
        <v>1.3813109254051079E-4</v>
      </c>
      <c r="U6" s="65">
        <v>4.8516534259444106E-5</v>
      </c>
      <c r="W6" s="5" t="s">
        <v>37</v>
      </c>
    </row>
    <row r="7" spans="1:23" x14ac:dyDescent="0.25">
      <c r="D7" s="5">
        <v>7.2465575102990183E-6</v>
      </c>
      <c r="E7" s="5">
        <v>1.4593826874235221E-6</v>
      </c>
      <c r="F7" s="5">
        <v>9.2399875493202014E-6</v>
      </c>
      <c r="G7" s="47">
        <v>1.6597081738965637E-6</v>
      </c>
      <c r="H7" s="5">
        <v>1.6294238156628499E-5</v>
      </c>
      <c r="I7" s="48">
        <v>8.7133316356455718E-6</v>
      </c>
      <c r="J7" s="5">
        <v>2.381185852253804E-5</v>
      </c>
      <c r="K7" s="49">
        <v>8.7613583029431164E-6</v>
      </c>
      <c r="L7" s="5">
        <v>4.6585358504103122E-5</v>
      </c>
      <c r="M7" s="50">
        <v>2.2299618127440957E-5</v>
      </c>
      <c r="N7" s="5">
        <v>3.9316080516048372E-5</v>
      </c>
      <c r="O7" s="51">
        <v>1.0622260634413148E-5</v>
      </c>
      <c r="P7" s="60">
        <v>2.0222403011380086E-4</v>
      </c>
      <c r="Q7" s="61">
        <v>5.6921502882402156E-5</v>
      </c>
      <c r="R7" s="62">
        <v>1.7889907139450239E-4</v>
      </c>
      <c r="S7" s="63">
        <v>9.0088613050748765E-5</v>
      </c>
      <c r="T7" s="64">
        <v>1.6586348693499559E-4</v>
      </c>
      <c r="U7" s="65">
        <v>3.5070630706647351E-5</v>
      </c>
    </row>
    <row r="8" spans="1:23" x14ac:dyDescent="0.25">
      <c r="D8" s="5">
        <v>6.4447086839082579E-6</v>
      </c>
      <c r="E8" s="5">
        <v>7.2412728295100142E-7</v>
      </c>
      <c r="F8" s="5">
        <v>5.0700274164142407E-6</v>
      </c>
      <c r="G8" s="47">
        <v>2.7600901032898617E-7</v>
      </c>
      <c r="H8" s="5">
        <v>1.1243130529088176E-5</v>
      </c>
      <c r="I8" s="48">
        <v>1.1881776249841469E-6</v>
      </c>
      <c r="J8" s="5">
        <v>9.6408294418213217E-6</v>
      </c>
      <c r="K8" s="49">
        <v>1.7097390008271257E-6</v>
      </c>
      <c r="L8" s="5">
        <v>2.6529009284828196E-5</v>
      </c>
      <c r="M8" s="50">
        <v>5.058829763030108E-6</v>
      </c>
      <c r="N8" s="5">
        <v>2.4002148208603822E-5</v>
      </c>
      <c r="O8" s="51">
        <v>5.8060431890530978E-6</v>
      </c>
      <c r="P8" s="60">
        <v>1.4723737769923545E-4</v>
      </c>
      <c r="Q8" s="61">
        <v>5.647631454190376E-5</v>
      </c>
      <c r="R8" s="62">
        <v>1.3375940376537647E-4</v>
      </c>
      <c r="S8" s="63">
        <v>5.0736849190168389E-5</v>
      </c>
      <c r="T8" s="64">
        <v>1.5752846556918736E-4</v>
      </c>
      <c r="U8" s="65">
        <v>4.0156455979552971E-5</v>
      </c>
    </row>
    <row r="9" spans="1:23" x14ac:dyDescent="0.25">
      <c r="D9" s="5">
        <v>6.6196792155078962E-6</v>
      </c>
      <c r="E9" s="5">
        <v>8.1086527081184101E-7</v>
      </c>
      <c r="F9" s="5">
        <v>7.327633159236653E-6</v>
      </c>
      <c r="G9" s="47">
        <v>4.7123419003521108E-7</v>
      </c>
      <c r="H9" s="5">
        <v>1.5334555735473159E-5</v>
      </c>
      <c r="I9" s="48">
        <v>2.8871082188080714E-6</v>
      </c>
      <c r="J9" s="5">
        <v>1.9171968308513382E-5</v>
      </c>
      <c r="K9" s="49">
        <v>3.1808352390267071E-6</v>
      </c>
      <c r="L9" s="5">
        <v>3.3393507059652076E-5</v>
      </c>
      <c r="M9" s="50">
        <v>1.3838824949975234E-5</v>
      </c>
      <c r="N9" s="5">
        <v>2.6355531667664654E-5</v>
      </c>
      <c r="O9" s="51">
        <v>4.2987841976367905E-6</v>
      </c>
      <c r="P9" s="60">
        <v>5.905959627840561E-5</v>
      </c>
      <c r="Q9" s="61">
        <v>1.4612627905859374E-5</v>
      </c>
      <c r="R9" s="62">
        <v>1.1095306861664671E-4</v>
      </c>
      <c r="S9" s="63">
        <v>4.8862169063085574E-5</v>
      </c>
      <c r="T9" s="64">
        <v>9.7936398769856822E-5</v>
      </c>
      <c r="U9" s="65">
        <v>3.46354259797097E-5</v>
      </c>
    </row>
    <row r="10" spans="1:23" x14ac:dyDescent="0.25">
      <c r="D10" s="5">
        <v>6.4035306521506147E-6</v>
      </c>
      <c r="E10" s="5">
        <v>5.6824579737247535E-7</v>
      </c>
      <c r="F10" s="5">
        <v>6.025813610947807E-6</v>
      </c>
      <c r="G10" s="47">
        <v>6.1579436199673191E-7</v>
      </c>
      <c r="H10" s="5">
        <v>1.1697908558256743E-5</v>
      </c>
      <c r="I10" s="48">
        <v>1.6589669033898656E-6</v>
      </c>
      <c r="J10" s="5">
        <v>1.1269945632089926E-5</v>
      </c>
      <c r="K10" s="49">
        <v>8.4419057243179982E-7</v>
      </c>
      <c r="L10" s="5">
        <v>1.4974978904946336E-5</v>
      </c>
      <c r="M10" s="50">
        <v>2.6654912977904167E-6</v>
      </c>
      <c r="N10" s="5">
        <v>1.9191070865202723E-5</v>
      </c>
      <c r="O10" s="51">
        <v>2.6347389334462416E-6</v>
      </c>
      <c r="P10" s="60">
        <v>9.7911827411378431E-5</v>
      </c>
      <c r="Q10" s="61">
        <v>1.9264915663836936E-5</v>
      </c>
      <c r="R10" s="62">
        <v>1.4191506293244373E-4</v>
      </c>
      <c r="S10" s="63">
        <v>3.4154679910882097E-5</v>
      </c>
      <c r="T10" s="64">
        <v>1.6183275727890895E-4</v>
      </c>
      <c r="U10" s="65">
        <v>3.0566334381298189E-5</v>
      </c>
    </row>
    <row r="11" spans="1:23" x14ac:dyDescent="0.25">
      <c r="D11" s="5">
        <v>8.7153955902383101E-6</v>
      </c>
      <c r="E11" s="5">
        <v>1.9798408650092005E-6</v>
      </c>
      <c r="F11" s="5">
        <v>8.5301136763438657E-6</v>
      </c>
      <c r="G11" s="47">
        <v>1.5214272891066893E-6</v>
      </c>
      <c r="H11" s="5">
        <v>1.6189076700028382E-5</v>
      </c>
      <c r="I11" s="48">
        <v>5.1407600672302228E-6</v>
      </c>
      <c r="J11" s="5">
        <v>1.407924260746725E-5</v>
      </c>
      <c r="K11" s="49">
        <v>3.8375684118481055E-6</v>
      </c>
      <c r="L11" s="5">
        <v>3.405712268754452E-5</v>
      </c>
      <c r="M11" s="50">
        <v>9.6835613911292404E-6</v>
      </c>
      <c r="N11" s="5">
        <v>2.0113758531389611E-5</v>
      </c>
      <c r="O11" s="51">
        <v>7.557488829374304E-6</v>
      </c>
      <c r="P11" s="60">
        <v>9.7795765311152661E-5</v>
      </c>
      <c r="Q11" s="61">
        <v>3.8828322254601457E-5</v>
      </c>
      <c r="R11" s="62">
        <v>1.1255000288675327E-4</v>
      </c>
      <c r="S11" s="63">
        <v>2.5015657085072114E-5</v>
      </c>
      <c r="T11" s="64">
        <v>9.1008687712685281E-5</v>
      </c>
      <c r="U11" s="65">
        <v>2.1374788783620508E-5</v>
      </c>
    </row>
    <row r="12" spans="1:23" x14ac:dyDescent="0.25">
      <c r="D12" s="5">
        <v>5.5333757614217071E-6</v>
      </c>
      <c r="E12" s="5">
        <v>1.0218040203121649E-7</v>
      </c>
      <c r="F12" s="5">
        <v>4.6280069638031257E-6</v>
      </c>
      <c r="G12" s="47">
        <v>4.5460921668101556E-8</v>
      </c>
      <c r="H12" s="5">
        <v>1.2598400562381242E-5</v>
      </c>
      <c r="I12" s="48">
        <v>8.5080185151807226E-7</v>
      </c>
      <c r="J12" s="5">
        <v>1.1618306882820797E-5</v>
      </c>
      <c r="K12" s="49">
        <v>5.3012574402604173E-7</v>
      </c>
      <c r="L12" s="5">
        <v>2.4000429458234522E-5</v>
      </c>
      <c r="M12" s="50">
        <v>2.745138661334665E-6</v>
      </c>
      <c r="N12" s="5">
        <v>2.0027402489532713E-5</v>
      </c>
      <c r="O12" s="51">
        <v>1.7338095050141089E-6</v>
      </c>
      <c r="P12" s="60">
        <v>1.0498307527845211E-4</v>
      </c>
      <c r="Q12" s="61">
        <v>4.2781222836844621E-5</v>
      </c>
      <c r="R12" s="62">
        <v>1.0835471874620959E-4</v>
      </c>
      <c r="S12" s="63">
        <v>1.795786981915313E-5</v>
      </c>
      <c r="T12" s="64">
        <v>1.9867201023000908E-4</v>
      </c>
      <c r="U12" s="65">
        <v>3.7011071514377728E-5</v>
      </c>
    </row>
    <row r="13" spans="1:23" x14ac:dyDescent="0.25">
      <c r="D13" s="5">
        <v>9.8099958959368423E-6</v>
      </c>
      <c r="E13" s="5">
        <v>1.740445455943136E-6</v>
      </c>
      <c r="F13" s="5">
        <v>8.9457585366706124E-6</v>
      </c>
      <c r="G13" s="47">
        <v>1.302990772140418E-6</v>
      </c>
      <c r="H13" s="5">
        <v>1.9537961496940344E-5</v>
      </c>
      <c r="I13" s="48">
        <v>2.9956010083657738E-6</v>
      </c>
      <c r="J13" s="5">
        <v>9.3655445229902263E-6</v>
      </c>
      <c r="K13" s="49">
        <v>2.2800623998259593E-6</v>
      </c>
      <c r="L13" s="5">
        <v>2.7230152715672433E-5</v>
      </c>
      <c r="M13" s="50">
        <v>5.8198699324534249E-6</v>
      </c>
      <c r="N13" s="5">
        <v>3.0247958524372369E-5</v>
      </c>
      <c r="O13" s="51">
        <v>8.181659585855567E-6</v>
      </c>
      <c r="P13" s="60">
        <v>1.6123692932978014E-4</v>
      </c>
      <c r="Q13" s="61">
        <v>2.8111600016644747E-5</v>
      </c>
      <c r="R13" s="62">
        <v>2.1191735547103653E-4</v>
      </c>
      <c r="S13" s="63">
        <v>4.1845431372354941E-5</v>
      </c>
      <c r="T13" s="64">
        <v>1.0968624822960369E-4</v>
      </c>
      <c r="U13" s="65">
        <v>3.3543133359522692E-5</v>
      </c>
    </row>
    <row r="14" spans="1:23" x14ac:dyDescent="0.25">
      <c r="D14" s="5">
        <v>7.0635574447128602E-6</v>
      </c>
      <c r="E14" s="5">
        <v>1.5389574259523533E-6</v>
      </c>
      <c r="F14" s="5">
        <v>6.1074957941999135E-6</v>
      </c>
      <c r="G14" s="47">
        <v>1.1709767801888476E-6</v>
      </c>
      <c r="H14" s="5">
        <v>1.5892084978974212E-5</v>
      </c>
      <c r="I14" s="48">
        <v>3.3947925349883251E-6</v>
      </c>
      <c r="J14" s="5">
        <v>1.299057828269262E-5</v>
      </c>
      <c r="K14" s="49">
        <v>1.9277090011835992E-6</v>
      </c>
      <c r="L14" s="5">
        <v>2.8658021937408815E-5</v>
      </c>
      <c r="M14" s="50">
        <v>5.9313446535037546E-6</v>
      </c>
      <c r="N14" s="5">
        <v>2.2860491156313216E-5</v>
      </c>
      <c r="O14" s="51">
        <v>4.5394410089790242E-6</v>
      </c>
      <c r="P14" s="60">
        <v>1.6787889112022163E-4</v>
      </c>
      <c r="Q14" s="61">
        <v>5.334411519294257E-5</v>
      </c>
      <c r="R14" s="62">
        <v>1.6230896880205838E-4</v>
      </c>
      <c r="S14" s="63">
        <v>6.7459048498621276E-5</v>
      </c>
      <c r="T14" s="64">
        <v>1.0732185852098571E-4</v>
      </c>
      <c r="U14" s="65">
        <v>2.742195022560448E-5</v>
      </c>
    </row>
    <row r="15" spans="1:23" x14ac:dyDescent="0.25">
      <c r="D15" s="5">
        <v>5.6332681828490657E-6</v>
      </c>
      <c r="E15" s="5">
        <v>5.8870844887871898E-7</v>
      </c>
      <c r="F15" s="5">
        <v>3.4258123999908783E-6</v>
      </c>
      <c r="G15" s="47">
        <v>1.1149378193349888E-7</v>
      </c>
      <c r="H15" s="5">
        <v>7.5188535558642882E-6</v>
      </c>
      <c r="I15" s="48">
        <v>6.6523473751147292E-7</v>
      </c>
      <c r="J15" s="5">
        <v>8.905321751631003E-6</v>
      </c>
      <c r="K15" s="49">
        <v>1.1454119685204506E-6</v>
      </c>
      <c r="L15" s="5">
        <v>1.8432929987381116E-5</v>
      </c>
      <c r="M15" s="50">
        <v>4.7041493150229536E-6</v>
      </c>
      <c r="N15" s="5">
        <v>2.0009923000850302E-5</v>
      </c>
      <c r="O15" s="51">
        <v>5.9670674799901878E-6</v>
      </c>
      <c r="P15" s="60">
        <v>7.5094469933077338E-5</v>
      </c>
      <c r="Q15" s="61">
        <v>1.6668464861129788E-5</v>
      </c>
      <c r="R15" s="62">
        <v>6.9891412855499908E-5</v>
      </c>
      <c r="S15" s="63">
        <v>1.9418186287900778E-5</v>
      </c>
      <c r="T15" s="64">
        <v>1.0581604449685877E-4</v>
      </c>
      <c r="U15" s="65">
        <v>3.2416204910124136E-5</v>
      </c>
    </row>
    <row r="16" spans="1:23" x14ac:dyDescent="0.25">
      <c r="D16" s="5">
        <v>4.9982642563297482E-6</v>
      </c>
      <c r="E16" s="5">
        <v>5.6510586291234076E-7</v>
      </c>
      <c r="F16" s="5">
        <v>4.0703680926320466E-6</v>
      </c>
      <c r="G16" s="47">
        <v>1.3123134070715216E-7</v>
      </c>
      <c r="H16" s="5">
        <v>1.2049668202182196E-5</v>
      </c>
      <c r="I16" s="48">
        <v>1.3919175938895567E-6</v>
      </c>
      <c r="J16" s="5">
        <v>9.6931425127876598E-6</v>
      </c>
      <c r="K16" s="49">
        <v>5.3774703225406E-7</v>
      </c>
      <c r="L16" s="5">
        <v>2.6294165720600585E-5</v>
      </c>
      <c r="M16" s="50">
        <v>6.4049235400356327E-6</v>
      </c>
      <c r="N16" s="5">
        <v>2.1207573325981561E-5</v>
      </c>
      <c r="O16" s="51">
        <v>3.5846449085274282E-6</v>
      </c>
      <c r="P16" s="60">
        <v>1.1931181374206579E-4</v>
      </c>
      <c r="Q16" s="61">
        <v>1.5303537284233393E-5</v>
      </c>
      <c r="R16" s="62">
        <v>1.3457370344974724E-4</v>
      </c>
      <c r="S16" s="63">
        <v>3.5037376802654078E-5</v>
      </c>
      <c r="T16" s="64">
        <v>8.9198697076606041E-5</v>
      </c>
      <c r="U16" s="65">
        <v>2.224148649504975E-5</v>
      </c>
    </row>
    <row r="17" spans="3:21" x14ac:dyDescent="0.25">
      <c r="D17" s="5">
        <v>7.5821546470601016E-6</v>
      </c>
      <c r="E17" s="5">
        <v>1.3400424663286663E-6</v>
      </c>
      <c r="F17" s="5">
        <v>8.8224313373314237E-6</v>
      </c>
      <c r="G17" s="47">
        <v>9.6433286317647478E-7</v>
      </c>
      <c r="H17" s="5">
        <v>1.7697136112621804E-5</v>
      </c>
      <c r="I17" s="48">
        <v>2.2256741586531266E-6</v>
      </c>
      <c r="J17" s="5">
        <v>1.8079682223195241E-5</v>
      </c>
      <c r="K17" s="49">
        <v>1.9647469678446335E-6</v>
      </c>
      <c r="L17" s="5">
        <v>2.1577479352002258E-5</v>
      </c>
      <c r="M17" s="50">
        <v>5.4743898093474489E-6</v>
      </c>
      <c r="N17" s="5">
        <v>3.4809085366633397E-5</v>
      </c>
      <c r="O17" s="51">
        <v>4.484601891765293E-6</v>
      </c>
      <c r="P17" s="60">
        <v>1.0952559402303839E-4</v>
      </c>
      <c r="Q17" s="61">
        <v>3.7985365062874613E-5</v>
      </c>
      <c r="R17" s="62">
        <v>1.1532043071482783E-4</v>
      </c>
      <c r="S17" s="63">
        <v>4.4530262288041447E-5</v>
      </c>
      <c r="T17" s="64">
        <v>1.1343568727546626E-4</v>
      </c>
      <c r="U17" s="65">
        <v>2.4048620318558792E-5</v>
      </c>
    </row>
    <row r="18" spans="3:21" x14ac:dyDescent="0.25">
      <c r="D18" s="5">
        <v>8.1012915628514675E-6</v>
      </c>
      <c r="E18" s="5">
        <v>7.7202466501325541E-7</v>
      </c>
      <c r="F18" s="5">
        <v>6.2857010265899431E-6</v>
      </c>
      <c r="G18" s="47">
        <v>7.0106245326354626E-7</v>
      </c>
      <c r="H18" s="5">
        <v>1.3678427286982081E-5</v>
      </c>
      <c r="I18" s="48">
        <v>1.9205569868935303E-6</v>
      </c>
      <c r="J18" s="5">
        <v>1.3774573009122648E-5</v>
      </c>
      <c r="K18" s="49">
        <v>2.6552194204267879E-6</v>
      </c>
      <c r="L18" s="5">
        <v>3.1086825931169303E-5</v>
      </c>
      <c r="M18" s="50">
        <v>7.4507660195204954E-6</v>
      </c>
      <c r="N18" s="5">
        <v>2.1981542603240749E-5</v>
      </c>
      <c r="O18" s="51">
        <v>3.2243948264081031E-6</v>
      </c>
      <c r="P18" s="60">
        <v>6.7819592062599965E-5</v>
      </c>
      <c r="Q18" s="61">
        <v>1.7439694012248746E-5</v>
      </c>
      <c r="R18" s="62">
        <v>1.3478169865920687E-4</v>
      </c>
      <c r="S18" s="63">
        <v>3.2258468865284802E-5</v>
      </c>
      <c r="T18" s="64">
        <v>1.1425825312465827E-4</v>
      </c>
      <c r="U18" s="65">
        <v>2.6796719376495241E-5</v>
      </c>
    </row>
    <row r="19" spans="3:21" x14ac:dyDescent="0.25">
      <c r="D19" s="5">
        <v>5.0405627729409195E-6</v>
      </c>
      <c r="E19" s="5">
        <v>7.449439016446008E-8</v>
      </c>
      <c r="F19" s="5">
        <v>4.998059960691749E-6</v>
      </c>
      <c r="G19" s="47">
        <v>8.8897681495696374E-8</v>
      </c>
      <c r="H19" s="5">
        <v>1.162300158355292E-5</v>
      </c>
      <c r="I19" s="48">
        <v>8.561520962701254E-7</v>
      </c>
      <c r="J19" s="5">
        <v>1.0623565748328854E-5</v>
      </c>
      <c r="K19" s="49">
        <v>1.8070269211639356E-6</v>
      </c>
      <c r="L19" s="5">
        <v>2.0052791819291633E-5</v>
      </c>
      <c r="M19" s="50">
        <v>6.3951130440158661E-6</v>
      </c>
      <c r="N19" s="5">
        <v>1.9906593071197823E-5</v>
      </c>
      <c r="O19" s="51">
        <v>5.4493856018869439E-6</v>
      </c>
      <c r="P19" s="60">
        <v>5.378423626292553E-5</v>
      </c>
      <c r="Q19" s="61">
        <v>1.5809209100156702E-5</v>
      </c>
      <c r="R19" s="62">
        <v>1.5276152594307681E-4</v>
      </c>
      <c r="S19" s="63">
        <v>3.6229788088181656E-5</v>
      </c>
      <c r="T19" s="64">
        <v>1.3717082749942168E-4</v>
      </c>
      <c r="U19" s="65">
        <v>3.3257880662478547E-5</v>
      </c>
    </row>
    <row r="20" spans="3:21" x14ac:dyDescent="0.25">
      <c r="D20" s="5">
        <v>5.3199804479879756E-6</v>
      </c>
      <c r="E20" s="5">
        <v>1.0169895227303746E-6</v>
      </c>
      <c r="F20" s="5">
        <v>5.7323629003194611E-6</v>
      </c>
      <c r="G20" s="47">
        <v>8.8005010259384929E-7</v>
      </c>
      <c r="H20" s="5">
        <v>1.6051032320689811E-5</v>
      </c>
      <c r="I20" s="48">
        <v>2.2721886525325685E-6</v>
      </c>
      <c r="J20" s="5">
        <v>9.9138378155179728E-6</v>
      </c>
      <c r="K20" s="49">
        <v>2.0480560783752797E-6</v>
      </c>
      <c r="L20" s="5">
        <v>2.500788828760124E-5</v>
      </c>
      <c r="M20" s="50">
        <v>4.3727995764510891E-6</v>
      </c>
      <c r="N20" s="5">
        <v>1.74376306553809E-5</v>
      </c>
      <c r="O20" s="51">
        <v>4.9171368685113743E-6</v>
      </c>
      <c r="P20" s="60">
        <v>1.1178829557301217E-4</v>
      </c>
      <c r="Q20" s="61">
        <v>4.5199081109325757E-5</v>
      </c>
      <c r="R20" s="62">
        <v>1.6335407230646883E-4</v>
      </c>
      <c r="S20" s="63">
        <v>4.17815293622568E-5</v>
      </c>
      <c r="T20" s="64">
        <v>6.8214470381756421E-5</v>
      </c>
      <c r="U20" s="65">
        <v>1.0422039452161682E-5</v>
      </c>
    </row>
    <row r="21" spans="3:21" x14ac:dyDescent="0.25">
      <c r="D21" s="5">
        <v>4.9736262312565274E-6</v>
      </c>
      <c r="E21" s="5">
        <v>3.4267284746713051E-7</v>
      </c>
      <c r="F21" s="5">
        <v>4.2978411748106057E-6</v>
      </c>
      <c r="G21" s="47">
        <v>2.3791910215914465E-7</v>
      </c>
      <c r="H21" s="5">
        <v>1.8977370568263668E-5</v>
      </c>
      <c r="I21" s="48">
        <v>2.2841114798475688E-6</v>
      </c>
      <c r="J21" s="5">
        <v>1.2333112274441755E-5</v>
      </c>
      <c r="K21" s="49">
        <v>3.7062077676698287E-6</v>
      </c>
      <c r="L21" s="5">
        <v>2.5021564319177904E-5</v>
      </c>
      <c r="M21" s="50">
        <v>5.4720908514601401E-6</v>
      </c>
      <c r="N21" s="5">
        <v>2.9186858325783375E-5</v>
      </c>
      <c r="O21" s="51">
        <v>6.6880361932284902E-6</v>
      </c>
      <c r="P21" s="60">
        <v>3.9107059570228474E-4</v>
      </c>
      <c r="Q21" s="61">
        <v>7.8839205934307701E-5</v>
      </c>
      <c r="R21" s="62">
        <v>1.1962349817084711E-4</v>
      </c>
      <c r="S21" s="63">
        <v>3.7651492270393627E-5</v>
      </c>
      <c r="T21" s="64">
        <v>6.883731237392186E-5</v>
      </c>
      <c r="U21" s="65">
        <v>1.3665682863309742E-5</v>
      </c>
    </row>
    <row r="22" spans="3:21" x14ac:dyDescent="0.25">
      <c r="D22" s="5">
        <v>6.224916837172795E-6</v>
      </c>
      <c r="E22" s="5">
        <v>9.7248310349621357E-8</v>
      </c>
      <c r="F22" s="5">
        <v>5.701725143890115E-6</v>
      </c>
      <c r="G22" s="47">
        <v>2.0762106072855343E-7</v>
      </c>
      <c r="H22" s="5">
        <v>1.2209153575701699E-5</v>
      </c>
      <c r="I22" s="48">
        <v>1.1933380446473485E-6</v>
      </c>
      <c r="J22" s="5">
        <v>1.1745433220482791E-5</v>
      </c>
      <c r="K22" s="49">
        <v>1.2515242694779359E-6</v>
      </c>
      <c r="L22" s="5">
        <v>3.8367873138973917E-5</v>
      </c>
      <c r="M22" s="50">
        <v>5.7904367583257953E-6</v>
      </c>
      <c r="N22" s="5">
        <v>2.7256620181345601E-5</v>
      </c>
      <c r="O22" s="51">
        <v>4.6773875908308338E-6</v>
      </c>
      <c r="P22" s="60">
        <v>6.8110564385905236E-5</v>
      </c>
      <c r="Q22" s="61">
        <v>1.0659421654831204E-5</v>
      </c>
      <c r="R22" s="62">
        <v>1.4163202473577068E-4</v>
      </c>
      <c r="S22" s="63">
        <v>5.1610119013371873E-5</v>
      </c>
      <c r="T22" s="64">
        <v>6.9794968584014984E-5</v>
      </c>
      <c r="U22" s="65">
        <v>1.2212312348196691E-5</v>
      </c>
    </row>
    <row r="23" spans="3:21" x14ac:dyDescent="0.25">
      <c r="D23" s="5">
        <v>4.6432289792360512E-6</v>
      </c>
      <c r="E23" s="5">
        <v>3.8485045641811613E-7</v>
      </c>
      <c r="F23" s="5">
        <v>4.2926390769595512E-6</v>
      </c>
      <c r="G23" s="47">
        <v>2.5225755724185971E-7</v>
      </c>
      <c r="H23" s="5">
        <v>1.4328883540700273E-5</v>
      </c>
      <c r="I23" s="48">
        <v>1.7260803331221974E-6</v>
      </c>
      <c r="J23" s="5">
        <v>1.1759417059425878E-5</v>
      </c>
      <c r="K23" s="49">
        <v>1.8169851775907611E-6</v>
      </c>
      <c r="L23" s="5">
        <v>2.2078475140716788E-5</v>
      </c>
      <c r="M23" s="50">
        <v>4.864433986357014E-6</v>
      </c>
      <c r="N23" s="5">
        <v>2.1042349914802306E-5</v>
      </c>
      <c r="O23" s="51">
        <v>4.597679375487306E-6</v>
      </c>
      <c r="P23" s="60">
        <v>6.8473237347459754E-5</v>
      </c>
      <c r="Q23" s="61">
        <v>2.6463507866475363E-5</v>
      </c>
      <c r="R23" s="62">
        <v>8.7810441548901854E-5</v>
      </c>
      <c r="S23" s="63">
        <v>1.859862247196673E-5</v>
      </c>
      <c r="T23" s="64">
        <v>1.0655704375639597E-4</v>
      </c>
      <c r="U23" s="65">
        <v>2.5370548387606192E-5</v>
      </c>
    </row>
    <row r="24" spans="3:21" x14ac:dyDescent="0.25">
      <c r="D24" s="5">
        <v>7.004623802743941E-6</v>
      </c>
      <c r="E24" s="5">
        <v>7.7592672527832149E-7</v>
      </c>
      <c r="F24" s="5">
        <v>5.5698278048572677E-6</v>
      </c>
      <c r="G24" s="47">
        <v>5.2779119702934195E-7</v>
      </c>
      <c r="H24" s="5">
        <v>1.4340389851910851E-5</v>
      </c>
      <c r="I24" s="48">
        <v>3.0000366467946963E-6</v>
      </c>
      <c r="J24" s="5">
        <v>1.2878547593046231E-5</v>
      </c>
      <c r="K24" s="49">
        <v>2.8307776338936728E-6</v>
      </c>
      <c r="L24" s="5">
        <v>3.0552187060341414E-5</v>
      </c>
      <c r="M24" s="50">
        <v>8.5173103157095332E-6</v>
      </c>
      <c r="N24" s="5">
        <v>2.7645411521838508E-5</v>
      </c>
      <c r="O24" s="51">
        <v>6.5470666723016536E-6</v>
      </c>
      <c r="P24" s="60">
        <v>1.5615974921849422E-4</v>
      </c>
      <c r="Q24" s="61">
        <v>4.0810630084986272E-5</v>
      </c>
      <c r="R24" s="62">
        <v>1.7094422877690662E-4</v>
      </c>
      <c r="S24" s="63">
        <v>5.6535818778146567E-5</v>
      </c>
      <c r="T24" s="64">
        <v>1.0613798620618824E-4</v>
      </c>
      <c r="U24" s="65">
        <v>2.542130165374177E-5</v>
      </c>
    </row>
    <row r="25" spans="3:21" x14ac:dyDescent="0.25">
      <c r="C25" s="5" t="s">
        <v>28</v>
      </c>
      <c r="D25" s="10">
        <f>AVERAGE(D5:D24)</f>
        <v>6.3335272040295407E-6</v>
      </c>
      <c r="E25" s="10">
        <f t="shared" ref="E25:O25" si="0">AVERAGE(E5:E24)</f>
        <v>8.1206641105347927E-7</v>
      </c>
      <c r="F25" s="10">
        <f t="shared" si="0"/>
        <v>5.9543652668084829E-6</v>
      </c>
      <c r="G25" s="10">
        <f t="shared" si="0"/>
        <v>6.08984178537833E-7</v>
      </c>
      <c r="H25" s="10">
        <f t="shared" si="0"/>
        <v>1.4042864044781401E-5</v>
      </c>
      <c r="I25" s="10">
        <f t="shared" si="0"/>
        <v>2.4737037107734752E-6</v>
      </c>
      <c r="J25" s="10">
        <f t="shared" si="0"/>
        <v>1.3041938213263865E-5</v>
      </c>
      <c r="K25" s="10">
        <f t="shared" si="0"/>
        <v>2.3244804606797823E-6</v>
      </c>
      <c r="L25" s="10">
        <f t="shared" si="0"/>
        <v>2.7508139977026225E-5</v>
      </c>
      <c r="M25" s="10">
        <f t="shared" si="0"/>
        <v>7.1266445169410034E-6</v>
      </c>
      <c r="N25" s="10">
        <f t="shared" si="0"/>
        <v>2.4503737796664314E-5</v>
      </c>
      <c r="O25" s="10">
        <f t="shared" si="0"/>
        <v>5.2050378915710989E-6</v>
      </c>
      <c r="P25" s="10">
        <f t="shared" ref="P25:U25" si="1">AVERAGE(P5:P24)</f>
        <v>1.2495064706100553E-4</v>
      </c>
      <c r="Q25" s="10">
        <f t="shared" si="1"/>
        <v>3.3476392196112591E-5</v>
      </c>
      <c r="R25" s="10">
        <f t="shared" si="1"/>
        <v>1.4786228204048723E-4</v>
      </c>
      <c r="S25" s="10">
        <f t="shared" si="1"/>
        <v>4.4474418780395298E-5</v>
      </c>
      <c r="T25" s="10">
        <f t="shared" si="1"/>
        <v>1.1606612386436829E-4</v>
      </c>
      <c r="U25" s="10">
        <f t="shared" si="1"/>
        <v>2.7775432918035761E-5</v>
      </c>
    </row>
    <row r="26" spans="3:21" x14ac:dyDescent="0.25">
      <c r="C26" s="5" t="s">
        <v>26</v>
      </c>
      <c r="D26" s="10">
        <f t="shared" ref="D26:O26" si="2">SQRT(_xlfn.VAR.S(D5:D24)/20)</f>
        <v>3.3180723672991713E-7</v>
      </c>
      <c r="E26" s="10">
        <f t="shared" si="2"/>
        <v>1.253934101514336E-7</v>
      </c>
      <c r="F26" s="10">
        <f t="shared" si="2"/>
        <v>3.9790469175501775E-7</v>
      </c>
      <c r="G26" s="10">
        <f t="shared" si="2"/>
        <v>1.1022394215228415E-7</v>
      </c>
      <c r="H26" s="10">
        <f t="shared" si="2"/>
        <v>6.6682078932206166E-7</v>
      </c>
      <c r="I26" s="10">
        <f t="shared" si="2"/>
        <v>4.1247049665022875E-7</v>
      </c>
      <c r="J26" s="10">
        <f t="shared" si="2"/>
        <v>8.3383093774574311E-7</v>
      </c>
      <c r="K26" s="10">
        <f t="shared" si="2"/>
        <v>3.9707490292254259E-7</v>
      </c>
      <c r="L26" s="10">
        <f t="shared" si="2"/>
        <v>1.6211886165491194E-6</v>
      </c>
      <c r="M26" s="10">
        <f t="shared" si="2"/>
        <v>9.7486539900393884E-7</v>
      </c>
      <c r="N26" s="10">
        <f t="shared" si="2"/>
        <v>1.3396309584913074E-6</v>
      </c>
      <c r="O26" s="10">
        <f t="shared" si="2"/>
        <v>4.5350052463928422E-7</v>
      </c>
      <c r="P26" s="10">
        <f t="shared" ref="P26:U26" si="3">SQRT(_xlfn.VAR.S(P5:P24)/20)</f>
        <v>1.6661548279100837E-5</v>
      </c>
      <c r="Q26" s="10">
        <f t="shared" si="3"/>
        <v>4.0815284522399273E-6</v>
      </c>
      <c r="R26" s="10">
        <f t="shared" si="3"/>
        <v>1.3941634036191363E-5</v>
      </c>
      <c r="S26" s="10">
        <f t="shared" si="3"/>
        <v>4.5272246208043361E-6</v>
      </c>
      <c r="T26" s="10">
        <f t="shared" si="3"/>
        <v>7.7485628300911194E-6</v>
      </c>
      <c r="U26" s="10">
        <f t="shared" si="3"/>
        <v>2.1418135956930075E-6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6"/>
  <sheetViews>
    <sheetView topLeftCell="N1" workbookViewId="0">
      <selection activeCell="W6" sqref="W6"/>
    </sheetView>
  </sheetViews>
  <sheetFormatPr defaultRowHeight="16.5" x14ac:dyDescent="0.25"/>
  <cols>
    <col min="1" max="2" width="9" style="5"/>
    <col min="3" max="4" width="12.625" style="5" customWidth="1"/>
    <col min="5" max="5" width="9.75" style="5" customWidth="1"/>
    <col min="6" max="6" width="9.25" style="5" customWidth="1"/>
    <col min="7" max="7" width="10" style="5" customWidth="1"/>
    <col min="8" max="8" width="12.75" style="5" customWidth="1"/>
    <col min="9" max="9" width="9.75" style="5" customWidth="1"/>
    <col min="10" max="10" width="11.875" style="5" customWidth="1"/>
    <col min="11" max="11" width="9.5" style="5" customWidth="1"/>
    <col min="12" max="12" width="11.25" style="5" customWidth="1"/>
    <col min="13" max="13" width="9.875" style="5" customWidth="1"/>
    <col min="14" max="14" width="12" style="5" customWidth="1"/>
    <col min="15" max="15" width="8.25" style="5" customWidth="1"/>
    <col min="16" max="16" width="11.625" style="5" customWidth="1"/>
    <col min="17" max="17" width="13.5" style="5" customWidth="1"/>
    <col min="18" max="18" width="11.5" style="5" customWidth="1"/>
    <col min="19" max="19" width="14.125" style="5" customWidth="1"/>
    <col min="20" max="20" width="10.5" style="5" customWidth="1"/>
    <col min="21" max="21" width="10.75" style="5" customWidth="1"/>
    <col min="22" max="16384" width="9" style="5"/>
  </cols>
  <sheetData>
    <row r="1" spans="1:23" x14ac:dyDescent="0.25">
      <c r="A1" s="5" t="s">
        <v>20</v>
      </c>
    </row>
    <row r="3" spans="1:23" x14ac:dyDescent="0.25">
      <c r="B3" s="5" t="s">
        <v>9</v>
      </c>
      <c r="D3" s="6" t="s">
        <v>10</v>
      </c>
      <c r="E3" s="6"/>
      <c r="F3" s="6" t="s">
        <v>11</v>
      </c>
      <c r="G3" s="6"/>
      <c r="H3" s="6" t="s">
        <v>12</v>
      </c>
      <c r="I3" s="6"/>
      <c r="J3" s="6" t="s">
        <v>13</v>
      </c>
      <c r="K3" s="6"/>
      <c r="L3" s="6" t="s">
        <v>14</v>
      </c>
      <c r="M3" s="6"/>
      <c r="N3" s="6" t="s">
        <v>15</v>
      </c>
      <c r="O3" s="6"/>
      <c r="P3" s="6" t="s">
        <v>32</v>
      </c>
      <c r="Q3" s="6"/>
      <c r="R3" s="6" t="s">
        <v>33</v>
      </c>
      <c r="S3" s="6"/>
      <c r="T3" s="6" t="s">
        <v>34</v>
      </c>
    </row>
    <row r="4" spans="1:23" x14ac:dyDescent="0.25">
      <c r="D4" s="5" t="s">
        <v>16</v>
      </c>
      <c r="E4" s="5" t="s">
        <v>17</v>
      </c>
      <c r="F4" s="5" t="s">
        <v>16</v>
      </c>
      <c r="G4" s="5" t="s">
        <v>17</v>
      </c>
      <c r="H4" s="5" t="s">
        <v>16</v>
      </c>
      <c r="I4" s="5" t="s">
        <v>17</v>
      </c>
      <c r="J4" s="5" t="s">
        <v>16</v>
      </c>
      <c r="K4" s="5" t="s">
        <v>17</v>
      </c>
      <c r="L4" s="5" t="s">
        <v>16</v>
      </c>
      <c r="M4" s="5" t="s">
        <v>17</v>
      </c>
      <c r="N4" s="5" t="s">
        <v>16</v>
      </c>
      <c r="O4" s="5" t="s">
        <v>17</v>
      </c>
      <c r="P4" s="5" t="s">
        <v>16</v>
      </c>
      <c r="Q4" s="5" t="s">
        <v>17</v>
      </c>
      <c r="R4" s="5" t="s">
        <v>16</v>
      </c>
      <c r="S4" s="5" t="s">
        <v>17</v>
      </c>
      <c r="T4" s="5" t="s">
        <v>16</v>
      </c>
      <c r="U4" s="5" t="s">
        <v>17</v>
      </c>
    </row>
    <row r="5" spans="1:23" x14ac:dyDescent="0.25">
      <c r="D5" s="5">
        <v>2.7421976978672882E-6</v>
      </c>
      <c r="E5" s="42">
        <v>1.2233856905116318E-6</v>
      </c>
      <c r="F5" s="5">
        <v>2.3506040614728996E-6</v>
      </c>
      <c r="G5" s="37">
        <v>1.2483323332178345E-6</v>
      </c>
      <c r="H5" s="5">
        <v>8.7246011581420005E-6</v>
      </c>
      <c r="I5" s="5">
        <v>4.7410613136066729E-6</v>
      </c>
      <c r="J5" s="5">
        <v>8.7092685957121229E-6</v>
      </c>
      <c r="K5" s="44">
        <v>3.9611248970899092E-6</v>
      </c>
      <c r="L5" s="5">
        <v>2.5858571127121191E-5</v>
      </c>
      <c r="M5" s="45">
        <v>1.4192431402986468E-5</v>
      </c>
      <c r="N5" s="5">
        <v>1.4913451878552109E-5</v>
      </c>
      <c r="O5" s="46">
        <v>8.5879375464619294E-6</v>
      </c>
      <c r="P5" s="58">
        <v>9.1823999487891599E-5</v>
      </c>
      <c r="Q5" s="59">
        <v>3.0438837678343282E-5</v>
      </c>
      <c r="R5" s="68">
        <v>1.5247222464477101E-4</v>
      </c>
      <c r="S5" s="69">
        <v>7.4940361898924549E-5</v>
      </c>
      <c r="T5" s="66">
        <v>1.0275452060283899E-4</v>
      </c>
      <c r="U5" s="67">
        <v>2.9172351712387131E-5</v>
      </c>
      <c r="V5" s="5" t="s">
        <v>18</v>
      </c>
      <c r="W5" s="5" t="s">
        <v>19</v>
      </c>
    </row>
    <row r="6" spans="1:23" x14ac:dyDescent="0.25">
      <c r="D6" s="5">
        <v>3.9189450823545177E-6</v>
      </c>
      <c r="E6" s="42">
        <v>2.1391471566801598E-6</v>
      </c>
      <c r="F6" s="5">
        <v>4.438853950863008E-6</v>
      </c>
      <c r="G6" s="43">
        <v>1.6831382267963918E-6</v>
      </c>
      <c r="H6" s="5">
        <v>7.7571723531524736E-6</v>
      </c>
      <c r="I6" s="5">
        <v>2.985667090944924E-6</v>
      </c>
      <c r="J6" s="5">
        <v>1.1599948065843097E-5</v>
      </c>
      <c r="K6" s="44">
        <v>3.6543610831727491E-6</v>
      </c>
      <c r="L6" s="5">
        <v>1.4220011365047579E-5</v>
      </c>
      <c r="M6" s="45">
        <v>9.162074470085778E-6</v>
      </c>
      <c r="N6" s="5">
        <v>2.5719289510353139E-5</v>
      </c>
      <c r="O6" s="46">
        <v>9.0687998448904986E-6</v>
      </c>
      <c r="P6" s="58">
        <v>7.6666035592745427E-5</v>
      </c>
      <c r="Q6" s="59">
        <v>2.2834002708593788E-5</v>
      </c>
      <c r="R6" s="68">
        <v>9.9274736049335724E-5</v>
      </c>
      <c r="S6" s="69">
        <v>4.0776089602923033E-5</v>
      </c>
      <c r="T6" s="66">
        <v>1.3517114115560306E-4</v>
      </c>
      <c r="U6" s="67">
        <v>6.4454616394391627E-5</v>
      </c>
      <c r="W6" s="5" t="s">
        <v>37</v>
      </c>
    </row>
    <row r="7" spans="1:23" x14ac:dyDescent="0.25">
      <c r="D7" s="5">
        <v>3.7620943097500015E-6</v>
      </c>
      <c r="E7" s="42">
        <v>2.5319902972542081E-6</v>
      </c>
      <c r="F7" s="5">
        <v>5.9689806711830529E-6</v>
      </c>
      <c r="G7" s="43">
        <v>2.893433734486085E-6</v>
      </c>
      <c r="H7" s="5">
        <v>1.148583934232518E-5</v>
      </c>
      <c r="I7" s="5">
        <v>9.5463897821481285E-6</v>
      </c>
      <c r="J7" s="5">
        <v>1.6035025951808358E-5</v>
      </c>
      <c r="K7" s="44">
        <v>9.7939903628243529E-6</v>
      </c>
      <c r="L7" s="5">
        <v>2.5644642015589658E-5</v>
      </c>
      <c r="M7" s="45">
        <v>2.3818510024800965E-5</v>
      </c>
      <c r="N7" s="5">
        <v>2.8107127907955309E-5</v>
      </c>
      <c r="O7" s="46">
        <v>1.3893272738502256E-5</v>
      </c>
      <c r="P7" s="58">
        <v>1.8353321470179079E-4</v>
      </c>
      <c r="Q7" s="59">
        <v>6.1090099769264884E-5</v>
      </c>
      <c r="R7" s="68">
        <v>1.0027171066759852E-4</v>
      </c>
      <c r="S7" s="69">
        <v>8.010746687153332E-5</v>
      </c>
      <c r="T7" s="66">
        <v>9.9788077304084684E-5</v>
      </c>
      <c r="U7" s="67">
        <v>3.8176289836285907E-5</v>
      </c>
    </row>
    <row r="8" spans="1:23" x14ac:dyDescent="0.25">
      <c r="D8" s="5">
        <v>3.1822384803017839E-6</v>
      </c>
      <c r="E8" s="42">
        <v>1.6748489474812598E-6</v>
      </c>
      <c r="F8" s="5">
        <v>2.0493836730328591E-6</v>
      </c>
      <c r="G8" s="43">
        <v>7.640673155286279E-7</v>
      </c>
      <c r="H8" s="5">
        <v>7.1269145598980602E-6</v>
      </c>
      <c r="I8" s="5">
        <v>2.3998175137976715E-6</v>
      </c>
      <c r="J8" s="5">
        <v>4.4137598702711762E-6</v>
      </c>
      <c r="K8" s="44">
        <v>2.0954151800642592E-6</v>
      </c>
      <c r="L8" s="5">
        <v>1.509951917991111E-5</v>
      </c>
      <c r="M8" s="45">
        <v>5.331947201876077E-6</v>
      </c>
      <c r="N8" s="5">
        <v>1.9127303814115567E-5</v>
      </c>
      <c r="O8" s="46">
        <v>7.8807788293624159E-6</v>
      </c>
      <c r="P8" s="58">
        <v>1.4192671659940678E-4</v>
      </c>
      <c r="Q8" s="59">
        <v>6.5365077907954131E-5</v>
      </c>
      <c r="R8" s="68">
        <v>1.3174798294285882E-4</v>
      </c>
      <c r="S8" s="69">
        <v>5.8330935976083855E-5</v>
      </c>
      <c r="T8" s="66">
        <v>1.1590460600351533E-4</v>
      </c>
      <c r="U8" s="67">
        <v>4.0137165073176955E-5</v>
      </c>
    </row>
    <row r="9" spans="1:23" x14ac:dyDescent="0.25">
      <c r="D9" s="5">
        <v>4.6664431086161038E-6</v>
      </c>
      <c r="E9" s="42">
        <v>2.1989871477131586E-6</v>
      </c>
      <c r="F9" s="5">
        <v>4.873421225271314E-6</v>
      </c>
      <c r="G9" s="43">
        <v>1.8799777988941133E-6</v>
      </c>
      <c r="H9" s="5">
        <v>1.050532470636881E-5</v>
      </c>
      <c r="I9" s="5">
        <v>4.9789575168079201E-6</v>
      </c>
      <c r="J9" s="5">
        <v>1.4958429757243101E-5</v>
      </c>
      <c r="K9" s="44">
        <v>5.3688244018159427E-6</v>
      </c>
      <c r="L9" s="5">
        <v>2.7276082471853973E-5</v>
      </c>
      <c r="M9" s="45">
        <v>1.6715566689806675E-5</v>
      </c>
      <c r="N9" s="5">
        <v>1.8697085868409511E-5</v>
      </c>
      <c r="O9" s="46">
        <v>7.4753480630844473E-6</v>
      </c>
      <c r="P9" s="58">
        <v>5.469324096273263E-5</v>
      </c>
      <c r="Q9" s="59">
        <v>1.9073981807561675E-5</v>
      </c>
      <c r="R9" s="68">
        <v>9.6703500880579565E-5</v>
      </c>
      <c r="S9" s="69">
        <v>4.7706491851004031E-5</v>
      </c>
      <c r="T9" s="66">
        <v>8.1249753780432841E-5</v>
      </c>
      <c r="U9" s="67">
        <v>4.1188257927407723E-5</v>
      </c>
    </row>
    <row r="10" spans="1:23" x14ac:dyDescent="0.25">
      <c r="D10" s="5">
        <v>4.5806746756127773E-6</v>
      </c>
      <c r="E10" s="42">
        <v>1.9488005862575439E-6</v>
      </c>
      <c r="F10" s="5">
        <v>5.1830077811321536E-6</v>
      </c>
      <c r="G10" s="43">
        <v>2.2099753228175355E-6</v>
      </c>
      <c r="H10" s="5">
        <v>8.5718352812027689E-6</v>
      </c>
      <c r="I10" s="5">
        <v>3.9383593543566068E-6</v>
      </c>
      <c r="J10" s="5">
        <v>7.8280960172812572E-6</v>
      </c>
      <c r="K10" s="44">
        <v>2.6659827744054746E-6</v>
      </c>
      <c r="L10" s="5">
        <v>1.1567498796739849E-5</v>
      </c>
      <c r="M10" s="45">
        <v>6.1798222658636681E-6</v>
      </c>
      <c r="N10" s="5">
        <v>1.7854454586929347E-5</v>
      </c>
      <c r="O10" s="46">
        <v>7.2670047485647125E-6</v>
      </c>
      <c r="P10" s="58">
        <v>8.8186889071973105E-5</v>
      </c>
      <c r="Q10" s="59">
        <v>2.7260692836202384E-5</v>
      </c>
      <c r="R10" s="68">
        <v>1.249558682117913E-4</v>
      </c>
      <c r="S10" s="69">
        <v>4.1513976139958124E-5</v>
      </c>
      <c r="T10" s="66">
        <v>1.6183474088112863E-4</v>
      </c>
      <c r="U10" s="67">
        <v>4.6900483787282643E-5</v>
      </c>
    </row>
    <row r="11" spans="1:23" x14ac:dyDescent="0.25">
      <c r="D11" s="5">
        <v>4.7412136094910141E-6</v>
      </c>
      <c r="E11" s="42">
        <v>2.5526294301795872E-6</v>
      </c>
      <c r="F11" s="5">
        <v>4.4208734461618103E-6</v>
      </c>
      <c r="G11" s="43">
        <v>2.4158854351108985E-6</v>
      </c>
      <c r="H11" s="5">
        <v>1.0045403226558491E-5</v>
      </c>
      <c r="I11" s="5">
        <v>5.2933214358900806E-6</v>
      </c>
      <c r="J11" s="5">
        <v>1.0415355144456731E-5</v>
      </c>
      <c r="K11" s="44">
        <v>5.1235365808132502E-6</v>
      </c>
      <c r="L11" s="5">
        <v>2.141807180860198E-5</v>
      </c>
      <c r="M11" s="45">
        <v>1.1978221946483872E-5</v>
      </c>
      <c r="N11" s="5">
        <v>1.5092633943459797E-5</v>
      </c>
      <c r="O11" s="46">
        <v>1.1125563785523679E-5</v>
      </c>
      <c r="P11" s="58">
        <v>9.6239869042564078E-5</v>
      </c>
      <c r="Q11" s="59">
        <v>5.5808782625041933E-5</v>
      </c>
      <c r="R11" s="68">
        <v>6.9715818436702259E-5</v>
      </c>
      <c r="S11" s="69">
        <v>1.7653821799963758E-5</v>
      </c>
      <c r="T11" s="66">
        <v>8.6420421804233986E-5</v>
      </c>
      <c r="U11" s="67">
        <v>3.0939571207145978E-5</v>
      </c>
    </row>
    <row r="12" spans="1:23" x14ac:dyDescent="0.25">
      <c r="D12" s="5">
        <v>3.9766029634163099E-6</v>
      </c>
      <c r="E12" s="42">
        <v>1.2100128091813257E-6</v>
      </c>
      <c r="F12" s="5">
        <v>3.0695771829875289E-6</v>
      </c>
      <c r="G12" s="43">
        <v>8.9033444118231227E-7</v>
      </c>
      <c r="H12" s="5">
        <v>9.540267909199286E-6</v>
      </c>
      <c r="I12" s="5">
        <v>2.7648631649499612E-6</v>
      </c>
      <c r="J12" s="5">
        <v>8.1405077195291559E-6</v>
      </c>
      <c r="K12" s="44">
        <v>1.8618604555010718E-6</v>
      </c>
      <c r="L12" s="5">
        <v>1.734611312243379E-5</v>
      </c>
      <c r="M12" s="45">
        <v>5.4785398293615591E-6</v>
      </c>
      <c r="N12" s="5">
        <v>1.6981544121134728E-5</v>
      </c>
      <c r="O12" s="46">
        <v>4.9320431045873877E-6</v>
      </c>
      <c r="P12" s="58">
        <v>1.0061477107764651E-4</v>
      </c>
      <c r="Q12" s="59">
        <v>5.3312576884792642E-5</v>
      </c>
      <c r="R12" s="68">
        <v>9.7797932401208121E-5</v>
      </c>
      <c r="S12" s="69">
        <v>2.4440779745179316E-5</v>
      </c>
      <c r="T12" s="66">
        <v>9.404349605904457E-5</v>
      </c>
      <c r="U12" s="67">
        <v>2.538415898105325E-5</v>
      </c>
    </row>
    <row r="13" spans="1:23" x14ac:dyDescent="0.25">
      <c r="D13" s="5">
        <v>5.9616425050438654E-6</v>
      </c>
      <c r="E13" s="42">
        <v>3.1525978738612571E-6</v>
      </c>
      <c r="F13" s="5">
        <v>5.9523088333569904E-6</v>
      </c>
      <c r="G13" s="43">
        <v>2.6835568497073353E-6</v>
      </c>
      <c r="H13" s="5">
        <v>1.4736965739635442E-5</v>
      </c>
      <c r="I13" s="5">
        <v>5.3191744361865682E-6</v>
      </c>
      <c r="J13" s="5">
        <v>6.1714265352339811E-6</v>
      </c>
      <c r="K13" s="44">
        <v>3.6635953131569978E-6</v>
      </c>
      <c r="L13" s="5">
        <v>2.1541818063495264E-5</v>
      </c>
      <c r="M13" s="45">
        <v>9.0784787442040074E-6</v>
      </c>
      <c r="N13" s="5">
        <v>2.4254310537216457E-5</v>
      </c>
      <c r="O13" s="46">
        <v>1.1500761136785448E-5</v>
      </c>
      <c r="P13" s="58">
        <v>1.4469165503253292E-4</v>
      </c>
      <c r="Q13" s="59">
        <v>3.8613047635805529E-5</v>
      </c>
      <c r="R13" s="68">
        <v>1.4484006211976233E-4</v>
      </c>
      <c r="S13" s="69">
        <v>4.3385000542825928E-5</v>
      </c>
      <c r="T13" s="66">
        <v>7.4748834730009313E-5</v>
      </c>
      <c r="U13" s="67">
        <v>3.0075598143733815E-5</v>
      </c>
    </row>
    <row r="14" spans="1:23" x14ac:dyDescent="0.25">
      <c r="D14" s="5">
        <v>4.1150635847888543E-6</v>
      </c>
      <c r="E14" s="42">
        <v>2.576197430266232E-6</v>
      </c>
      <c r="F14" s="5">
        <v>3.7142222159348069E-6</v>
      </c>
      <c r="G14" s="43">
        <v>2.0334493028254762E-6</v>
      </c>
      <c r="H14" s="5">
        <v>1.0137596320083563E-5</v>
      </c>
      <c r="I14" s="5">
        <v>4.6990271592771367E-6</v>
      </c>
      <c r="J14" s="5">
        <v>8.7558824900623612E-6</v>
      </c>
      <c r="K14" s="44">
        <v>3.889705435012413E-6</v>
      </c>
      <c r="L14" s="5">
        <v>2.2737545777967429E-5</v>
      </c>
      <c r="M14" s="45">
        <v>9.767312550022828E-6</v>
      </c>
      <c r="N14" s="5">
        <v>1.3327039535450437E-5</v>
      </c>
      <c r="O14" s="46">
        <v>7.3728397609423091E-6</v>
      </c>
      <c r="P14" s="58">
        <v>1.0823645677372865E-4</v>
      </c>
      <c r="Q14" s="59">
        <v>4.3374509741917271E-5</v>
      </c>
      <c r="R14" s="68">
        <v>1.4472219333156808E-4</v>
      </c>
      <c r="S14" s="69">
        <v>6.9021855233465781E-5</v>
      </c>
      <c r="T14" s="66">
        <v>8.6329998646559415E-5</v>
      </c>
      <c r="U14" s="67">
        <v>2.8644808026781643E-5</v>
      </c>
    </row>
    <row r="15" spans="1:23" x14ac:dyDescent="0.25">
      <c r="D15" s="5">
        <v>3.2650439163596668E-6</v>
      </c>
      <c r="E15" s="42">
        <v>1.6203349181267545E-6</v>
      </c>
      <c r="F15" s="5">
        <v>2.1460171546548539E-6</v>
      </c>
      <c r="G15" s="43">
        <v>8.6494800054782853E-7</v>
      </c>
      <c r="H15" s="5">
        <v>5.5663221477382412E-6</v>
      </c>
      <c r="I15" s="5">
        <v>1.7111352134553716E-6</v>
      </c>
      <c r="J15" s="5">
        <v>6.938908204228822E-6</v>
      </c>
      <c r="K15" s="44">
        <v>2.8759805031853894E-6</v>
      </c>
      <c r="L15" s="5">
        <v>1.5775131470100449E-5</v>
      </c>
      <c r="M15" s="45">
        <v>8.0097531756602478E-6</v>
      </c>
      <c r="N15" s="5">
        <v>1.7208916360588791E-5</v>
      </c>
      <c r="O15" s="46">
        <v>1.1955413689800791E-5</v>
      </c>
      <c r="P15" s="58">
        <v>5.472700259334712E-5</v>
      </c>
      <c r="Q15" s="59">
        <v>2.1049801411926101E-5</v>
      </c>
      <c r="R15" s="68">
        <v>6.9357148677290809E-5</v>
      </c>
      <c r="S15" s="69">
        <v>3.0147675699860747E-5</v>
      </c>
      <c r="T15" s="66">
        <v>9.6612684751149963E-5</v>
      </c>
      <c r="U15" s="67">
        <v>4.1751756589497989E-5</v>
      </c>
    </row>
    <row r="16" spans="1:23" x14ac:dyDescent="0.25">
      <c r="D16" s="5">
        <v>3.4388475192860402E-6</v>
      </c>
      <c r="E16" s="42">
        <v>1.7595364791505632E-6</v>
      </c>
      <c r="F16" s="5">
        <v>3.469361272862689E-6</v>
      </c>
      <c r="G16" s="43">
        <v>9.2352192228123266E-7</v>
      </c>
      <c r="H16" s="5">
        <v>7.2530384981039042E-6</v>
      </c>
      <c r="I16" s="5">
        <v>2.8169559626340681E-6</v>
      </c>
      <c r="J16" s="5">
        <v>7.0868182195294775E-6</v>
      </c>
      <c r="K16" s="44">
        <v>2.2948470726692739E-6</v>
      </c>
      <c r="L16" s="5">
        <v>2.1511070841476248E-5</v>
      </c>
      <c r="M16" s="45">
        <v>1.0339300120322339E-5</v>
      </c>
      <c r="N16" s="5">
        <v>1.3460051678712336E-5</v>
      </c>
      <c r="O16" s="46">
        <v>6.2659630270776437E-6</v>
      </c>
      <c r="P16" s="58">
        <v>1.1782554322136861E-4</v>
      </c>
      <c r="Q16" s="59">
        <v>2.2709538213784506E-5</v>
      </c>
      <c r="R16" s="68">
        <v>1.2724105061144781E-4</v>
      </c>
      <c r="S16" s="69">
        <v>4.4203328237120721E-5</v>
      </c>
      <c r="T16" s="66">
        <v>9.0636057742571566E-5</v>
      </c>
      <c r="U16" s="67">
        <v>3.455668258855292E-5</v>
      </c>
    </row>
    <row r="17" spans="3:21" x14ac:dyDescent="0.25">
      <c r="D17" s="5">
        <v>5.0897916843678968E-6</v>
      </c>
      <c r="E17" s="42">
        <v>2.4119045560699507E-6</v>
      </c>
      <c r="F17" s="5">
        <v>5.9477645146292301E-6</v>
      </c>
      <c r="G17" s="43">
        <v>2.5227349387682473E-6</v>
      </c>
      <c r="H17" s="5">
        <v>1.3515722779548028E-5</v>
      </c>
      <c r="I17" s="5">
        <v>4.4843125255560975E-6</v>
      </c>
      <c r="J17" s="5">
        <v>1.3857500729295663E-5</v>
      </c>
      <c r="K17" s="44">
        <v>4.5364479356912604E-6</v>
      </c>
      <c r="L17" s="5">
        <v>1.8215549268875904E-5</v>
      </c>
      <c r="M17" s="45">
        <v>9.2472143210743711E-6</v>
      </c>
      <c r="N17" s="5">
        <v>2.6752479297582469E-5</v>
      </c>
      <c r="O17" s="46">
        <v>8.2443146778022696E-6</v>
      </c>
      <c r="P17" s="58">
        <v>7.5041280685372977E-5</v>
      </c>
      <c r="Q17" s="59">
        <v>3.8015173806870115E-5</v>
      </c>
      <c r="R17" s="68">
        <v>1.0815254520475157E-4</v>
      </c>
      <c r="S17" s="69">
        <v>5.7617866550275344E-5</v>
      </c>
      <c r="T17" s="66">
        <v>9.3942714550312423E-5</v>
      </c>
      <c r="U17" s="67">
        <v>2.4560126537982937E-5</v>
      </c>
    </row>
    <row r="18" spans="3:21" x14ac:dyDescent="0.25">
      <c r="D18" s="5">
        <v>5.0206248061673799E-6</v>
      </c>
      <c r="E18" s="42">
        <v>2.4845990373321954E-6</v>
      </c>
      <c r="F18" s="5">
        <v>3.5143019261421156E-6</v>
      </c>
      <c r="G18" s="43">
        <v>1.8306690179644851E-6</v>
      </c>
      <c r="H18" s="5">
        <v>9.1326598151588359E-6</v>
      </c>
      <c r="I18" s="5">
        <v>3.6055806782677558E-6</v>
      </c>
      <c r="J18" s="5">
        <v>8.4861865944980482E-6</v>
      </c>
      <c r="K18" s="44">
        <v>3.317021523913531E-6</v>
      </c>
      <c r="L18" s="5">
        <v>2.3696798194420592E-5</v>
      </c>
      <c r="M18" s="45">
        <v>1.1195713968989136E-5</v>
      </c>
      <c r="N18" s="5">
        <v>1.3860133989896119E-5</v>
      </c>
      <c r="O18" s="46">
        <v>4.7328687077626178E-6</v>
      </c>
      <c r="P18" s="58">
        <v>6.679927603180853E-5</v>
      </c>
      <c r="Q18" s="59">
        <v>3.0151691569604724E-5</v>
      </c>
      <c r="R18" s="68">
        <v>7.8188172251600981E-5</v>
      </c>
      <c r="S18" s="69">
        <v>2.8697553557207301E-5</v>
      </c>
      <c r="T18" s="66">
        <v>8.5977306896455535E-5</v>
      </c>
      <c r="U18" s="67">
        <v>2.65006704471805E-5</v>
      </c>
    </row>
    <row r="19" spans="3:21" x14ac:dyDescent="0.25">
      <c r="D19" s="5">
        <v>2.9675784486945369E-6</v>
      </c>
      <c r="E19" s="42">
        <v>8.6966163639159156E-7</v>
      </c>
      <c r="F19" s="5">
        <v>2.8327863967901593E-6</v>
      </c>
      <c r="G19" s="43">
        <v>9.0330121669992891E-7</v>
      </c>
      <c r="H19" s="5">
        <v>8.8040098104804808E-6</v>
      </c>
      <c r="I19" s="5">
        <v>2.7550476169577086E-6</v>
      </c>
      <c r="J19" s="5">
        <v>8.3256586539952218E-6</v>
      </c>
      <c r="K19" s="44">
        <v>4.0692012154237839E-6</v>
      </c>
      <c r="L19" s="5">
        <v>1.8364084783346548E-5</v>
      </c>
      <c r="M19" s="45">
        <v>1.1092578059659233E-5</v>
      </c>
      <c r="N19" s="5">
        <v>1.8103708925274325E-5</v>
      </c>
      <c r="O19" s="46">
        <v>8.6024463638147726E-6</v>
      </c>
      <c r="P19" s="58">
        <v>4.6480983505576624E-5</v>
      </c>
      <c r="Q19" s="59">
        <v>1.6708286755828115E-5</v>
      </c>
      <c r="R19" s="68">
        <v>1.3626633409905331E-4</v>
      </c>
      <c r="S19" s="69">
        <v>4.6026500388724471E-5</v>
      </c>
      <c r="T19" s="66">
        <v>9.3429575284024102E-5</v>
      </c>
      <c r="U19" s="67">
        <v>3.3432565789601254E-5</v>
      </c>
    </row>
    <row r="20" spans="3:21" x14ac:dyDescent="0.25">
      <c r="D20" s="5">
        <v>3.0198003736659939E-6</v>
      </c>
      <c r="E20" s="42">
        <v>2.1257417897953564E-6</v>
      </c>
      <c r="F20" s="5">
        <v>3.4478805970723259E-6</v>
      </c>
      <c r="G20" s="43">
        <v>1.8258191346028572E-6</v>
      </c>
      <c r="H20" s="5">
        <v>1.0884890191416325E-5</v>
      </c>
      <c r="I20" s="5">
        <v>4.2315385018147659E-6</v>
      </c>
      <c r="J20" s="5">
        <v>6.7736181445503203E-6</v>
      </c>
      <c r="K20" s="44">
        <v>3.1573800475149153E-6</v>
      </c>
      <c r="L20" s="5">
        <v>1.8156164653820804E-5</v>
      </c>
      <c r="M20" s="45">
        <v>7.5322671281573381E-6</v>
      </c>
      <c r="N20" s="5">
        <v>1.187088819196497E-5</v>
      </c>
      <c r="O20" s="46">
        <v>6.5051029105722109E-6</v>
      </c>
      <c r="P20" s="58">
        <v>1.0877283738442987E-4</v>
      </c>
      <c r="Q20" s="59">
        <v>5.8582035386748052E-5</v>
      </c>
      <c r="R20" s="68">
        <v>9.4580739009224942E-5</v>
      </c>
      <c r="S20" s="69">
        <v>3.7056669734590315E-5</v>
      </c>
      <c r="T20" s="66">
        <v>5.1833062134866056E-5</v>
      </c>
      <c r="U20" s="67">
        <v>1.1459519803294351E-5</v>
      </c>
    </row>
    <row r="21" spans="3:21" x14ac:dyDescent="0.25">
      <c r="D21" s="5">
        <v>3.6132305512033112E-6</v>
      </c>
      <c r="E21" s="42">
        <v>1.5657774264871168E-6</v>
      </c>
      <c r="F21" s="5">
        <v>3.3544030316476932E-6</v>
      </c>
      <c r="G21" s="43">
        <v>1.3207925027049735E-6</v>
      </c>
      <c r="H21" s="5">
        <v>1.6317914119275836E-5</v>
      </c>
      <c r="I21" s="5">
        <v>4.4908412811578941E-6</v>
      </c>
      <c r="J21" s="5">
        <v>1.0036449395749763E-5</v>
      </c>
      <c r="K21" s="44">
        <v>5.5296182837290632E-6</v>
      </c>
      <c r="L21" s="5">
        <v>2.2863111223558461E-5</v>
      </c>
      <c r="M21" s="45">
        <v>9.913232849886521E-6</v>
      </c>
      <c r="N21" s="5">
        <v>1.5095140824165268E-5</v>
      </c>
      <c r="O21" s="46">
        <v>6.8506966573368993E-6</v>
      </c>
      <c r="P21" s="58">
        <v>1.6641410365072552E-4</v>
      </c>
      <c r="Q21" s="59">
        <v>6.9499477483843202E-5</v>
      </c>
      <c r="R21" s="68">
        <v>1.0128839009731506E-4</v>
      </c>
      <c r="S21" s="69">
        <v>3.7421572336700378E-5</v>
      </c>
      <c r="T21" s="66">
        <v>6.8343474912883548E-5</v>
      </c>
      <c r="U21" s="67">
        <v>2.2149069594903961E-5</v>
      </c>
    </row>
    <row r="22" spans="3:21" x14ac:dyDescent="0.25">
      <c r="D22" s="5">
        <v>3.6599208229415113E-6</v>
      </c>
      <c r="E22" s="42">
        <v>1.0113574100189799E-6</v>
      </c>
      <c r="F22" s="5">
        <v>3.389879595012421E-6</v>
      </c>
      <c r="G22" s="43">
        <v>1.1342136797699147E-6</v>
      </c>
      <c r="H22" s="5">
        <v>8.5589478324891075E-6</v>
      </c>
      <c r="I22" s="5">
        <v>3.0022096602416904E-6</v>
      </c>
      <c r="J22" s="5">
        <v>9.2201561354939719E-6</v>
      </c>
      <c r="K22" s="44">
        <v>3.2029124890288971E-6</v>
      </c>
      <c r="L22" s="5">
        <v>3.5452252818261699E-5</v>
      </c>
      <c r="M22" s="45">
        <v>9.4013897569603016E-6</v>
      </c>
      <c r="N22" s="5">
        <v>2.2678338516189379E-5</v>
      </c>
      <c r="O22" s="46">
        <v>8.2238467401129286E-6</v>
      </c>
      <c r="P22" s="58">
        <v>6.335710718286665E-5</v>
      </c>
      <c r="Q22" s="59">
        <v>1.6153906408746246E-5</v>
      </c>
      <c r="R22" s="68">
        <v>1.2028425826807372E-4</v>
      </c>
      <c r="S22" s="69">
        <v>4.942906663412338E-5</v>
      </c>
      <c r="T22" s="66">
        <v>6.6045193601404123E-5</v>
      </c>
      <c r="U22" s="67">
        <v>2.0122558388083623E-5</v>
      </c>
    </row>
    <row r="23" spans="3:21" x14ac:dyDescent="0.25">
      <c r="D23" s="5">
        <v>2.8455412690876444E-6</v>
      </c>
      <c r="E23" s="42">
        <v>1.2022901473034325E-6</v>
      </c>
      <c r="F23" s="5">
        <v>2.5868026548191508E-6</v>
      </c>
      <c r="G23" s="43">
        <v>1.3553405402503599E-6</v>
      </c>
      <c r="H23" s="5">
        <v>9.4048846689566486E-6</v>
      </c>
      <c r="I23" s="5">
        <v>3.3385175227236564E-6</v>
      </c>
      <c r="J23" s="5">
        <v>7.3478570999702041E-6</v>
      </c>
      <c r="K23" s="44">
        <v>4.0228243228149776E-6</v>
      </c>
      <c r="L23" s="5">
        <v>1.3765257563171575E-5</v>
      </c>
      <c r="M23" s="45">
        <v>7.3062163546426391E-6</v>
      </c>
      <c r="N23" s="5">
        <v>1.7924135765793163E-5</v>
      </c>
      <c r="O23" s="46">
        <v>8.1793792188318573E-6</v>
      </c>
      <c r="P23" s="58">
        <v>6.0388043448138362E-5</v>
      </c>
      <c r="Q23" s="59">
        <v>3.0421205514088453E-5</v>
      </c>
      <c r="R23" s="68">
        <v>7.0884844842085011E-5</v>
      </c>
      <c r="S23" s="69">
        <v>2.3917574898610496E-5</v>
      </c>
      <c r="T23" s="66">
        <v>8.8918902144696354E-5</v>
      </c>
      <c r="U23" s="67">
        <v>3.2909893278926454E-5</v>
      </c>
    </row>
    <row r="24" spans="3:21" x14ac:dyDescent="0.25">
      <c r="D24" s="5">
        <v>4.9187362551788357E-6</v>
      </c>
      <c r="E24" s="42">
        <v>1.8287816535036782E-6</v>
      </c>
      <c r="F24" s="5">
        <v>3.9670790387903852E-6</v>
      </c>
      <c r="G24" s="43">
        <v>1.7691371489686309E-6</v>
      </c>
      <c r="H24" s="5">
        <v>9.1214041765903739E-6</v>
      </c>
      <c r="I24" s="5">
        <v>4.6106487059466681E-6</v>
      </c>
      <c r="J24" s="5">
        <v>9.0423196712865332E-6</v>
      </c>
      <c r="K24" s="44">
        <v>4.612099909227507E-6</v>
      </c>
      <c r="L24" s="5">
        <v>2.3066709922544517E-5</v>
      </c>
      <c r="M24" s="45">
        <v>1.1444153359661615E-5</v>
      </c>
      <c r="N24" s="5">
        <v>2.3291494060489458E-5</v>
      </c>
      <c r="O24" s="46">
        <v>1.0811407674905519E-5</v>
      </c>
      <c r="P24" s="58">
        <v>1.4285859985969788E-4</v>
      </c>
      <c r="Q24" s="59">
        <v>4.8868399196216502E-5</v>
      </c>
      <c r="R24" s="68">
        <v>1.2217389082940696E-4</v>
      </c>
      <c r="S24" s="69">
        <v>4.9297887483788254E-5</v>
      </c>
      <c r="T24" s="66">
        <v>8.3704486716522863E-5</v>
      </c>
      <c r="U24" s="67">
        <v>3.0202175578075743E-5</v>
      </c>
    </row>
    <row r="25" spans="3:21" x14ac:dyDescent="0.25">
      <c r="C25" s="5" t="s">
        <v>28</v>
      </c>
      <c r="D25" s="10">
        <f>AVERAGE(D5:D24)</f>
        <v>3.9743115832097664E-6</v>
      </c>
      <c r="E25" s="10">
        <f t="shared" ref="E25:O25" si="0">AVERAGE(E5:E24)</f>
        <v>1.9044291211782992E-6</v>
      </c>
      <c r="F25" s="10">
        <f t="shared" si="0"/>
        <v>3.8338754611908726E-6</v>
      </c>
      <c r="G25" s="10">
        <f t="shared" si="0"/>
        <v>1.6576314431562535E-6</v>
      </c>
      <c r="H25" s="10">
        <f t="shared" si="0"/>
        <v>9.8595857318161938E-6</v>
      </c>
      <c r="I25" s="10">
        <f t="shared" si="0"/>
        <v>4.0856713218360666E-6</v>
      </c>
      <c r="J25" s="10">
        <f t="shared" si="0"/>
        <v>9.2071586498019665E-6</v>
      </c>
      <c r="K25" s="10">
        <f t="shared" si="0"/>
        <v>3.9848364893527503E-6</v>
      </c>
      <c r="L25" s="10">
        <f t="shared" si="0"/>
        <v>2.067880022341693E-5</v>
      </c>
      <c r="M25" s="10">
        <f t="shared" si="0"/>
        <v>1.035923621102528E-5</v>
      </c>
      <c r="N25" s="10">
        <f t="shared" si="0"/>
        <v>1.8715976465711636E-5</v>
      </c>
      <c r="O25" s="10">
        <f t="shared" si="0"/>
        <v>8.4737894613361305E-6</v>
      </c>
      <c r="P25" s="10">
        <f t="shared" ref="P25:U25" si="1">AVERAGE(P5:P24)</f>
        <v>9.9463881295317234E-5</v>
      </c>
      <c r="Q25" s="10">
        <f t="shared" si="1"/>
        <v>3.846655626715668E-5</v>
      </c>
      <c r="R25" s="10">
        <f t="shared" si="1"/>
        <v>1.0954597017882131E-4</v>
      </c>
      <c r="S25" s="10">
        <f t="shared" si="1"/>
        <v>4.5084623759143157E-5</v>
      </c>
      <c r="T25" s="10">
        <f t="shared" si="1"/>
        <v>9.2884452485116867E-5</v>
      </c>
      <c r="U25" s="10">
        <f t="shared" si="1"/>
        <v>3.2635915984287323E-5</v>
      </c>
    </row>
    <row r="26" spans="3:21" x14ac:dyDescent="0.25">
      <c r="C26" s="5" t="s">
        <v>26</v>
      </c>
      <c r="D26" s="10">
        <f t="shared" ref="D26:O26" si="2">SQRT(_xlfn.VAR.S(D5:D24)/20)</f>
        <v>1.989874492511211E-7</v>
      </c>
      <c r="E26" s="10">
        <f t="shared" si="2"/>
        <v>1.37575818547769E-7</v>
      </c>
      <c r="F26" s="10">
        <f t="shared" si="2"/>
        <v>2.7788822380122892E-7</v>
      </c>
      <c r="G26" s="10">
        <f t="shared" si="2"/>
        <v>1.4725531892586648E-7</v>
      </c>
      <c r="H26" s="10">
        <f t="shared" si="2"/>
        <v>5.7888095685432276E-7</v>
      </c>
      <c r="I26" s="10">
        <f t="shared" si="2"/>
        <v>3.6929033894113953E-7</v>
      </c>
      <c r="J26" s="10">
        <f t="shared" si="2"/>
        <v>6.5939172288865353E-7</v>
      </c>
      <c r="K26" s="10">
        <f t="shared" si="2"/>
        <v>3.8360137024494728E-7</v>
      </c>
      <c r="L26" s="10">
        <f t="shared" si="2"/>
        <v>1.2520214232066775E-6</v>
      </c>
      <c r="M26" s="10">
        <f t="shared" si="2"/>
        <v>9.4096310657894985E-7</v>
      </c>
      <c r="N26" s="10">
        <f t="shared" si="2"/>
        <v>1.0810880636655105E-6</v>
      </c>
      <c r="O26" s="10">
        <f t="shared" si="2"/>
        <v>5.2734921328178385E-7</v>
      </c>
      <c r="P26" s="10">
        <f t="shared" ref="P26:U26" si="3">SQRT(_xlfn.VAR.S(P5:P24)/20)</f>
        <v>8.8565380236611382E-6</v>
      </c>
      <c r="Q26" s="10">
        <f t="shared" si="3"/>
        <v>3.8811050861996711E-6</v>
      </c>
      <c r="R26" s="10">
        <f t="shared" si="3"/>
        <v>5.8097208924558194E-6</v>
      </c>
      <c r="S26" s="10">
        <f t="shared" si="3"/>
        <v>3.7502098827507212E-6</v>
      </c>
      <c r="T26" s="10">
        <f t="shared" si="3"/>
        <v>5.366456976518784E-6</v>
      </c>
      <c r="U26" s="10">
        <f t="shared" si="3"/>
        <v>2.5011780230518785E-6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6"/>
  <sheetViews>
    <sheetView tabSelected="1" topLeftCell="N1" workbookViewId="0">
      <selection activeCell="S10" sqref="S10"/>
    </sheetView>
  </sheetViews>
  <sheetFormatPr defaultRowHeight="16.5" x14ac:dyDescent="0.25"/>
  <cols>
    <col min="1" max="2" width="9" style="5"/>
    <col min="3" max="3" width="13.125" style="5" customWidth="1"/>
    <col min="4" max="4" width="10.125" style="5" customWidth="1"/>
    <col min="5" max="5" width="9.875" style="5" customWidth="1"/>
    <col min="6" max="6" width="9.625" style="5" customWidth="1"/>
    <col min="7" max="7" width="9" style="5"/>
    <col min="8" max="8" width="9.125" style="5" customWidth="1"/>
    <col min="9" max="15" width="9" style="5"/>
    <col min="16" max="16" width="11.25" style="5" customWidth="1"/>
    <col min="17" max="17" width="9" style="5"/>
    <col min="18" max="18" width="11.25" style="5" customWidth="1"/>
    <col min="19" max="19" width="8.375" style="5" customWidth="1"/>
    <col min="20" max="20" width="10.5" style="5" customWidth="1"/>
    <col min="21" max="22" width="9" style="5"/>
    <col min="23" max="23" width="15.875" style="5" customWidth="1"/>
    <col min="24" max="16384" width="9" style="5"/>
  </cols>
  <sheetData>
    <row r="1" spans="1:23" x14ac:dyDescent="0.25">
      <c r="A1" s="5" t="s">
        <v>20</v>
      </c>
    </row>
    <row r="3" spans="1:23" x14ac:dyDescent="0.25">
      <c r="B3" s="5" t="s">
        <v>9</v>
      </c>
      <c r="D3" s="6" t="s">
        <v>10</v>
      </c>
      <c r="F3" s="6" t="s">
        <v>11</v>
      </c>
      <c r="H3" s="6" t="s">
        <v>12</v>
      </c>
      <c r="J3" s="6" t="s">
        <v>13</v>
      </c>
      <c r="L3" s="6" t="s">
        <v>14</v>
      </c>
      <c r="N3" s="6" t="s">
        <v>15</v>
      </c>
      <c r="P3" s="6" t="s">
        <v>32</v>
      </c>
      <c r="Q3" s="6"/>
      <c r="R3" s="6" t="s">
        <v>33</v>
      </c>
      <c r="S3" s="6"/>
      <c r="T3" s="6" t="s">
        <v>34</v>
      </c>
    </row>
    <row r="4" spans="1:23" x14ac:dyDescent="0.25">
      <c r="D4" s="5" t="s">
        <v>16</v>
      </c>
      <c r="E4" s="5" t="s">
        <v>17</v>
      </c>
      <c r="F4" s="5" t="s">
        <v>16</v>
      </c>
      <c r="G4" s="5" t="s">
        <v>17</v>
      </c>
      <c r="H4" s="5" t="s">
        <v>16</v>
      </c>
      <c r="I4" s="5" t="s">
        <v>17</v>
      </c>
      <c r="J4" s="5" t="s">
        <v>16</v>
      </c>
      <c r="K4" s="5" t="s">
        <v>17</v>
      </c>
      <c r="L4" s="5" t="s">
        <v>16</v>
      </c>
      <c r="M4" s="5" t="s">
        <v>17</v>
      </c>
      <c r="N4" s="5" t="s">
        <v>16</v>
      </c>
      <c r="O4" s="5" t="s">
        <v>17</v>
      </c>
      <c r="P4" s="5" t="s">
        <v>16</v>
      </c>
      <c r="Q4" s="5" t="s">
        <v>17</v>
      </c>
      <c r="R4" s="5" t="s">
        <v>16</v>
      </c>
      <c r="S4" s="5" t="s">
        <v>17</v>
      </c>
      <c r="T4" s="5" t="s">
        <v>16</v>
      </c>
      <c r="U4" s="5" t="s">
        <v>17</v>
      </c>
    </row>
    <row r="5" spans="1:23" x14ac:dyDescent="0.25">
      <c r="D5" s="5">
        <v>3.1659199450760037E-6</v>
      </c>
      <c r="E5" s="36">
        <v>2.9688542739381198E-10</v>
      </c>
      <c r="F5" s="5">
        <v>2.9679689679633297E-6</v>
      </c>
      <c r="G5" s="5">
        <v>2.5382532581497389E-9</v>
      </c>
      <c r="H5" s="5">
        <v>8.2277095809023345E-6</v>
      </c>
      <c r="I5" s="38">
        <v>1.6355020418259679E-9</v>
      </c>
      <c r="J5" s="5">
        <v>9.6236529998389084E-6</v>
      </c>
      <c r="K5" s="37">
        <v>6.513522146712103E-8</v>
      </c>
      <c r="L5" s="5">
        <v>1.7300039764703009E-5</v>
      </c>
      <c r="M5" s="40">
        <v>1.6469522126482789E-8</v>
      </c>
      <c r="N5" s="5">
        <v>1.8121509789673957E-5</v>
      </c>
      <c r="O5" s="41">
        <v>1.2345046642982949E-8</v>
      </c>
      <c r="P5" s="57">
        <v>1.0458914940830254E-4</v>
      </c>
      <c r="Q5" s="56">
        <v>5.2406675397465373E-6</v>
      </c>
      <c r="R5" s="55">
        <v>8.6632118153959022E-5</v>
      </c>
      <c r="S5" s="54">
        <v>3.3053192753789021E-7</v>
      </c>
      <c r="T5" s="52">
        <v>6.3643009326313295E-5</v>
      </c>
      <c r="U5" s="53">
        <v>5.8547204318986399E-9</v>
      </c>
      <c r="V5" s="5" t="s">
        <v>18</v>
      </c>
      <c r="W5" s="5" t="s">
        <v>19</v>
      </c>
    </row>
    <row r="6" spans="1:23" x14ac:dyDescent="0.25">
      <c r="D6" s="5">
        <v>4.1296051560493192E-6</v>
      </c>
      <c r="E6" s="36">
        <v>5.2967941307508615E-10</v>
      </c>
      <c r="F6" s="5">
        <v>3.9518880599438583E-6</v>
      </c>
      <c r="G6" s="5">
        <v>7.3977655529567811E-9</v>
      </c>
      <c r="H6" s="5">
        <v>1.0252667879401041E-5</v>
      </c>
      <c r="I6" s="38">
        <v>4.2354127853595372E-9</v>
      </c>
      <c r="J6" s="5">
        <v>7.4015336570842499E-6</v>
      </c>
      <c r="K6" s="39">
        <v>2.2151557173071504E-7</v>
      </c>
      <c r="L6" s="5">
        <v>1.8688020921562346E-5</v>
      </c>
      <c r="M6" s="40">
        <v>1.9881176066012377E-7</v>
      </c>
      <c r="N6" s="5">
        <v>1.4570371716841955E-5</v>
      </c>
      <c r="O6" s="41">
        <v>7.9707999236870488E-7</v>
      </c>
      <c r="P6" s="57">
        <v>7.2061174540618232E-5</v>
      </c>
      <c r="Q6" s="56">
        <v>8.5076688439350982E-8</v>
      </c>
      <c r="R6" s="55">
        <v>7.8683679202356242E-5</v>
      </c>
      <c r="S6" s="54">
        <v>1.3324100670371103E-6</v>
      </c>
      <c r="T6" s="52">
        <v>7.6779234063117864E-5</v>
      </c>
      <c r="U6" s="53">
        <v>8.3749323641599022E-6</v>
      </c>
      <c r="W6" s="5" t="s">
        <v>37</v>
      </c>
    </row>
    <row r="7" spans="1:23" x14ac:dyDescent="0.25">
      <c r="D7" s="5">
        <v>2.7407064166490914E-6</v>
      </c>
      <c r="E7" s="36">
        <v>5.2051186065281994E-8</v>
      </c>
      <c r="F7" s="5">
        <v>3.3577961268014812E-6</v>
      </c>
      <c r="G7" s="5">
        <v>4.3775744971426795E-8</v>
      </c>
      <c r="H7" s="5">
        <v>8.3278220678441952E-6</v>
      </c>
      <c r="I7" s="38">
        <v>1.2327051841321257E-7</v>
      </c>
      <c r="J7" s="5">
        <v>7.6889643370183807E-6</v>
      </c>
      <c r="K7" s="39">
        <v>4.196954328993973E-8</v>
      </c>
      <c r="L7" s="5">
        <v>1.0454422932129392E-5</v>
      </c>
      <c r="M7" s="40">
        <v>4.3988826505731651E-8</v>
      </c>
      <c r="N7" s="5">
        <v>1.8236225707613315E-5</v>
      </c>
      <c r="O7" s="41">
        <v>1.5504990568130857E-7</v>
      </c>
      <c r="P7" s="57">
        <v>6.3465829584472369E-5</v>
      </c>
      <c r="Q7" s="56">
        <v>2.8283079005690062E-6</v>
      </c>
      <c r="R7" s="55">
        <v>6.5896212021258562E-5</v>
      </c>
      <c r="S7" s="54">
        <v>8.5814186731992787E-7</v>
      </c>
      <c r="T7" s="52">
        <v>7.1754784085375841E-5</v>
      </c>
      <c r="U7" s="53">
        <v>1.0452066533636115E-7</v>
      </c>
    </row>
    <row r="8" spans="1:23" x14ac:dyDescent="0.25">
      <c r="D8" s="5">
        <v>3.5032297648768076E-6</v>
      </c>
      <c r="E8" s="36">
        <v>5.7333562911397143E-8</v>
      </c>
      <c r="F8" s="5">
        <v>3.4594518071890445E-6</v>
      </c>
      <c r="G8" s="5">
        <v>2.993290865333179E-8</v>
      </c>
      <c r="H8" s="5">
        <v>5.8853725611370672E-6</v>
      </c>
      <c r="I8" s="38">
        <v>2.3442389357474649E-7</v>
      </c>
      <c r="J8" s="5">
        <v>8.3753882564081556E-6</v>
      </c>
      <c r="K8" s="39">
        <v>4.8191368975695772E-8</v>
      </c>
      <c r="L8" s="5">
        <v>1.2958672868795275E-5</v>
      </c>
      <c r="M8" s="40">
        <v>4.4546360238542128E-7</v>
      </c>
      <c r="N8" s="5">
        <v>1.7087524549220552E-5</v>
      </c>
      <c r="O8" s="41">
        <v>4.9669801870736986E-8</v>
      </c>
      <c r="P8" s="57">
        <v>9.1486003163003874E-5</v>
      </c>
      <c r="Q8" s="56">
        <v>1.8992063975579023E-6</v>
      </c>
      <c r="R8" s="55">
        <v>5.7781594776559467E-5</v>
      </c>
      <c r="S8" s="54">
        <v>1.7292224921658897E-6</v>
      </c>
      <c r="T8" s="52">
        <v>5.6455297438415241E-5</v>
      </c>
      <c r="U8" s="53">
        <v>2.4353881686960597E-7</v>
      </c>
    </row>
    <row r="9" spans="1:23" x14ac:dyDescent="0.25">
      <c r="D9" s="5">
        <v>3.2264809738445472E-6</v>
      </c>
      <c r="E9" s="36">
        <v>2.860160112460871E-7</v>
      </c>
      <c r="F9" s="5">
        <v>2.8268972177144811E-6</v>
      </c>
      <c r="G9" s="5">
        <v>1.4341398102213363E-7</v>
      </c>
      <c r="H9" s="5">
        <v>8.8158143382518276E-6</v>
      </c>
      <c r="I9" s="38">
        <v>9.704173914663227E-7</v>
      </c>
      <c r="J9" s="5">
        <v>8.6357911808337262E-6</v>
      </c>
      <c r="K9" s="39">
        <v>5.0677373898673577E-7</v>
      </c>
      <c r="L9" s="5">
        <v>1.3236143848179909E-5</v>
      </c>
      <c r="M9" s="40">
        <v>1.7893565094885481E-6</v>
      </c>
      <c r="N9" s="5">
        <v>1.7671766533416694E-5</v>
      </c>
      <c r="O9" s="41">
        <v>3.124206241862289E-7</v>
      </c>
      <c r="P9" s="57">
        <v>6.7004602798956744E-5</v>
      </c>
      <c r="Q9" s="56">
        <v>1.749274665421241E-7</v>
      </c>
      <c r="R9" s="55">
        <v>7.4578508618870833E-5</v>
      </c>
      <c r="S9" s="54">
        <v>8.2945722338422105E-6</v>
      </c>
      <c r="T9" s="52">
        <v>9.517749694805504E-5</v>
      </c>
      <c r="U9" s="53">
        <v>4.0573031455755936E-6</v>
      </c>
    </row>
    <row r="10" spans="1:23" x14ac:dyDescent="0.25">
      <c r="D10" s="5">
        <v>4.8742435936869707E-6</v>
      </c>
      <c r="E10" s="36">
        <v>2.6738969327098132E-12</v>
      </c>
      <c r="F10" s="5">
        <v>4.6329773932321455E-6</v>
      </c>
      <c r="G10" s="5">
        <v>2.8581674289558748E-8</v>
      </c>
      <c r="H10" s="5">
        <v>9.6068579821115294E-6</v>
      </c>
      <c r="I10" s="38">
        <v>1.2960735573956029E-7</v>
      </c>
      <c r="J10" s="5">
        <v>7.0172479425403011E-6</v>
      </c>
      <c r="K10" s="39">
        <v>5.6566116971333663E-7</v>
      </c>
      <c r="L10" s="5">
        <v>1.2379330110680883E-5</v>
      </c>
      <c r="M10" s="40">
        <v>9.115714780360662E-7</v>
      </c>
      <c r="N10" s="5">
        <v>1.5465124647012948E-5</v>
      </c>
      <c r="O10" s="41">
        <v>2.9878907367582526E-7</v>
      </c>
      <c r="P10" s="57">
        <v>6.6115124636683244E-5</v>
      </c>
      <c r="Q10" s="56">
        <v>2.0072287157346063E-8</v>
      </c>
      <c r="R10" s="55">
        <v>6.1656244622698448E-5</v>
      </c>
      <c r="S10" s="54">
        <v>7.9251217492007802E-8</v>
      </c>
      <c r="T10" s="52">
        <v>6.5583927025247648E-5</v>
      </c>
      <c r="U10" s="53">
        <v>3.8953817078459927E-7</v>
      </c>
    </row>
    <row r="11" spans="1:23" x14ac:dyDescent="0.25">
      <c r="D11" s="5">
        <v>4.4242824217549077E-6</v>
      </c>
      <c r="E11" s="36">
        <v>7.1214161067814576E-8</v>
      </c>
      <c r="F11" s="5">
        <v>4.7647392451789046E-6</v>
      </c>
      <c r="G11" s="5">
        <v>4.1235464938688802E-8</v>
      </c>
      <c r="H11" s="5">
        <v>1.1252918176901674E-5</v>
      </c>
      <c r="I11" s="38">
        <v>2.0289565411069516E-9</v>
      </c>
      <c r="J11" s="5">
        <v>8.5871054759307977E-6</v>
      </c>
      <c r="K11" s="39">
        <v>5.681646700080806E-8</v>
      </c>
      <c r="L11" s="5">
        <v>2.1401101860348166E-5</v>
      </c>
      <c r="M11" s="40">
        <v>6.1315962669037885E-9</v>
      </c>
      <c r="N11" s="5">
        <v>2.3227490846472157E-5</v>
      </c>
      <c r="O11" s="41">
        <v>3.6304522595970591E-7</v>
      </c>
      <c r="P11" s="57">
        <v>6.9935115579294549E-5</v>
      </c>
      <c r="Q11" s="56">
        <v>2.1553922893661902E-6</v>
      </c>
      <c r="R11" s="55">
        <v>7.672751109148951E-5</v>
      </c>
      <c r="S11" s="54">
        <v>2.6992447409274947E-6</v>
      </c>
      <c r="T11" s="52">
        <v>8.6471871924790011E-5</v>
      </c>
      <c r="U11" s="53">
        <v>2.1472337938833267E-6</v>
      </c>
    </row>
    <row r="12" spans="1:23" x14ac:dyDescent="0.25">
      <c r="D12" s="5">
        <v>6.2332104838071655E-6</v>
      </c>
      <c r="E12" s="36">
        <v>5.0649322132071034E-8</v>
      </c>
      <c r="F12" s="5">
        <v>7.0291913911206321E-6</v>
      </c>
      <c r="G12" s="5">
        <v>2.7475764939502657E-7</v>
      </c>
      <c r="H12" s="5">
        <v>1.3635999435167612E-5</v>
      </c>
      <c r="I12" s="38">
        <v>7.3222252628875211E-8</v>
      </c>
      <c r="J12" s="5">
        <v>1.3274990541856551E-5</v>
      </c>
      <c r="K12" s="39">
        <v>1.81227568083136E-7</v>
      </c>
      <c r="L12" s="5">
        <v>2.2570715357870873E-5</v>
      </c>
      <c r="M12" s="40">
        <v>1.9412872348163124E-8</v>
      </c>
      <c r="N12" s="5">
        <v>1.8462591720851496E-5</v>
      </c>
      <c r="O12" s="41">
        <v>1.8273206172319888E-6</v>
      </c>
      <c r="P12" s="57">
        <v>7.8129752681114914E-5</v>
      </c>
      <c r="Q12" s="56">
        <v>5.7587593964205285E-6</v>
      </c>
      <c r="R12" s="55">
        <v>6.8215302846749953E-5</v>
      </c>
      <c r="S12" s="54">
        <v>1.0450311330328947E-8</v>
      </c>
      <c r="T12" s="52">
        <v>5.6342166895630932E-5</v>
      </c>
      <c r="U12" s="53">
        <v>5.0342796177000984E-6</v>
      </c>
    </row>
    <row r="13" spans="1:23" x14ac:dyDescent="0.25">
      <c r="D13" s="5">
        <v>4.7188843791894635E-6</v>
      </c>
      <c r="E13" s="36">
        <v>2.8352964993540078E-8</v>
      </c>
      <c r="F13" s="5">
        <v>4.7299735927408772E-6</v>
      </c>
      <c r="G13" s="5">
        <v>1.4024151432454151E-8</v>
      </c>
      <c r="H13" s="5">
        <v>1.2099771016279582E-5</v>
      </c>
      <c r="I13" s="38">
        <v>7.7518678984033906E-9</v>
      </c>
      <c r="J13" s="5">
        <v>9.9734717538076737E-6</v>
      </c>
      <c r="K13" s="39">
        <v>7.3655671122748606E-8</v>
      </c>
      <c r="L13" s="5">
        <v>1.7604287852095343E-5</v>
      </c>
      <c r="M13" s="40">
        <v>5.2972394280404135E-8</v>
      </c>
      <c r="N13" s="5">
        <v>1.6053316374724447E-5</v>
      </c>
      <c r="O13" s="41">
        <v>3.2430402623166893E-8</v>
      </c>
      <c r="P13" s="57">
        <v>1.0469399791078602E-4</v>
      </c>
      <c r="Q13" s="56">
        <v>1.0925649388162364E-5</v>
      </c>
      <c r="R13" s="55">
        <v>8.0649394211768663E-5</v>
      </c>
      <c r="S13" s="54">
        <v>1.6119846901054521E-7</v>
      </c>
      <c r="T13" s="52">
        <v>7.9088267728882235E-5</v>
      </c>
      <c r="U13" s="53">
        <v>1.4649871259744023E-6</v>
      </c>
    </row>
    <row r="14" spans="1:23" x14ac:dyDescent="0.25">
      <c r="D14" s="5">
        <v>2.9975016809740509E-6</v>
      </c>
      <c r="E14" s="36">
        <v>1.8886410763202309E-7</v>
      </c>
      <c r="F14" s="5">
        <v>2.9938078999499885E-6</v>
      </c>
      <c r="G14" s="5">
        <v>1.4885909912818707E-8</v>
      </c>
      <c r="H14" s="5">
        <v>9.1452304172191637E-6</v>
      </c>
      <c r="I14" s="38">
        <v>4.6767141557082101E-8</v>
      </c>
      <c r="J14" s="5">
        <v>8.4216292949862832E-6</v>
      </c>
      <c r="K14" s="39">
        <v>4.1058300140401176E-8</v>
      </c>
      <c r="L14" s="5">
        <v>1.6466154344049878E-5</v>
      </c>
      <c r="M14" s="40">
        <v>5.0261161763240333E-9</v>
      </c>
      <c r="N14" s="5">
        <v>1.7133982996554106E-5</v>
      </c>
      <c r="O14" s="41">
        <v>3.5012368249394761E-7</v>
      </c>
      <c r="P14" s="57">
        <v>7.3944072600532081E-5</v>
      </c>
      <c r="Q14" s="56">
        <v>1.9236325668215642E-6</v>
      </c>
      <c r="R14" s="55">
        <v>7.4992887201624683E-5</v>
      </c>
      <c r="S14" s="54">
        <v>1.239877092374242E-5</v>
      </c>
      <c r="T14" s="52">
        <v>8.4609049124985075E-5</v>
      </c>
      <c r="U14" s="53">
        <v>3.2835466014759406E-6</v>
      </c>
    </row>
    <row r="15" spans="1:23" x14ac:dyDescent="0.25">
      <c r="D15" s="5">
        <v>4.0474900961450809E-6</v>
      </c>
      <c r="E15" s="36">
        <v>2.0798457384398371E-7</v>
      </c>
      <c r="F15" s="5">
        <v>3.8752234620497483E-6</v>
      </c>
      <c r="G15" s="5">
        <v>1.6291215613417598E-7</v>
      </c>
      <c r="H15" s="5">
        <v>1.11885947941005E-5</v>
      </c>
      <c r="I15" s="38">
        <v>7.8570878566766191E-7</v>
      </c>
      <c r="J15" s="5">
        <v>8.4515624014848552E-6</v>
      </c>
      <c r="K15" s="39">
        <v>7.2175291666962917E-9</v>
      </c>
      <c r="L15" s="5">
        <v>2.2566072948284658E-5</v>
      </c>
      <c r="M15" s="40">
        <v>2.2945144221319946E-7</v>
      </c>
      <c r="N15" s="5">
        <v>1.4814313724879568E-5</v>
      </c>
      <c r="O15" s="41">
        <v>1.2666249061196371E-7</v>
      </c>
      <c r="P15" s="57">
        <v>8.0437409365949683E-5</v>
      </c>
      <c r="Q15" s="56">
        <v>2.5648693210468632E-12</v>
      </c>
      <c r="R15" s="55">
        <v>6.480822559692018E-5</v>
      </c>
      <c r="S15" s="54">
        <v>1.7457235183123752E-7</v>
      </c>
      <c r="T15" s="52">
        <v>6.5962815679599876E-5</v>
      </c>
      <c r="U15" s="53">
        <v>3.4255937377777689E-6</v>
      </c>
    </row>
    <row r="16" spans="1:23" x14ac:dyDescent="0.25">
      <c r="D16" s="5">
        <v>2.5217459449338705E-6</v>
      </c>
      <c r="E16" s="36">
        <v>3.9105218529764673E-7</v>
      </c>
      <c r="F16" s="5">
        <v>3.365954676410132E-6</v>
      </c>
      <c r="G16" s="5">
        <v>9.6161945243766444E-8</v>
      </c>
      <c r="H16" s="5">
        <v>7.6229617811892304E-6</v>
      </c>
      <c r="I16" s="38">
        <v>2.3478078431409261E-8</v>
      </c>
      <c r="J16" s="5">
        <v>7.0543958652973131E-6</v>
      </c>
      <c r="K16" s="39">
        <v>7.7633540445356323E-8</v>
      </c>
      <c r="L16" s="5">
        <v>1.4507585270103075E-5</v>
      </c>
      <c r="M16" s="40">
        <v>3.0019401110419564E-8</v>
      </c>
      <c r="N16" s="5">
        <v>1.6420940889215005E-5</v>
      </c>
      <c r="O16" s="41">
        <v>8.5682659191176535E-8</v>
      </c>
      <c r="P16" s="57">
        <v>8.7773517508701014E-5</v>
      </c>
      <c r="Q16" s="56">
        <v>3.4799586111669721E-8</v>
      </c>
      <c r="R16" s="55">
        <v>8.1647376829630826E-5</v>
      </c>
      <c r="S16" s="54">
        <v>2.3972278389661695E-7</v>
      </c>
      <c r="T16" s="52">
        <v>4.7431785859267485E-5</v>
      </c>
      <c r="U16" s="53">
        <v>2.9491924675809938E-8</v>
      </c>
    </row>
    <row r="17" spans="3:21" x14ac:dyDescent="0.25">
      <c r="D17" s="5">
        <v>3.0902602018902873E-6</v>
      </c>
      <c r="E17" s="36">
        <v>6.3808289497377766E-9</v>
      </c>
      <c r="F17" s="5">
        <v>4.1673568179634471E-6</v>
      </c>
      <c r="G17" s="5">
        <v>6.6033280507570984E-8</v>
      </c>
      <c r="H17" s="5">
        <v>1.2599798274016219E-5</v>
      </c>
      <c r="I17" s="38">
        <v>1.577137071846369E-7</v>
      </c>
      <c r="J17" s="5">
        <v>1.2603077728744656E-5</v>
      </c>
      <c r="K17" s="39">
        <v>3.7470598969359087E-7</v>
      </c>
      <c r="L17" s="5">
        <v>2.1651355927506147E-5</v>
      </c>
      <c r="M17" s="40">
        <v>2.1403252086093372E-8</v>
      </c>
      <c r="N17" s="5">
        <v>1.94516140342582E-5</v>
      </c>
      <c r="O17" s="41">
        <v>2.7008931636910058E-6</v>
      </c>
      <c r="P17" s="57">
        <v>8.0551976045225391E-5</v>
      </c>
      <c r="Q17" s="56">
        <v>1.038181764848922E-6</v>
      </c>
      <c r="R17" s="55">
        <v>8.9966559228193022E-5</v>
      </c>
      <c r="S17" s="54">
        <v>2.8713349242867151E-6</v>
      </c>
      <c r="T17" s="52">
        <v>6.8802731888609799E-5</v>
      </c>
      <c r="U17" s="53">
        <v>3.4938073395697952E-6</v>
      </c>
    </row>
    <row r="18" spans="3:21" x14ac:dyDescent="0.25">
      <c r="D18" s="5">
        <v>2.8222284262020341E-6</v>
      </c>
      <c r="E18" s="36">
        <v>1.3447521592613866E-7</v>
      </c>
      <c r="F18" s="5">
        <v>2.6377115784997702E-6</v>
      </c>
      <c r="G18" s="5">
        <v>4.787865749977059E-8</v>
      </c>
      <c r="H18" s="5">
        <v>6.8707600118989944E-6</v>
      </c>
      <c r="I18" s="38">
        <v>1.0904640076404723E-7</v>
      </c>
      <c r="J18" s="5">
        <v>8.9840435273592977E-6</v>
      </c>
      <c r="K18" s="39">
        <v>1.179373603587366E-7</v>
      </c>
      <c r="L18" s="5">
        <v>2.0238982518715009E-5</v>
      </c>
      <c r="M18" s="40">
        <v>4.9544224973571111E-7</v>
      </c>
      <c r="N18" s="5">
        <v>1.7051598238382311E-5</v>
      </c>
      <c r="O18" s="41">
        <v>1.1320686656636107E-7</v>
      </c>
      <c r="P18" s="57">
        <v>6.2144968076836908E-5</v>
      </c>
      <c r="Q18" s="56">
        <v>4.238804944701927E-8</v>
      </c>
      <c r="R18" s="55">
        <v>6.9556312589230904E-5</v>
      </c>
      <c r="S18" s="54">
        <v>6.6855795728524152E-7</v>
      </c>
      <c r="T18" s="52">
        <v>8.1631146965923567E-5</v>
      </c>
      <c r="U18" s="53">
        <v>1.2710525688540183E-6</v>
      </c>
    </row>
    <row r="19" spans="3:21" x14ac:dyDescent="0.25">
      <c r="D19" s="5">
        <v>2.8887443314456917E-6</v>
      </c>
      <c r="E19" s="36">
        <v>4.2767648736651748E-10</v>
      </c>
      <c r="F19" s="5">
        <v>3.7972772400425681E-6</v>
      </c>
      <c r="G19" s="5">
        <v>1.636358071452329E-9</v>
      </c>
      <c r="H19" s="5">
        <v>6.3634532522214309E-6</v>
      </c>
      <c r="I19" s="38">
        <v>5.1728293835238539E-8</v>
      </c>
      <c r="J19" s="5">
        <v>9.8954392199733622E-6</v>
      </c>
      <c r="K19" s="39">
        <v>1.1085559708687246E-7</v>
      </c>
      <c r="L19" s="5">
        <v>1.4108814401905249E-5</v>
      </c>
      <c r="M19" s="40">
        <v>1.437231265077116E-7</v>
      </c>
      <c r="N19" s="5">
        <v>1.9809152541753049E-5</v>
      </c>
      <c r="O19" s="41">
        <v>3.7627674333827354E-9</v>
      </c>
      <c r="P19" s="57">
        <v>5.556255335381765E-5</v>
      </c>
      <c r="Q19" s="56">
        <v>8.0931523518654241E-7</v>
      </c>
      <c r="R19" s="55">
        <v>9.0252398762478037E-5</v>
      </c>
      <c r="S19" s="54">
        <v>6.1138988030909731E-6</v>
      </c>
      <c r="T19" s="52">
        <v>9.6375275081537475E-5</v>
      </c>
      <c r="U19" s="53">
        <v>9.0269504592985199E-7</v>
      </c>
    </row>
    <row r="20" spans="3:21" x14ac:dyDescent="0.25">
      <c r="D20" s="5">
        <v>4.0288314591205541E-6</v>
      </c>
      <c r="E20" s="36">
        <v>5.9378913015950392E-7</v>
      </c>
      <c r="F20" s="5">
        <v>3.9751829455444803E-6</v>
      </c>
      <c r="G20" s="5">
        <v>4.0354256940384967E-7</v>
      </c>
      <c r="H20" s="5">
        <v>9.7087477153970165E-6</v>
      </c>
      <c r="I20" s="38">
        <v>6.8051334941612762E-7</v>
      </c>
      <c r="J20" s="5">
        <v>8.7175448278714674E-6</v>
      </c>
      <c r="K20" s="39">
        <v>1.712224899445151E-8</v>
      </c>
      <c r="L20" s="5">
        <v>1.9955567131501166E-5</v>
      </c>
      <c r="M20" s="40">
        <v>4.4028973780168356E-8</v>
      </c>
      <c r="N20" s="5">
        <v>1.56727394150181E-5</v>
      </c>
      <c r="O20" s="41">
        <v>2.5040672833649711E-8</v>
      </c>
      <c r="P20" s="57">
        <v>7.7612943632854542E-5</v>
      </c>
      <c r="Q20" s="56">
        <v>4.3173316391525975E-6</v>
      </c>
      <c r="R20" s="55">
        <v>7.718181028236683E-5</v>
      </c>
      <c r="S20" s="54">
        <v>9.6092074352556187E-7</v>
      </c>
      <c r="T20" s="52">
        <v>5.9490152837586284E-5</v>
      </c>
      <c r="U20" s="53">
        <v>6.7423829176875167E-9</v>
      </c>
    </row>
    <row r="21" spans="3:21" x14ac:dyDescent="0.25">
      <c r="D21" s="5">
        <v>3.2541047755886243E-6</v>
      </c>
      <c r="E21" s="36">
        <v>1.9923567932521654E-8</v>
      </c>
      <c r="F21" s="5">
        <v>2.2211356219332323E-6</v>
      </c>
      <c r="G21" s="5">
        <v>5.0837292969209907E-8</v>
      </c>
      <c r="H21" s="5">
        <v>8.9039212636211514E-6</v>
      </c>
      <c r="I21" s="38">
        <v>1.5898170122998954E-9</v>
      </c>
      <c r="J21" s="5">
        <v>6.7471307479162694E-6</v>
      </c>
      <c r="K21" s="39">
        <v>1.055317624922131E-7</v>
      </c>
      <c r="L21" s="5">
        <v>1.6098694593031486E-5</v>
      </c>
      <c r="M21" s="40">
        <v>6.7555335042253796E-9</v>
      </c>
      <c r="N21" s="5">
        <v>1.5751346837416635E-5</v>
      </c>
      <c r="O21" s="41">
        <v>6.6313947829739488E-9</v>
      </c>
      <c r="P21" s="57">
        <v>6.9077214567010213E-5</v>
      </c>
      <c r="Q21" s="56">
        <v>2.4274982929386499E-6</v>
      </c>
      <c r="R21" s="55">
        <v>6.3097969119271956E-5</v>
      </c>
      <c r="S21" s="54">
        <v>9.0260991990988953E-9</v>
      </c>
      <c r="T21" s="52">
        <v>5.4823100544820184E-5</v>
      </c>
      <c r="U21" s="53">
        <v>5.1251492590227337E-7</v>
      </c>
    </row>
    <row r="22" spans="3:21" x14ac:dyDescent="0.25">
      <c r="D22" s="5">
        <v>2.439497780621007E-6</v>
      </c>
      <c r="E22" s="36">
        <v>1.5660569666621175E-8</v>
      </c>
      <c r="F22" s="5">
        <v>2.7844973643058424E-6</v>
      </c>
      <c r="G22" s="5">
        <v>1.3806478986491522E-8</v>
      </c>
      <c r="H22" s="5">
        <v>6.9178380950689755E-6</v>
      </c>
      <c r="I22" s="38">
        <v>1.4729058257099519E-9</v>
      </c>
      <c r="J22" s="5">
        <v>7.465712629537065E-6</v>
      </c>
      <c r="K22" s="39">
        <v>4.8852010468491934E-8</v>
      </c>
      <c r="L22" s="5">
        <v>1.2529449085373753E-5</v>
      </c>
      <c r="M22" s="40">
        <v>3.8918981014253907E-8</v>
      </c>
      <c r="N22" s="5">
        <v>1.7204700977507912E-5</v>
      </c>
      <c r="O22" s="41">
        <v>6.7471099171771238E-8</v>
      </c>
      <c r="P22" s="57">
        <v>6.2329678793398774E-5</v>
      </c>
      <c r="Q22" s="56">
        <v>2.3219360693835669E-10</v>
      </c>
      <c r="R22" s="55">
        <v>6.7414089386761924E-5</v>
      </c>
      <c r="S22" s="54">
        <v>3.630262548935909E-6</v>
      </c>
      <c r="T22" s="52">
        <v>5.9688284027753047E-5</v>
      </c>
      <c r="U22" s="53">
        <v>1.4978526711840207E-6</v>
      </c>
    </row>
    <row r="23" spans="3:21" x14ac:dyDescent="0.25">
      <c r="D23" s="5">
        <v>3.7655621877102339E-6</v>
      </c>
      <c r="E23" s="36">
        <v>4.8957597661294968E-8</v>
      </c>
      <c r="F23" s="5">
        <v>3.6125686036492233E-6</v>
      </c>
      <c r="G23" s="5">
        <v>5.9419119047537942E-9</v>
      </c>
      <c r="H23" s="5">
        <v>8.4158442150162155E-6</v>
      </c>
      <c r="I23" s="38">
        <v>1.1943952475309782E-7</v>
      </c>
      <c r="J23" s="5">
        <v>1.0325913414836288E-5</v>
      </c>
      <c r="K23" s="39">
        <v>4.6560623594168067E-8</v>
      </c>
      <c r="L23" s="5">
        <v>1.8893232914385079E-5</v>
      </c>
      <c r="M23" s="40">
        <v>4.0528481069202115E-9</v>
      </c>
      <c r="N23" s="5">
        <v>1.441404909217163E-5</v>
      </c>
      <c r="O23" s="41">
        <v>1.3316901494860484E-7</v>
      </c>
      <c r="P23" s="57">
        <v>5.9788992461709621E-5</v>
      </c>
      <c r="Q23" s="56">
        <v>2.1144959653899948E-7</v>
      </c>
      <c r="R23" s="55">
        <v>4.3476932198911279E-5</v>
      </c>
      <c r="S23" s="54">
        <v>2.772864306149567E-7</v>
      </c>
      <c r="T23" s="52">
        <v>6.5003469396620667E-5</v>
      </c>
      <c r="U23" s="53">
        <v>3.0980592610690937E-6</v>
      </c>
    </row>
    <row r="24" spans="3:21" x14ac:dyDescent="0.25">
      <c r="D24" s="5">
        <v>3.5777480027221628E-6</v>
      </c>
      <c r="E24" s="36">
        <v>1.5117455953896748E-7</v>
      </c>
      <c r="F24" s="5">
        <v>3.9067522710269905E-6</v>
      </c>
      <c r="G24" s="5">
        <v>1.1191125330955627E-7</v>
      </c>
      <c r="H24" s="5">
        <v>1.05230690586445E-5</v>
      </c>
      <c r="I24" s="38">
        <v>2.9425297844484191E-12</v>
      </c>
      <c r="J24" s="5">
        <v>9.2212026200910532E-6</v>
      </c>
      <c r="K24" s="39">
        <v>4.8943737641602679E-8</v>
      </c>
      <c r="L24" s="5">
        <v>2.1447756157238949E-5</v>
      </c>
      <c r="M24" s="40">
        <v>2.8122212180650352E-9</v>
      </c>
      <c r="N24" s="5">
        <v>2.4150487696037615E-5</v>
      </c>
      <c r="O24" s="41">
        <v>1.8963173658665151E-7</v>
      </c>
      <c r="P24" s="57">
        <v>5.236201893672196E-5</v>
      </c>
      <c r="Q24" s="56">
        <v>2.5521783090471075E-7</v>
      </c>
      <c r="R24" s="55">
        <v>5.912462084417264E-5</v>
      </c>
      <c r="S24" s="54">
        <v>5.0635135945129935E-7</v>
      </c>
      <c r="T24" s="52">
        <v>6.6922607019565398E-5</v>
      </c>
      <c r="U24" s="53">
        <v>2.7420364973889083E-6</v>
      </c>
    </row>
    <row r="25" spans="3:21" x14ac:dyDescent="0.25">
      <c r="C25" s="5" t="s">
        <v>28</v>
      </c>
      <c r="D25" s="10">
        <f>AVERAGE(D5:D24)</f>
        <v>3.6225139011143939E-6</v>
      </c>
      <c r="E25" s="10">
        <f t="shared" ref="E25:O25" si="0">AVERAGE(E5:E24)</f>
        <v>1.1525682301246994E-7</v>
      </c>
      <c r="F25" s="10">
        <f t="shared" si="0"/>
        <v>3.7529176141630088E-6</v>
      </c>
      <c r="G25" s="10">
        <f t="shared" si="0"/>
        <v>7.8060270372857166E-8</v>
      </c>
      <c r="H25" s="10">
        <f t="shared" si="0"/>
        <v>9.3182575958195152E-6</v>
      </c>
      <c r="I25" s="10">
        <f t="shared" si="0"/>
        <v>1.762027049033254E-7</v>
      </c>
      <c r="J25" s="10">
        <f t="shared" si="0"/>
        <v>8.9232899211708321E-6</v>
      </c>
      <c r="K25" s="10">
        <f t="shared" si="0"/>
        <v>1.3786825102264088E-7</v>
      </c>
      <c r="L25" s="10">
        <f t="shared" si="0"/>
        <v>1.7252820040422984E-5</v>
      </c>
      <c r="M25" s="10">
        <f t="shared" si="0"/>
        <v>2.2529063537754681E-7</v>
      </c>
      <c r="N25" s="10">
        <f t="shared" si="0"/>
        <v>1.7538542416451084E-5</v>
      </c>
      <c r="O25" s="10">
        <f t="shared" si="0"/>
        <v>3.8252131192760691E-7</v>
      </c>
      <c r="P25" s="10">
        <f t="shared" ref="P25:U25" si="1">AVERAGE(P5:P24)</f>
        <v>7.3953304782299525E-5</v>
      </c>
      <c r="Q25" s="10">
        <f t="shared" si="1"/>
        <v>2.0074054337194145E-6</v>
      </c>
      <c r="R25" s="10">
        <f t="shared" si="1"/>
        <v>7.1616987379263651E-5</v>
      </c>
      <c r="S25" s="10">
        <f t="shared" si="1"/>
        <v>2.1672864126261723E-6</v>
      </c>
      <c r="T25" s="10">
        <f t="shared" si="1"/>
        <v>7.0101823693104838E-5</v>
      </c>
      <c r="U25" s="10">
        <f t="shared" si="1"/>
        <v>2.1042790688730477E-6</v>
      </c>
    </row>
    <row r="26" spans="3:21" x14ac:dyDescent="0.25">
      <c r="C26" s="5" t="s">
        <v>26</v>
      </c>
      <c r="D26" s="10">
        <f t="shared" ref="D26:O26" si="2">SQRT(_xlfn.VAR.S(D5:D24)/20)</f>
        <v>2.0906821224412559E-7</v>
      </c>
      <c r="E26" s="10">
        <f t="shared" si="2"/>
        <v>3.4755228353929252E-8</v>
      </c>
      <c r="F26" s="10">
        <f t="shared" si="2"/>
        <v>2.338336365215751E-7</v>
      </c>
      <c r="G26" s="10">
        <f t="shared" si="2"/>
        <v>2.2977348367116599E-8</v>
      </c>
      <c r="H26" s="10">
        <f t="shared" si="2"/>
        <v>4.7442564609244685E-7</v>
      </c>
      <c r="I26" s="10">
        <f t="shared" si="2"/>
        <v>6.3867518375069258E-8</v>
      </c>
      <c r="J26" s="10">
        <f t="shared" si="2"/>
        <v>3.8359124676658555E-7</v>
      </c>
      <c r="K26" s="10">
        <f t="shared" si="2"/>
        <v>3.5846126410265466E-8</v>
      </c>
      <c r="L26" s="10">
        <f t="shared" si="2"/>
        <v>8.5530342649925078E-7</v>
      </c>
      <c r="M26" s="10">
        <f t="shared" si="2"/>
        <v>9.7125903890358442E-8</v>
      </c>
      <c r="N26" s="10">
        <f t="shared" si="2"/>
        <v>5.7977886974111862E-7</v>
      </c>
      <c r="O26" s="10">
        <f t="shared" si="2"/>
        <v>1.5309890191691631E-7</v>
      </c>
      <c r="P26" s="10">
        <f t="shared" ref="P26:U26" si="3">SQRT(_xlfn.VAR.S(P5:P24)/20)</f>
        <v>3.2610735797301102E-6</v>
      </c>
      <c r="Q26" s="10">
        <f t="shared" si="3"/>
        <v>6.1936424578420677E-7</v>
      </c>
      <c r="R26" s="10">
        <f t="shared" si="3"/>
        <v>2.6370445535602238E-6</v>
      </c>
      <c r="S26" s="10">
        <f t="shared" si="3"/>
        <v>7.2929507214684869E-7</v>
      </c>
      <c r="T26" s="10">
        <f t="shared" si="3"/>
        <v>3.0433472730408075E-6</v>
      </c>
      <c r="U26" s="10">
        <f t="shared" si="3"/>
        <v>4.7887354835388164E-7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Case 5總表</vt:lpstr>
      <vt:lpstr>case5.4</vt:lpstr>
      <vt:lpstr>case5.3</vt:lpstr>
      <vt:lpstr>case5.2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2017-05-31T09:11:09Z</dcterms:modified>
</cp:coreProperties>
</file>