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E0F8574C-92F0-4A30-9BBE-C39F2FCD9B03}" xr6:coauthVersionLast="47" xr6:coauthVersionMax="47" xr10:uidLastSave="{00000000-0000-0000-0000-000000000000}"/>
  <bookViews>
    <workbookView xWindow="28680" yWindow="-120" windowWidth="29040" windowHeight="15840" xr2:uid="{38D42686-B3A9-4F59-920C-A83160072589}"/>
  </bookViews>
  <sheets>
    <sheet name="Final" sheetId="1" r:id="rId1"/>
    <sheet name="Nie używać" sheetId="2" r:id="rId2"/>
  </sheets>
  <definedNames>
    <definedName name="_xlnm._FilterDatabase" localSheetId="0" hidden="1">Final!$A$1:$D$144</definedName>
    <definedName name="_xlnm._FilterDatabase" localSheetId="1" hidden="1">'Nie używać'!$A$1:$J$144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4" i="2" l="1"/>
  <c r="F143" i="2"/>
  <c r="F142" i="2"/>
  <c r="F136" i="2"/>
  <c r="F134" i="2"/>
  <c r="J134" i="2" s="1"/>
  <c r="F132" i="2"/>
  <c r="F131" i="2"/>
  <c r="F127" i="2"/>
  <c r="H127" i="2" s="1"/>
  <c r="F123" i="2"/>
  <c r="F121" i="2"/>
  <c r="J121" i="2" s="1"/>
  <c r="F120" i="2"/>
  <c r="H120" i="2" s="1"/>
  <c r="F118" i="2"/>
  <c r="H118" i="2" s="1"/>
  <c r="F116" i="2"/>
  <c r="H116" i="2" s="1"/>
  <c r="F110" i="2"/>
  <c r="F1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J9" i="2"/>
  <c r="H10" i="2"/>
  <c r="I10" i="2"/>
  <c r="H11" i="2"/>
  <c r="I11" i="2"/>
  <c r="H12" i="2"/>
  <c r="I12" i="2"/>
  <c r="H13" i="2"/>
  <c r="I13" i="2"/>
  <c r="J13" i="2"/>
  <c r="H14" i="2"/>
  <c r="I14" i="2"/>
  <c r="H15" i="2"/>
  <c r="I15" i="2"/>
  <c r="H16" i="2"/>
  <c r="I16" i="2"/>
  <c r="H17" i="2"/>
  <c r="I17" i="2"/>
  <c r="J17" i="2"/>
  <c r="H18" i="2"/>
  <c r="I18" i="2"/>
  <c r="H19" i="2"/>
  <c r="I19" i="2"/>
  <c r="H20" i="2"/>
  <c r="I20" i="2"/>
  <c r="H21" i="2"/>
  <c r="I21" i="2"/>
  <c r="J21" i="2"/>
  <c r="H22" i="2"/>
  <c r="I22" i="2"/>
  <c r="H23" i="2"/>
  <c r="I23" i="2"/>
  <c r="H24" i="2"/>
  <c r="I24" i="2"/>
  <c r="H25" i="2"/>
  <c r="I25" i="2"/>
  <c r="J25" i="2"/>
  <c r="H26" i="2"/>
  <c r="I26" i="2"/>
  <c r="H27" i="2"/>
  <c r="I27" i="2"/>
  <c r="H28" i="2"/>
  <c r="I28" i="2"/>
  <c r="H29" i="2"/>
  <c r="I29" i="2"/>
  <c r="J29" i="2"/>
  <c r="H30" i="2"/>
  <c r="I30" i="2"/>
  <c r="H31" i="2"/>
  <c r="I31" i="2"/>
  <c r="H32" i="2"/>
  <c r="I32" i="2"/>
  <c r="H33" i="2"/>
  <c r="I33" i="2"/>
  <c r="J33" i="2"/>
  <c r="H34" i="2"/>
  <c r="I34" i="2"/>
  <c r="H35" i="2"/>
  <c r="I35" i="2"/>
  <c r="H36" i="2"/>
  <c r="I36" i="2"/>
  <c r="H37" i="2"/>
  <c r="I37" i="2"/>
  <c r="J37" i="2"/>
  <c r="H38" i="2"/>
  <c r="I38" i="2"/>
  <c r="H39" i="2"/>
  <c r="I39" i="2"/>
  <c r="H40" i="2"/>
  <c r="I40" i="2"/>
  <c r="H41" i="2"/>
  <c r="I41" i="2"/>
  <c r="J41" i="2"/>
  <c r="H42" i="2"/>
  <c r="I42" i="2"/>
  <c r="H43" i="2"/>
  <c r="I43" i="2"/>
  <c r="H44" i="2"/>
  <c r="I44" i="2"/>
  <c r="H45" i="2"/>
  <c r="I45" i="2"/>
  <c r="J45" i="2"/>
  <c r="H46" i="2"/>
  <c r="I46" i="2"/>
  <c r="H47" i="2"/>
  <c r="I47" i="2"/>
  <c r="H48" i="2"/>
  <c r="I48" i="2"/>
  <c r="H49" i="2"/>
  <c r="I49" i="2"/>
  <c r="J49" i="2"/>
  <c r="H50" i="2"/>
  <c r="I50" i="2"/>
  <c r="H51" i="2"/>
  <c r="I51" i="2"/>
  <c r="H52" i="2"/>
  <c r="I52" i="2"/>
  <c r="H53" i="2"/>
  <c r="I53" i="2"/>
  <c r="J53" i="2"/>
  <c r="H54" i="2"/>
  <c r="I54" i="2"/>
  <c r="H55" i="2"/>
  <c r="I55" i="2"/>
  <c r="H56" i="2"/>
  <c r="I56" i="2"/>
  <c r="H57" i="2"/>
  <c r="I57" i="2"/>
  <c r="J57" i="2"/>
  <c r="H58" i="2"/>
  <c r="I58" i="2"/>
  <c r="H59" i="2"/>
  <c r="I59" i="2"/>
  <c r="H60" i="2"/>
  <c r="I60" i="2"/>
  <c r="H61" i="2"/>
  <c r="I61" i="2"/>
  <c r="J61" i="2"/>
  <c r="H62" i="2"/>
  <c r="I62" i="2"/>
  <c r="H63" i="2"/>
  <c r="I63" i="2"/>
  <c r="H64" i="2"/>
  <c r="I64" i="2"/>
  <c r="H65" i="2"/>
  <c r="I65" i="2"/>
  <c r="J65" i="2"/>
  <c r="H66" i="2"/>
  <c r="I66" i="2"/>
  <c r="H67" i="2"/>
  <c r="I67" i="2"/>
  <c r="H68" i="2"/>
  <c r="I68" i="2"/>
  <c r="H69" i="2"/>
  <c r="I69" i="2"/>
  <c r="J69" i="2"/>
  <c r="H70" i="2"/>
  <c r="I70" i="2"/>
  <c r="H71" i="2"/>
  <c r="I71" i="2"/>
  <c r="H72" i="2"/>
  <c r="I72" i="2"/>
  <c r="H73" i="2"/>
  <c r="I73" i="2"/>
  <c r="J73" i="2"/>
  <c r="H74" i="2"/>
  <c r="I74" i="2"/>
  <c r="H75" i="2"/>
  <c r="I75" i="2"/>
  <c r="H76" i="2"/>
  <c r="I76" i="2"/>
  <c r="H77" i="2"/>
  <c r="I77" i="2"/>
  <c r="J77" i="2"/>
  <c r="H78" i="2"/>
  <c r="I78" i="2"/>
  <c r="H79" i="2"/>
  <c r="I79" i="2"/>
  <c r="H80" i="2"/>
  <c r="I80" i="2"/>
  <c r="H81" i="2"/>
  <c r="I81" i="2"/>
  <c r="J81" i="2"/>
  <c r="H82" i="2"/>
  <c r="I82" i="2"/>
  <c r="H83" i="2"/>
  <c r="I83" i="2"/>
  <c r="H84" i="2"/>
  <c r="I84" i="2"/>
  <c r="H85" i="2"/>
  <c r="I85" i="2"/>
  <c r="J85" i="2"/>
  <c r="H86" i="2"/>
  <c r="I86" i="2"/>
  <c r="H87" i="2"/>
  <c r="I87" i="2"/>
  <c r="H88" i="2"/>
  <c r="I88" i="2"/>
  <c r="H89" i="2"/>
  <c r="I89" i="2"/>
  <c r="J89" i="2"/>
  <c r="H90" i="2"/>
  <c r="I90" i="2"/>
  <c r="H91" i="2"/>
  <c r="I91" i="2"/>
  <c r="H92" i="2"/>
  <c r="I92" i="2"/>
  <c r="H93" i="2"/>
  <c r="I93" i="2"/>
  <c r="J93" i="2"/>
  <c r="H94" i="2"/>
  <c r="I94" i="2"/>
  <c r="H95" i="2"/>
  <c r="I95" i="2"/>
  <c r="H96" i="2"/>
  <c r="I96" i="2"/>
  <c r="H97" i="2"/>
  <c r="I97" i="2"/>
  <c r="J97" i="2"/>
  <c r="H98" i="2"/>
  <c r="I98" i="2"/>
  <c r="H99" i="2"/>
  <c r="I99" i="2"/>
  <c r="H100" i="2"/>
  <c r="I100" i="2"/>
  <c r="H101" i="2"/>
  <c r="I101" i="2"/>
  <c r="J101" i="2"/>
  <c r="H102" i="2"/>
  <c r="I102" i="2"/>
  <c r="H103" i="2"/>
  <c r="I103" i="2"/>
  <c r="H104" i="2"/>
  <c r="I104" i="2"/>
  <c r="H105" i="2"/>
  <c r="I105" i="2"/>
  <c r="J105" i="2"/>
  <c r="H106" i="2"/>
  <c r="I106" i="2"/>
  <c r="H107" i="2"/>
  <c r="I107" i="2"/>
  <c r="H108" i="2"/>
  <c r="I108" i="2"/>
  <c r="H109" i="2"/>
  <c r="I109" i="2"/>
  <c r="J109" i="2"/>
  <c r="H110" i="2"/>
  <c r="I110" i="2"/>
  <c r="H111" i="2"/>
  <c r="I111" i="2"/>
  <c r="H112" i="2"/>
  <c r="I112" i="2"/>
  <c r="H113" i="2"/>
  <c r="I113" i="2"/>
  <c r="J113" i="2"/>
  <c r="H114" i="2"/>
  <c r="I114" i="2"/>
  <c r="H115" i="2"/>
  <c r="I115" i="2"/>
  <c r="I116" i="2"/>
  <c r="H117" i="2"/>
  <c r="I117" i="2"/>
  <c r="J117" i="2"/>
  <c r="I118" i="2"/>
  <c r="H119" i="2"/>
  <c r="I119" i="2"/>
  <c r="I120" i="2"/>
  <c r="I121" i="2"/>
  <c r="H122" i="2"/>
  <c r="I122" i="2"/>
  <c r="H123" i="2"/>
  <c r="I123" i="2"/>
  <c r="H124" i="2"/>
  <c r="I124" i="2"/>
  <c r="H125" i="2"/>
  <c r="I125" i="2"/>
  <c r="J125" i="2"/>
  <c r="H126" i="2"/>
  <c r="I126" i="2"/>
  <c r="I127" i="2"/>
  <c r="H128" i="2"/>
  <c r="I128" i="2"/>
  <c r="H129" i="2"/>
  <c r="I129" i="2"/>
  <c r="J129" i="2"/>
  <c r="H130" i="2"/>
  <c r="I130" i="2"/>
  <c r="H131" i="2"/>
  <c r="I131" i="2"/>
  <c r="H132" i="2"/>
  <c r="I132" i="2"/>
  <c r="H133" i="2"/>
  <c r="I133" i="2"/>
  <c r="J133" i="2"/>
  <c r="I134" i="2"/>
  <c r="H135" i="2"/>
  <c r="I135" i="2"/>
  <c r="H136" i="2"/>
  <c r="I136" i="2"/>
  <c r="H137" i="2"/>
  <c r="I137" i="2"/>
  <c r="J137" i="2"/>
  <c r="H138" i="2"/>
  <c r="I138" i="2"/>
  <c r="J138" i="2"/>
  <c r="H139" i="2"/>
  <c r="I139" i="2"/>
  <c r="H140" i="2"/>
  <c r="I140" i="2"/>
  <c r="H141" i="2"/>
  <c r="I141" i="2"/>
  <c r="J141" i="2"/>
  <c r="H142" i="2"/>
  <c r="I142" i="2"/>
  <c r="J142" i="2"/>
  <c r="H143" i="2"/>
  <c r="I143" i="2"/>
  <c r="H144" i="2"/>
  <c r="I144" i="2"/>
  <c r="I2" i="2"/>
  <c r="H2" i="2"/>
  <c r="F129" i="2"/>
  <c r="F126" i="2"/>
  <c r="F124" i="2"/>
  <c r="F114" i="2"/>
  <c r="F111" i="2"/>
  <c r="F107" i="2"/>
  <c r="F106" i="2"/>
  <c r="F122" i="2"/>
  <c r="F25" i="2"/>
  <c r="F100" i="2"/>
  <c r="F95" i="2"/>
  <c r="F93" i="2"/>
  <c r="F92" i="2"/>
  <c r="F85" i="2"/>
  <c r="F88" i="2"/>
  <c r="F84" i="2"/>
  <c r="F82" i="2"/>
  <c r="F71" i="2"/>
  <c r="F68" i="2"/>
  <c r="F67" i="2"/>
  <c r="F64" i="2"/>
  <c r="F54" i="2"/>
  <c r="F50" i="2"/>
  <c r="F43" i="2"/>
  <c r="F30" i="2"/>
  <c r="F80" i="2"/>
  <c r="F75" i="2"/>
  <c r="F70" i="2"/>
  <c r="F65" i="2"/>
  <c r="F51" i="2"/>
  <c r="F42" i="2"/>
  <c r="F40" i="2"/>
  <c r="F38" i="2"/>
  <c r="F24" i="2"/>
  <c r="F23" i="2"/>
  <c r="F22" i="2"/>
  <c r="F17" i="2"/>
  <c r="F16" i="2"/>
  <c r="F104" i="2"/>
  <c r="F103" i="2"/>
  <c r="F102" i="2"/>
  <c r="F99" i="2"/>
  <c r="F98" i="2"/>
  <c r="F97" i="2"/>
  <c r="F96" i="2"/>
  <c r="F94" i="2"/>
  <c r="F91" i="2"/>
  <c r="F90" i="2"/>
  <c r="F87" i="2"/>
  <c r="F86" i="2"/>
  <c r="F83" i="2"/>
  <c r="F79" i="2"/>
  <c r="F78" i="2"/>
  <c r="F77" i="2"/>
  <c r="F76" i="2"/>
  <c r="F74" i="2"/>
  <c r="F73" i="2"/>
  <c r="F72" i="2"/>
  <c r="F69" i="2"/>
  <c r="F66" i="2"/>
  <c r="F63" i="2"/>
  <c r="F62" i="2"/>
  <c r="F61" i="2"/>
  <c r="F60" i="2"/>
  <c r="F58" i="2"/>
  <c r="F57" i="2"/>
  <c r="F56" i="2"/>
  <c r="F55" i="2"/>
  <c r="F53" i="2"/>
  <c r="F49" i="2"/>
  <c r="F48" i="2"/>
  <c r="F47" i="2"/>
  <c r="F46" i="2"/>
  <c r="F45" i="2"/>
  <c r="F44" i="2"/>
  <c r="F41" i="2"/>
  <c r="F39" i="2"/>
  <c r="F37" i="2"/>
  <c r="F36" i="2"/>
  <c r="F35" i="2"/>
  <c r="F34" i="2"/>
  <c r="F33" i="2"/>
  <c r="F31" i="2"/>
  <c r="F29" i="2"/>
  <c r="F28" i="2"/>
  <c r="F27" i="2"/>
  <c r="F26" i="2"/>
  <c r="F19" i="2"/>
  <c r="F18" i="2"/>
  <c r="F15" i="2"/>
  <c r="F14" i="2"/>
  <c r="F13" i="2"/>
  <c r="F12" i="2"/>
  <c r="F11" i="2"/>
  <c r="F8" i="2"/>
  <c r="F7" i="2"/>
  <c r="F6" i="2"/>
  <c r="F5" i="2"/>
  <c r="F4" i="2"/>
  <c r="F2" i="2"/>
  <c r="D3" i="2"/>
  <c r="J3" i="2" s="1"/>
  <c r="D4" i="2"/>
  <c r="J4" i="2" s="1"/>
  <c r="D5" i="2"/>
  <c r="J5" i="2" s="1"/>
  <c r="D6" i="2"/>
  <c r="J6" i="2" s="1"/>
  <c r="D7" i="2"/>
  <c r="J7" i="2" s="1"/>
  <c r="D8" i="2"/>
  <c r="J8" i="2" s="1"/>
  <c r="D9" i="2"/>
  <c r="D10" i="2"/>
  <c r="J10" i="2" s="1"/>
  <c r="D11" i="2"/>
  <c r="J11" i="2" s="1"/>
  <c r="D12" i="2"/>
  <c r="J12" i="2" s="1"/>
  <c r="D13" i="2"/>
  <c r="D14" i="2"/>
  <c r="J14" i="2" s="1"/>
  <c r="D15" i="2"/>
  <c r="J15" i="2" s="1"/>
  <c r="D16" i="2"/>
  <c r="J16" i="2" s="1"/>
  <c r="D17" i="2"/>
  <c r="D18" i="2"/>
  <c r="J18" i="2" s="1"/>
  <c r="D19" i="2"/>
  <c r="J19" i="2" s="1"/>
  <c r="D20" i="2"/>
  <c r="J20" i="2" s="1"/>
  <c r="D21" i="2"/>
  <c r="D22" i="2"/>
  <c r="J22" i="2" s="1"/>
  <c r="D23" i="2"/>
  <c r="J23" i="2" s="1"/>
  <c r="D24" i="2"/>
  <c r="J24" i="2" s="1"/>
  <c r="D25" i="2"/>
  <c r="D26" i="2"/>
  <c r="J26" i="2" s="1"/>
  <c r="D27" i="2"/>
  <c r="J27" i="2" s="1"/>
  <c r="D28" i="2"/>
  <c r="J28" i="2" s="1"/>
  <c r="D29" i="2"/>
  <c r="D30" i="2"/>
  <c r="J30" i="2" s="1"/>
  <c r="D31" i="2"/>
  <c r="J31" i="2" s="1"/>
  <c r="D32" i="2"/>
  <c r="J32" i="2" s="1"/>
  <c r="D33" i="2"/>
  <c r="D34" i="2"/>
  <c r="J34" i="2" s="1"/>
  <c r="D35" i="2"/>
  <c r="J35" i="2" s="1"/>
  <c r="D36" i="2"/>
  <c r="J36" i="2" s="1"/>
  <c r="D37" i="2"/>
  <c r="D38" i="2"/>
  <c r="J38" i="2" s="1"/>
  <c r="D39" i="2"/>
  <c r="J39" i="2" s="1"/>
  <c r="D40" i="2"/>
  <c r="J40" i="2" s="1"/>
  <c r="D41" i="2"/>
  <c r="D42" i="2"/>
  <c r="J42" i="2" s="1"/>
  <c r="D43" i="2"/>
  <c r="J43" i="2" s="1"/>
  <c r="D44" i="2"/>
  <c r="J44" i="2" s="1"/>
  <c r="D45" i="2"/>
  <c r="D46" i="2"/>
  <c r="J46" i="2" s="1"/>
  <c r="D47" i="2"/>
  <c r="J47" i="2" s="1"/>
  <c r="D48" i="2"/>
  <c r="J48" i="2" s="1"/>
  <c r="D49" i="2"/>
  <c r="D50" i="2"/>
  <c r="J50" i="2" s="1"/>
  <c r="D51" i="2"/>
  <c r="J51" i="2" s="1"/>
  <c r="D52" i="2"/>
  <c r="J52" i="2" s="1"/>
  <c r="D53" i="2"/>
  <c r="D54" i="2"/>
  <c r="J54" i="2" s="1"/>
  <c r="D55" i="2"/>
  <c r="J55" i="2" s="1"/>
  <c r="D56" i="2"/>
  <c r="J56" i="2" s="1"/>
  <c r="D57" i="2"/>
  <c r="D58" i="2"/>
  <c r="J58" i="2" s="1"/>
  <c r="D59" i="2"/>
  <c r="J59" i="2" s="1"/>
  <c r="D60" i="2"/>
  <c r="J60" i="2" s="1"/>
  <c r="D61" i="2"/>
  <c r="D62" i="2"/>
  <c r="J62" i="2" s="1"/>
  <c r="D63" i="2"/>
  <c r="J63" i="2" s="1"/>
  <c r="D64" i="2"/>
  <c r="J64" i="2" s="1"/>
  <c r="D65" i="2"/>
  <c r="D66" i="2"/>
  <c r="J66" i="2" s="1"/>
  <c r="D67" i="2"/>
  <c r="J67" i="2" s="1"/>
  <c r="D68" i="2"/>
  <c r="J68" i="2" s="1"/>
  <c r="D69" i="2"/>
  <c r="D70" i="2"/>
  <c r="J70" i="2" s="1"/>
  <c r="D71" i="2"/>
  <c r="J71" i="2" s="1"/>
  <c r="D72" i="2"/>
  <c r="J72" i="2" s="1"/>
  <c r="D73" i="2"/>
  <c r="D74" i="2"/>
  <c r="J74" i="2" s="1"/>
  <c r="D75" i="2"/>
  <c r="J75" i="2" s="1"/>
  <c r="D76" i="2"/>
  <c r="J76" i="2" s="1"/>
  <c r="D77" i="2"/>
  <c r="D78" i="2"/>
  <c r="J78" i="2" s="1"/>
  <c r="D79" i="2"/>
  <c r="J79" i="2" s="1"/>
  <c r="D80" i="2"/>
  <c r="J80" i="2" s="1"/>
  <c r="D81" i="2"/>
  <c r="D82" i="2"/>
  <c r="J82" i="2" s="1"/>
  <c r="D83" i="2"/>
  <c r="J83" i="2" s="1"/>
  <c r="D84" i="2"/>
  <c r="J84" i="2" s="1"/>
  <c r="D85" i="2"/>
  <c r="D86" i="2"/>
  <c r="J86" i="2" s="1"/>
  <c r="D87" i="2"/>
  <c r="J87" i="2" s="1"/>
  <c r="D88" i="2"/>
  <c r="J88" i="2" s="1"/>
  <c r="D89" i="2"/>
  <c r="D90" i="2"/>
  <c r="J90" i="2" s="1"/>
  <c r="D91" i="2"/>
  <c r="J91" i="2" s="1"/>
  <c r="D92" i="2"/>
  <c r="J92" i="2" s="1"/>
  <c r="D93" i="2"/>
  <c r="D94" i="2"/>
  <c r="J94" i="2" s="1"/>
  <c r="D95" i="2"/>
  <c r="J95" i="2" s="1"/>
  <c r="D96" i="2"/>
  <c r="J96" i="2" s="1"/>
  <c r="D97" i="2"/>
  <c r="D98" i="2"/>
  <c r="J98" i="2" s="1"/>
  <c r="D99" i="2"/>
  <c r="J99" i="2" s="1"/>
  <c r="D100" i="2"/>
  <c r="J100" i="2" s="1"/>
  <c r="D101" i="2"/>
  <c r="D102" i="2"/>
  <c r="J102" i="2" s="1"/>
  <c r="D103" i="2"/>
  <c r="J103" i="2" s="1"/>
  <c r="D104" i="2"/>
  <c r="J104" i="2" s="1"/>
  <c r="D105" i="2"/>
  <c r="D106" i="2"/>
  <c r="J106" i="2" s="1"/>
  <c r="D107" i="2"/>
  <c r="J107" i="2" s="1"/>
  <c r="D108" i="2"/>
  <c r="J108" i="2" s="1"/>
  <c r="D109" i="2"/>
  <c r="D110" i="2"/>
  <c r="J110" i="2" s="1"/>
  <c r="D111" i="2"/>
  <c r="J111" i="2" s="1"/>
  <c r="D112" i="2"/>
  <c r="J112" i="2" s="1"/>
  <c r="D113" i="2"/>
  <c r="D114" i="2"/>
  <c r="J114" i="2" s="1"/>
  <c r="D115" i="2"/>
  <c r="J115" i="2" s="1"/>
  <c r="D116" i="2"/>
  <c r="J116" i="2" s="1"/>
  <c r="D117" i="2"/>
  <c r="D118" i="2"/>
  <c r="D119" i="2"/>
  <c r="J119" i="2" s="1"/>
  <c r="D120" i="2"/>
  <c r="D121" i="2"/>
  <c r="D122" i="2"/>
  <c r="J122" i="2" s="1"/>
  <c r="D123" i="2"/>
  <c r="J123" i="2" s="1"/>
  <c r="D124" i="2"/>
  <c r="J124" i="2" s="1"/>
  <c r="D125" i="2"/>
  <c r="D126" i="2"/>
  <c r="J126" i="2" s="1"/>
  <c r="D127" i="2"/>
  <c r="J127" i="2" s="1"/>
  <c r="D128" i="2"/>
  <c r="J128" i="2" s="1"/>
  <c r="D129" i="2"/>
  <c r="D130" i="2"/>
  <c r="J130" i="2" s="1"/>
  <c r="D131" i="2"/>
  <c r="J131" i="2" s="1"/>
  <c r="D132" i="2"/>
  <c r="J132" i="2" s="1"/>
  <c r="D133" i="2"/>
  <c r="D134" i="2"/>
  <c r="D135" i="2"/>
  <c r="J135" i="2" s="1"/>
  <c r="D136" i="2"/>
  <c r="J136" i="2" s="1"/>
  <c r="D137" i="2"/>
  <c r="D138" i="2"/>
  <c r="D139" i="2"/>
  <c r="J139" i="2" s="1"/>
  <c r="D140" i="2"/>
  <c r="J140" i="2" s="1"/>
  <c r="D141" i="2"/>
  <c r="D142" i="2"/>
  <c r="D143" i="2"/>
  <c r="J143" i="2" s="1"/>
  <c r="D144" i="2"/>
  <c r="J144" i="2" s="1"/>
  <c r="D2" i="2"/>
  <c r="J2" i="2" s="1"/>
  <c r="H134" i="2" l="1"/>
  <c r="H121" i="2"/>
  <c r="J120" i="2"/>
  <c r="J118" i="2"/>
</calcChain>
</file>

<file path=xl/sharedStrings.xml><?xml version="1.0" encoding="utf-8"?>
<sst xmlns="http://schemas.openxmlformats.org/spreadsheetml/2006/main" count="441" uniqueCount="158">
  <si>
    <t>4fun.tv</t>
  </si>
  <si>
    <t>4troxoi.gr</t>
  </si>
  <si>
    <t>9meseca.bg</t>
  </si>
  <si>
    <t>abcgazetesi.com</t>
  </si>
  <si>
    <t>actualno.com</t>
  </si>
  <si>
    <t>aixmi-news.gr</t>
  </si>
  <si>
    <t>akyazi.net</t>
  </si>
  <si>
    <t>alo.rs</t>
  </si>
  <si>
    <t>alphapatras.gr</t>
  </si>
  <si>
    <t>altselection.com</t>
  </si>
  <si>
    <t>astrology.gr</t>
  </si>
  <si>
    <t>astucesmobiles.com</t>
  </si>
  <si>
    <t>Athensmagazine.gr</t>
  </si>
  <si>
    <t>autogaleria.pl</t>
  </si>
  <si>
    <t>benchmark.pl</t>
  </si>
  <si>
    <t>besti.it</t>
  </si>
  <si>
    <t>besty.pl</t>
  </si>
  <si>
    <t>buen-saber.com</t>
  </si>
  <si>
    <t>caruso.gr</t>
  </si>
  <si>
    <t>ceritasilatindomandarin.com</t>
  </si>
  <si>
    <t>cnn.gr</t>
  </si>
  <si>
    <t>cyclades24.gr</t>
  </si>
  <si>
    <t>debeste.de</t>
  </si>
  <si>
    <t>demotywatory.pl</t>
  </si>
  <si>
    <t>dsport.bg</t>
  </si>
  <si>
    <t>dziennikwschodni.pl</t>
  </si>
  <si>
    <t>ekai.pl</t>
  </si>
  <si>
    <t>elle.gr</t>
  </si>
  <si>
    <t>enikonomia.gr</t>
  </si>
  <si>
    <t>enikos.gr</t>
  </si>
  <si>
    <t>evianews.com</t>
  </si>
  <si>
    <t>evima.gr</t>
  </si>
  <si>
    <t>expert.bg</t>
  </si>
  <si>
    <t>exploringgreece.tv</t>
  </si>
  <si>
    <t>fajnepodroze.pl</t>
  </si>
  <si>
    <t>fakti.bg</t>
  </si>
  <si>
    <t>flow.bg</t>
  </si>
  <si>
    <t>fokidanews.gr</t>
  </si>
  <si>
    <t>forumprawne.org</t>
  </si>
  <si>
    <t>francuskie.pl</t>
  </si>
  <si>
    <t>fronda.pl</t>
  </si>
  <si>
    <t>gazzetta.gr</t>
  </si>
  <si>
    <t>gosc.pl</t>
  </si>
  <si>
    <t>gossip-tv.gr</t>
  </si>
  <si>
    <t>gr.hellomagazine.com</t>
  </si>
  <si>
    <t>hlektra.gr</t>
  </si>
  <si>
    <t>hwzone.co.il</t>
  </si>
  <si>
    <t>ile-wiesz.pl</t>
  </si>
  <si>
    <t>ilialive.gr</t>
  </si>
  <si>
    <t>imerisia.gr</t>
  </si>
  <si>
    <t>infoturism.ro</t>
  </si>
  <si>
    <t>inzynieria.com</t>
  </si>
  <si>
    <t>ipop.gr</t>
  </si>
  <si>
    <t>ispovesti.com</t>
  </si>
  <si>
    <t>iwoman.bg</t>
  </si>
  <si>
    <t>jalantikus.com</t>
  </si>
  <si>
    <t>joemonster.org</t>
  </si>
  <si>
    <t>jogloabang.com</t>
  </si>
  <si>
    <t>kerkyrasimera.gr</t>
  </si>
  <si>
    <t>killdeal.gr</t>
  </si>
  <si>
    <t>killingtime.co.kr</t>
  </si>
  <si>
    <t>krzyzowki123.pl</t>
  </si>
  <si>
    <t>kuchniadoroty.pl</t>
  </si>
  <si>
    <t>ladylike.gr</t>
  </si>
  <si>
    <t>larissanet.gr</t>
  </si>
  <si>
    <t>lepotesrbije.alo.rs</t>
  </si>
  <si>
    <t>lockmeta.com</t>
  </si>
  <si>
    <t>madameedith.com</t>
  </si>
  <si>
    <t>magnesianews.gr</t>
  </si>
  <si>
    <t>masdayat.net</t>
  </si>
  <si>
    <t>medme.pl</t>
  </si>
  <si>
    <t>medyabar.com</t>
  </si>
  <si>
    <t>medyaradar.com</t>
  </si>
  <si>
    <t>meteo.gr</t>
  </si>
  <si>
    <t>mistrzowie.org</t>
  </si>
  <si>
    <t>mixanitouxronou.gr</t>
  </si>
  <si>
    <t>mma.pl</t>
  </si>
  <si>
    <t>mniammniam.com</t>
  </si>
  <si>
    <t>monitorulcj.ro</t>
  </si>
  <si>
    <t>mothersblog.gr</t>
  </si>
  <si>
    <t>motocaina.pl</t>
  </si>
  <si>
    <t>motory.com</t>
  </si>
  <si>
    <t>mp.pl</t>
  </si>
  <si>
    <t>najzena.rs</t>
  </si>
  <si>
    <t>newpost.gr</t>
  </si>
  <si>
    <t>news247.gr</t>
  </si>
  <si>
    <t>newsbeast.gr</t>
  </si>
  <si>
    <t>newsbomb.gr</t>
  </si>
  <si>
    <t>newsit.gr</t>
  </si>
  <si>
    <t>newzimbabwe.com</t>
  </si>
  <si>
    <t>niezalezna.pl</t>
  </si>
  <si>
    <t>odelalis.gr</t>
  </si>
  <si>
    <t>okmag.gr</t>
  </si>
  <si>
    <t>onsports.gr</t>
  </si>
  <si>
    <t>pamukovahalk.com</t>
  </si>
  <si>
    <t>paopantou.gr</t>
  </si>
  <si>
    <t>paratiritis-news.gr</t>
  </si>
  <si>
    <t>patrasevents.gr</t>
  </si>
  <si>
    <t>patrisnews.com</t>
  </si>
  <si>
    <t>penzionisani.rs</t>
  </si>
  <si>
    <t>politikakritis.gr</t>
  </si>
  <si>
    <t>politischios.gr</t>
  </si>
  <si>
    <t>polityka.pl</t>
  </si>
  <si>
    <t>premiumebooks.xyz</t>
  </si>
  <si>
    <t>probasket.pl</t>
  </si>
  <si>
    <t>proinos-typos.gr</t>
  </si>
  <si>
    <t>provocateur.gr</t>
  </si>
  <si>
    <t>quanto-sai.com</t>
  </si>
  <si>
    <t>radiolasithi.gr</t>
  </si>
  <si>
    <t>ratpack.gr</t>
  </si>
  <si>
    <t>real.gr</t>
  </si>
  <si>
    <t>region.alo.rs</t>
  </si>
  <si>
    <t>samosvoice.gr</t>
  </si>
  <si>
    <t>scrabble123.de</t>
  </si>
  <si>
    <t>sennik.biz</t>
  </si>
  <si>
    <t>signal.bg</t>
  </si>
  <si>
    <t>skai.gr</t>
  </si>
  <si>
    <t>sportdog.gr</t>
  </si>
  <si>
    <t>sportlive.bg</t>
  </si>
  <si>
    <t>studenti.alo.rs</t>
  </si>
  <si>
    <t>stylowi.pl</t>
  </si>
  <si>
    <t>szosa.org</t>
  </si>
  <si>
    <t>tenpoznan.pl</t>
  </si>
  <si>
    <t>theartofgaming.es</t>
  </si>
  <si>
    <t>thestival.gr</t>
  </si>
  <si>
    <t>this-quiz.com</t>
  </si>
  <si>
    <t>thrakisports.gr</t>
  </si>
  <si>
    <t>tportal.hr</t>
  </si>
  <si>
    <t>travelstyle.gr</t>
  </si>
  <si>
    <t>trifilara.gr</t>
  </si>
  <si>
    <t>trikalaidees.gr</t>
  </si>
  <si>
    <t>tuwroclaw.com</t>
  </si>
  <si>
    <t>tv-24.gr</t>
  </si>
  <si>
    <t>tvrepublika.pl</t>
  </si>
  <si>
    <t>unboxholics.com</t>
  </si>
  <si>
    <t>valueforlife.gr</t>
  </si>
  <si>
    <t>webscrypto.com</t>
  </si>
  <si>
    <t>wpolityce.pl</t>
  </si>
  <si>
    <t>wtechni.com</t>
  </si>
  <si>
    <t>wyborkierowcow.pl</t>
  </si>
  <si>
    <t>youweekly.gr</t>
  </si>
  <si>
    <t>zarpanews.gr</t>
  </si>
  <si>
    <t>znews.gr</t>
  </si>
  <si>
    <t>Site</t>
  </si>
  <si>
    <t>Revenue Gross PLN</t>
  </si>
  <si>
    <t>Revenue Gross EUR</t>
  </si>
  <si>
    <t>Revenue Gross USD</t>
  </si>
  <si>
    <t>Prowizja %</t>
  </si>
  <si>
    <t xml:space="preserve">Prowizja (TAK/NIE) </t>
  </si>
  <si>
    <t>Revenue Net PLN</t>
  </si>
  <si>
    <t>Revenue Net EUR</t>
  </si>
  <si>
    <t>Revenue Net USD</t>
  </si>
  <si>
    <t>TAK</t>
  </si>
  <si>
    <t>?</t>
  </si>
  <si>
    <t>NIE</t>
  </si>
  <si>
    <t>Revenue PLN Net</t>
  </si>
  <si>
    <t>Revenue EUR Net</t>
  </si>
  <si>
    <t>Revenue USD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</si>
</sst>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zł&quot;;[Red]\-#,##0.00\ &quot;zł&quot;"/>
    <numFmt numFmtId="164" formatCode="[$€-2]\ #,##0.00;[Red]\-[$€-2]\ #,##0.00"/>
    <numFmt numFmtId="165" formatCode="[$$-300A]#,##0.00;[Red][$$-300A]\-#,##0.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8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6580-8E5F-4962-9424-D7D873A4B0C7}">
  <dimension ref="A1:D144"/>
  <sheetViews>
    <sheetView tabSelected="1" workbookViewId="0">
      <selection activeCell="C5" sqref="C5"/>
    </sheetView>
  </sheetViews>
  <sheetFormatPr defaultRowHeight="14.5" x14ac:dyDescent="0.35"/>
  <cols>
    <col min="1" max="1" width="21.453125" customWidth="1"/>
    <col min="2" max="2" width="19" customWidth="1"/>
    <col min="3" max="3" width="22.453125" customWidth="1"/>
    <col min="4" max="4" width="15.81640625" customWidth="1"/>
  </cols>
  <sheetData>
    <row r="1" spans="1:4" x14ac:dyDescent="0.35">
      <c r="A1" s="2" t="s">
        <v>143</v>
      </c>
      <c r="B1" s="2" t="s">
        <v>155</v>
      </c>
      <c r="C1" s="2" t="s">
        <v>156</v>
      </c>
      <c r="D1" s="2" t="s">
        <v>157</v>
      </c>
    </row>
    <row r="2" spans="1:4" x14ac:dyDescent="0.35">
      <c r="A2" s="1" t="s">
        <v>22</v>
      </c>
      <c r="B2" s="8">
        <v>13894.88</v>
      </c>
      <c r="C2" s="9">
        <v>3050.83</v>
      </c>
      <c r="D2" s="10">
        <v>2841.8955678727011</v>
      </c>
    </row>
    <row r="3" spans="1:4" x14ac:dyDescent="0.35">
      <c r="A3" s="1" t="s">
        <v>41</v>
      </c>
      <c r="B3" s="8">
        <v>12621.216499999999</v>
      </c>
      <c r="C3" s="9">
        <v>2774.672</v>
      </c>
      <c r="D3" s="10">
        <v>2581.3953940236843</v>
      </c>
    </row>
    <row r="4" spans="1:4" x14ac:dyDescent="0.35">
      <c r="A4" s="1" t="s">
        <v>35</v>
      </c>
      <c r="B4" s="8">
        <v>10810.1312</v>
      </c>
      <c r="C4" s="9">
        <v>2375.0056</v>
      </c>
      <c r="D4" s="10">
        <v>2210.9772769108049</v>
      </c>
    </row>
    <row r="5" spans="1:4" x14ac:dyDescent="0.35">
      <c r="A5" s="1" t="s">
        <v>127</v>
      </c>
      <c r="B5" s="8">
        <v>10477.575999999999</v>
      </c>
      <c r="C5" s="9">
        <v>2303.4065000000001</v>
      </c>
      <c r="D5" s="10">
        <v>2142.960341971243</v>
      </c>
    </row>
    <row r="6" spans="1:4" x14ac:dyDescent="0.35">
      <c r="A6" s="1" t="s">
        <v>7</v>
      </c>
      <c r="B6" s="8">
        <v>8749.9255000000012</v>
      </c>
      <c r="C6" s="9">
        <v>1923.6009999999999</v>
      </c>
      <c r="D6" s="10">
        <v>1789.6069989569057</v>
      </c>
    </row>
    <row r="7" spans="1:4" x14ac:dyDescent="0.35">
      <c r="A7" s="1" t="s">
        <v>73</v>
      </c>
      <c r="B7" s="8">
        <v>4449.7925000000005</v>
      </c>
      <c r="C7" s="9">
        <v>978.24800000000005</v>
      </c>
      <c r="D7" s="10">
        <v>910.10829771132865</v>
      </c>
    </row>
    <row r="8" spans="1:4" x14ac:dyDescent="0.35">
      <c r="A8" s="1" t="s">
        <v>53</v>
      </c>
      <c r="B8" s="8">
        <v>2681.3845000000001</v>
      </c>
      <c r="C8" s="9">
        <v>589.10950000000003</v>
      </c>
      <c r="D8" s="10">
        <v>548.41889432025039</v>
      </c>
    </row>
    <row r="9" spans="1:4" x14ac:dyDescent="0.35">
      <c r="A9" s="1" t="s">
        <v>134</v>
      </c>
      <c r="B9" s="8">
        <v>1931.7779999999998</v>
      </c>
      <c r="C9" s="9">
        <v>424.68549999999999</v>
      </c>
      <c r="D9" s="10">
        <v>395.10318450493929</v>
      </c>
    </row>
    <row r="10" spans="1:4" x14ac:dyDescent="0.35">
      <c r="A10" s="1" t="s">
        <v>89</v>
      </c>
      <c r="B10" s="8">
        <v>1547.646</v>
      </c>
      <c r="C10" s="9">
        <v>340.017</v>
      </c>
      <c r="D10" s="10">
        <v>316.53733663305582</v>
      </c>
    </row>
    <row r="11" spans="1:4" x14ac:dyDescent="0.35">
      <c r="A11" s="1" t="s">
        <v>43</v>
      </c>
      <c r="B11" s="8">
        <v>1243.5415</v>
      </c>
      <c r="C11" s="9">
        <v>273.38549999999998</v>
      </c>
      <c r="D11" s="10">
        <v>254.3393737344814</v>
      </c>
    </row>
    <row r="12" spans="1:4" x14ac:dyDescent="0.35">
      <c r="A12" s="1" t="s">
        <v>12</v>
      </c>
      <c r="B12" s="8">
        <v>1243.482</v>
      </c>
      <c r="C12" s="9">
        <v>273.19850000000002</v>
      </c>
      <c r="D12" s="10">
        <v>254.3272043032745</v>
      </c>
    </row>
    <row r="13" spans="1:4" x14ac:dyDescent="0.35">
      <c r="A13" s="1" t="s">
        <v>141</v>
      </c>
      <c r="B13" s="8">
        <v>1034.6030000000001</v>
      </c>
      <c r="C13" s="9">
        <v>227.45149999999998</v>
      </c>
      <c r="D13" s="10">
        <v>211.6055468062913</v>
      </c>
    </row>
    <row r="14" spans="1:4" x14ac:dyDescent="0.35">
      <c r="A14" s="1" t="s">
        <v>92</v>
      </c>
      <c r="B14" s="8">
        <v>1010.3695</v>
      </c>
      <c r="C14" s="9">
        <v>222.12199999999999</v>
      </c>
      <c r="D14" s="10">
        <v>206.64911132472949</v>
      </c>
    </row>
    <row r="15" spans="1:4" x14ac:dyDescent="0.35">
      <c r="A15" s="1" t="s">
        <v>117</v>
      </c>
      <c r="B15" s="8">
        <v>977.28750000000002</v>
      </c>
      <c r="C15" s="9">
        <v>214.84599999999998</v>
      </c>
      <c r="D15" s="10">
        <v>199.88290757368128</v>
      </c>
    </row>
    <row r="16" spans="1:4" x14ac:dyDescent="0.35">
      <c r="A16" s="1" t="s">
        <v>83</v>
      </c>
      <c r="B16" s="8">
        <v>962.01299999999992</v>
      </c>
      <c r="C16" s="9">
        <v>211.48849999999999</v>
      </c>
      <c r="D16" s="10">
        <v>196.75884073384736</v>
      </c>
    </row>
    <row r="17" spans="1:4" x14ac:dyDescent="0.35">
      <c r="A17" s="1" t="s">
        <v>17</v>
      </c>
      <c r="B17" s="8">
        <v>892.12</v>
      </c>
      <c r="C17" s="9">
        <v>196.13</v>
      </c>
      <c r="D17" s="10">
        <v>182.4637473666987</v>
      </c>
    </row>
    <row r="18" spans="1:4" x14ac:dyDescent="0.35">
      <c r="A18" s="1" t="s">
        <v>118</v>
      </c>
      <c r="B18" s="8">
        <v>864.91679999999997</v>
      </c>
      <c r="C18" s="9">
        <v>190.02719999999999</v>
      </c>
      <c r="D18" s="10">
        <v>176.89992432454542</v>
      </c>
    </row>
    <row r="19" spans="1:4" x14ac:dyDescent="0.35">
      <c r="A19" s="1" t="s">
        <v>15</v>
      </c>
      <c r="B19" s="8">
        <v>833.53</v>
      </c>
      <c r="C19" s="9">
        <v>183.13</v>
      </c>
      <c r="D19" s="10">
        <v>170.48043687235389</v>
      </c>
    </row>
    <row r="20" spans="1:4" x14ac:dyDescent="0.35">
      <c r="A20" s="1" t="s">
        <v>49</v>
      </c>
      <c r="B20" s="8">
        <v>831.58900000000006</v>
      </c>
      <c r="C20" s="9">
        <v>182.81800000000001</v>
      </c>
      <c r="D20" s="10">
        <v>170.08344752827603</v>
      </c>
    </row>
    <row r="21" spans="1:4" x14ac:dyDescent="0.35">
      <c r="A21" s="1" t="s">
        <v>140</v>
      </c>
      <c r="B21" s="8">
        <v>794.48649999999998</v>
      </c>
      <c r="C21" s="9">
        <v>174.54749999999999</v>
      </c>
      <c r="D21" s="10">
        <v>162.49493792567441</v>
      </c>
    </row>
    <row r="22" spans="1:4" x14ac:dyDescent="0.35">
      <c r="A22" s="1" t="s">
        <v>4</v>
      </c>
      <c r="B22" s="8">
        <v>626.97360000000003</v>
      </c>
      <c r="C22" s="9">
        <v>137.74639999999999</v>
      </c>
      <c r="D22" s="10">
        <v>128.23381670177733</v>
      </c>
    </row>
    <row r="23" spans="1:4" x14ac:dyDescent="0.35">
      <c r="A23" s="1" t="s">
        <v>115</v>
      </c>
      <c r="B23" s="8">
        <v>607.61599999999999</v>
      </c>
      <c r="C23" s="9">
        <v>133.584</v>
      </c>
      <c r="D23" s="10">
        <v>124.27464054159083</v>
      </c>
    </row>
    <row r="24" spans="1:4" x14ac:dyDescent="0.35">
      <c r="A24" s="1" t="s">
        <v>32</v>
      </c>
      <c r="B24" s="8">
        <v>595.3904</v>
      </c>
      <c r="C24" s="9">
        <v>130.81200000000001</v>
      </c>
      <c r="D24" s="10">
        <v>121.77415990019021</v>
      </c>
    </row>
    <row r="25" spans="1:4" x14ac:dyDescent="0.35">
      <c r="A25" s="1" t="s">
        <v>72</v>
      </c>
      <c r="B25" s="8">
        <v>556.21</v>
      </c>
      <c r="C25" s="9">
        <v>122.28</v>
      </c>
      <c r="D25" s="10">
        <v>113.76066103532203</v>
      </c>
    </row>
    <row r="26" spans="1:4" x14ac:dyDescent="0.35">
      <c r="A26" s="1" t="s">
        <v>60</v>
      </c>
      <c r="B26" s="8">
        <v>529.9325</v>
      </c>
      <c r="C26" s="9">
        <v>116.42449999999999</v>
      </c>
      <c r="D26" s="10">
        <v>108.38616979935777</v>
      </c>
    </row>
    <row r="27" spans="1:4" x14ac:dyDescent="0.35">
      <c r="A27" s="1" t="s">
        <v>87</v>
      </c>
      <c r="B27" s="8">
        <v>528.89549999999997</v>
      </c>
      <c r="C27" s="9">
        <v>116.27149999999999</v>
      </c>
      <c r="D27" s="10">
        <v>108.17407399832285</v>
      </c>
    </row>
    <row r="28" spans="1:4" x14ac:dyDescent="0.35">
      <c r="A28" s="1" t="s">
        <v>75</v>
      </c>
      <c r="B28" s="8">
        <v>505.42699999999996</v>
      </c>
      <c r="C28" s="9">
        <v>111.11199999999999</v>
      </c>
      <c r="D28" s="10">
        <v>103.37410263227865</v>
      </c>
    </row>
    <row r="29" spans="1:4" x14ac:dyDescent="0.35">
      <c r="A29" s="1" t="s">
        <v>29</v>
      </c>
      <c r="B29" s="8">
        <v>497.34350000000001</v>
      </c>
      <c r="C29" s="9">
        <v>109.3355</v>
      </c>
      <c r="D29" s="10">
        <v>101.72079847830976</v>
      </c>
    </row>
    <row r="30" spans="1:4" x14ac:dyDescent="0.35">
      <c r="A30" s="1" t="s">
        <v>109</v>
      </c>
      <c r="B30" s="8">
        <v>493.8245</v>
      </c>
      <c r="C30" s="9">
        <v>108.562</v>
      </c>
      <c r="D30" s="10">
        <v>101.001063546929</v>
      </c>
    </row>
    <row r="31" spans="1:4" x14ac:dyDescent="0.35">
      <c r="A31" s="1" t="s">
        <v>2</v>
      </c>
      <c r="B31" s="8">
        <v>493.12749999999994</v>
      </c>
      <c r="C31" s="9">
        <v>108.40900000000001</v>
      </c>
      <c r="D31" s="10">
        <v>100.85850735279078</v>
      </c>
    </row>
    <row r="32" spans="1:4" x14ac:dyDescent="0.35">
      <c r="A32" s="1" t="s">
        <v>20</v>
      </c>
      <c r="B32" s="8">
        <v>489.923</v>
      </c>
      <c r="C32" s="9">
        <v>107.70349999999999</v>
      </c>
      <c r="D32" s="10">
        <v>100.20309655778945</v>
      </c>
    </row>
    <row r="33" spans="1:4" x14ac:dyDescent="0.35">
      <c r="A33" s="1" t="s">
        <v>68</v>
      </c>
      <c r="B33" s="8">
        <v>375.56399999999996</v>
      </c>
      <c r="C33" s="9">
        <v>82.56049999999999</v>
      </c>
      <c r="D33" s="10">
        <v>76.813449778086834</v>
      </c>
    </row>
    <row r="34" spans="1:4" x14ac:dyDescent="0.35">
      <c r="A34" s="1" t="s">
        <v>58</v>
      </c>
      <c r="B34" s="8">
        <v>367.21699999999998</v>
      </c>
      <c r="C34" s="9">
        <v>80.724499999999992</v>
      </c>
      <c r="D34" s="10">
        <v>75.106252428773018</v>
      </c>
    </row>
    <row r="35" spans="1:4" x14ac:dyDescent="0.35">
      <c r="A35" s="1" t="s">
        <v>21</v>
      </c>
      <c r="B35" s="8">
        <v>340.952</v>
      </c>
      <c r="C35" s="9">
        <v>74.953000000000003</v>
      </c>
      <c r="D35" s="10">
        <v>69.734317796003509</v>
      </c>
    </row>
    <row r="36" spans="1:4" x14ac:dyDescent="0.35">
      <c r="A36" s="1" t="s">
        <v>130</v>
      </c>
      <c r="B36" s="8">
        <v>334.80649999999997</v>
      </c>
      <c r="C36" s="9">
        <v>73.601500000000001</v>
      </c>
      <c r="D36" s="10">
        <v>68.477389401345775</v>
      </c>
    </row>
    <row r="37" spans="1:4" x14ac:dyDescent="0.35">
      <c r="A37" s="1" t="s">
        <v>116</v>
      </c>
      <c r="B37" s="8">
        <v>329.42599999999999</v>
      </c>
      <c r="C37" s="9">
        <v>72.42</v>
      </c>
      <c r="D37" s="10">
        <v>67.376925122205634</v>
      </c>
    </row>
    <row r="38" spans="1:4" x14ac:dyDescent="0.35">
      <c r="A38" s="1" t="s">
        <v>111</v>
      </c>
      <c r="B38" s="8">
        <v>326.39150000000001</v>
      </c>
      <c r="C38" s="9">
        <v>71.757000000000005</v>
      </c>
      <c r="D38" s="10">
        <v>66.756284130652645</v>
      </c>
    </row>
    <row r="39" spans="1:4" x14ac:dyDescent="0.35">
      <c r="A39" s="1" t="s">
        <v>10</v>
      </c>
      <c r="B39" s="8">
        <v>325.822</v>
      </c>
      <c r="C39" s="9">
        <v>71.629499999999993</v>
      </c>
      <c r="D39" s="10">
        <v>66.639805289100678</v>
      </c>
    </row>
    <row r="40" spans="1:4" x14ac:dyDescent="0.35">
      <c r="A40" s="1" t="s">
        <v>65</v>
      </c>
      <c r="B40" s="8">
        <v>313.09750000000003</v>
      </c>
      <c r="C40" s="9">
        <v>68.832999999999998</v>
      </c>
      <c r="D40" s="10">
        <v>64.037285500991956</v>
      </c>
    </row>
    <row r="41" spans="1:4" x14ac:dyDescent="0.35">
      <c r="A41" s="1" t="s">
        <v>129</v>
      </c>
      <c r="B41" s="8">
        <v>301.02749999999997</v>
      </c>
      <c r="C41" s="9">
        <v>66.180999999999997</v>
      </c>
      <c r="D41" s="10">
        <v>61.568629456159364</v>
      </c>
    </row>
    <row r="42" spans="1:4" x14ac:dyDescent="0.35">
      <c r="A42" s="1" t="s">
        <v>24</v>
      </c>
      <c r="B42" s="8">
        <v>288.2</v>
      </c>
      <c r="C42" s="9">
        <v>63.36</v>
      </c>
      <c r="D42" s="10">
        <v>58.945043257726049</v>
      </c>
    </row>
    <row r="43" spans="1:4" x14ac:dyDescent="0.35">
      <c r="A43" s="1" t="s">
        <v>69</v>
      </c>
      <c r="B43" s="8">
        <v>278.04349999999999</v>
      </c>
      <c r="C43" s="9">
        <v>60.978999999999992</v>
      </c>
      <c r="D43" s="10">
        <v>56.867752029942935</v>
      </c>
    </row>
    <row r="44" spans="1:4" x14ac:dyDescent="0.35">
      <c r="A44" s="1" t="s">
        <v>124</v>
      </c>
      <c r="B44" s="8">
        <v>268.53199999999998</v>
      </c>
      <c r="C44" s="9">
        <v>59.032499999999999</v>
      </c>
      <c r="D44" s="10">
        <v>54.92238152700795</v>
      </c>
    </row>
    <row r="45" spans="1:4" x14ac:dyDescent="0.35">
      <c r="A45" s="1" t="s">
        <v>97</v>
      </c>
      <c r="B45" s="8">
        <v>236.76750000000001</v>
      </c>
      <c r="C45" s="9">
        <v>52.054000000000002</v>
      </c>
      <c r="D45" s="10">
        <v>48.425643752684429</v>
      </c>
    </row>
    <row r="46" spans="1:4" x14ac:dyDescent="0.35">
      <c r="A46" s="1" t="s">
        <v>142</v>
      </c>
      <c r="B46" s="8">
        <v>226.37199999999999</v>
      </c>
      <c r="C46" s="9">
        <v>49.767499999999998</v>
      </c>
      <c r="D46" s="10">
        <v>46.299470271818045</v>
      </c>
    </row>
    <row r="47" spans="1:4" x14ac:dyDescent="0.35">
      <c r="A47" s="1" t="s">
        <v>86</v>
      </c>
      <c r="B47" s="8">
        <v>194.88800000000001</v>
      </c>
      <c r="C47" s="9">
        <v>42.839999999999996</v>
      </c>
      <c r="D47" s="10">
        <v>39.860102673184294</v>
      </c>
    </row>
    <row r="48" spans="1:4" x14ac:dyDescent="0.35">
      <c r="A48" s="1" t="s">
        <v>9</v>
      </c>
      <c r="B48" s="8">
        <v>190.31</v>
      </c>
      <c r="C48" s="9">
        <v>41.73</v>
      </c>
      <c r="D48" s="10">
        <v>38.92377231914589</v>
      </c>
    </row>
    <row r="49" spans="1:4" x14ac:dyDescent="0.35">
      <c r="A49" s="1" t="s">
        <v>85</v>
      </c>
      <c r="B49" s="8">
        <v>188.53</v>
      </c>
      <c r="C49" s="9">
        <v>41.445999999999998</v>
      </c>
      <c r="D49" s="10">
        <v>38.559712024216147</v>
      </c>
    </row>
    <row r="50" spans="1:4" x14ac:dyDescent="0.35">
      <c r="A50" s="1" t="s">
        <v>95</v>
      </c>
      <c r="B50" s="8">
        <v>185.16399999999999</v>
      </c>
      <c r="C50" s="9">
        <v>40.680999999999997</v>
      </c>
      <c r="D50" s="10">
        <v>37.871269915938882</v>
      </c>
    </row>
    <row r="51" spans="1:4" x14ac:dyDescent="0.35">
      <c r="A51" s="1" t="s">
        <v>71</v>
      </c>
      <c r="B51" s="8">
        <v>179.74100000000001</v>
      </c>
      <c r="C51" s="9">
        <v>39.516500000000001</v>
      </c>
      <c r="D51" s="10">
        <v>36.762113185936634</v>
      </c>
    </row>
    <row r="52" spans="1:4" x14ac:dyDescent="0.35">
      <c r="A52" s="1" t="s">
        <v>33</v>
      </c>
      <c r="B52" s="8">
        <v>169.81299999999999</v>
      </c>
      <c r="C52" s="9">
        <v>37.3065</v>
      </c>
      <c r="D52" s="10">
        <v>34.73155666455321</v>
      </c>
    </row>
    <row r="53" spans="1:4" x14ac:dyDescent="0.35">
      <c r="A53" s="1" t="s">
        <v>126</v>
      </c>
      <c r="B53" s="8">
        <v>141.542</v>
      </c>
      <c r="C53" s="9">
        <v>31.118499999999997</v>
      </c>
      <c r="D53" s="10">
        <v>28.949338351093203</v>
      </c>
    </row>
    <row r="54" spans="1:4" x14ac:dyDescent="0.35">
      <c r="A54" s="1" t="s">
        <v>46</v>
      </c>
      <c r="B54" s="8">
        <v>128.5625</v>
      </c>
      <c r="C54" s="9">
        <v>28.245499999999996</v>
      </c>
      <c r="D54" s="10">
        <v>26.294663857811955</v>
      </c>
    </row>
    <row r="55" spans="1:4" x14ac:dyDescent="0.35">
      <c r="A55" s="1" t="s">
        <v>31</v>
      </c>
      <c r="B55" s="8">
        <v>122.58699999999999</v>
      </c>
      <c r="C55" s="9">
        <v>26.953500000000002</v>
      </c>
      <c r="D55" s="10">
        <v>25.07250526660258</v>
      </c>
    </row>
    <row r="56" spans="1:4" x14ac:dyDescent="0.35">
      <c r="A56" s="1" t="s">
        <v>110</v>
      </c>
      <c r="B56" s="8">
        <v>120.989</v>
      </c>
      <c r="C56" s="9">
        <v>26.596499999999999</v>
      </c>
      <c r="D56" s="10">
        <v>24.745669114188125</v>
      </c>
    </row>
    <row r="57" spans="1:4" x14ac:dyDescent="0.35">
      <c r="A57" s="1" t="s">
        <v>84</v>
      </c>
      <c r="B57" s="8">
        <v>102.55250000000001</v>
      </c>
      <c r="C57" s="9">
        <v>22.541999999999998</v>
      </c>
      <c r="D57" s="10">
        <v>20.974883930214958</v>
      </c>
    </row>
    <row r="58" spans="1:4" x14ac:dyDescent="0.35">
      <c r="A58" s="1" t="s">
        <v>11</v>
      </c>
      <c r="B58" s="8">
        <v>100.95</v>
      </c>
      <c r="C58" s="9">
        <v>22.18</v>
      </c>
      <c r="D58" s="10">
        <v>20.647127400650398</v>
      </c>
    </row>
    <row r="59" spans="1:4" x14ac:dyDescent="0.35">
      <c r="A59" s="1" t="s">
        <v>96</v>
      </c>
      <c r="B59" s="8">
        <v>88.986499999999992</v>
      </c>
      <c r="C59" s="9">
        <v>19.558500000000002</v>
      </c>
      <c r="D59" s="10">
        <v>18.200253615036917</v>
      </c>
    </row>
    <row r="60" spans="1:4" x14ac:dyDescent="0.35">
      <c r="A60" s="1" t="s">
        <v>91</v>
      </c>
      <c r="B60" s="8">
        <v>82.891999999999996</v>
      </c>
      <c r="C60" s="9">
        <v>18.224</v>
      </c>
      <c r="D60" s="10">
        <v>16.953756161413697</v>
      </c>
    </row>
    <row r="61" spans="1:4" x14ac:dyDescent="0.35">
      <c r="A61" s="1" t="s">
        <v>28</v>
      </c>
      <c r="B61" s="8">
        <v>78.641999999999996</v>
      </c>
      <c r="C61" s="9">
        <v>17.288999999999998</v>
      </c>
      <c r="D61" s="10">
        <v>16.084511075205036</v>
      </c>
    </row>
    <row r="62" spans="1:4" x14ac:dyDescent="0.35">
      <c r="A62" s="1" t="s">
        <v>112</v>
      </c>
      <c r="B62" s="8">
        <v>78.378499999999988</v>
      </c>
      <c r="C62" s="9">
        <v>17.229499999999998</v>
      </c>
      <c r="D62" s="10">
        <v>16.030617879860099</v>
      </c>
    </row>
    <row r="63" spans="1:4" x14ac:dyDescent="0.35">
      <c r="A63" s="1" t="s">
        <v>48</v>
      </c>
      <c r="B63" s="8">
        <v>66.240499999999997</v>
      </c>
      <c r="C63" s="9">
        <v>14.526499999999999</v>
      </c>
      <c r="D63" s="10">
        <v>13.548053913648172</v>
      </c>
    </row>
    <row r="64" spans="1:4" x14ac:dyDescent="0.35">
      <c r="A64" s="1" t="s">
        <v>136</v>
      </c>
      <c r="B64" s="8">
        <v>62.459400000000009</v>
      </c>
      <c r="C64" s="9">
        <v>13.735000000000001</v>
      </c>
      <c r="D64" s="10">
        <v>12.774712126480273</v>
      </c>
    </row>
    <row r="65" spans="1:4" x14ac:dyDescent="0.35">
      <c r="A65" s="1" t="s">
        <v>30</v>
      </c>
      <c r="B65" s="8">
        <v>59.023999999999994</v>
      </c>
      <c r="C65" s="9">
        <v>12.9795</v>
      </c>
      <c r="D65" s="10">
        <v>12.072075757265866</v>
      </c>
    </row>
    <row r="66" spans="1:4" x14ac:dyDescent="0.35">
      <c r="A66" s="1" t="s">
        <v>64</v>
      </c>
      <c r="B66" s="8">
        <v>57.239000000000004</v>
      </c>
      <c r="C66" s="9">
        <v>12.554499999999999</v>
      </c>
      <c r="D66" s="10">
        <v>11.706992821058229</v>
      </c>
    </row>
    <row r="67" spans="1:4" x14ac:dyDescent="0.35">
      <c r="A67" s="1" t="s">
        <v>119</v>
      </c>
      <c r="B67" s="8">
        <v>55.904499999999992</v>
      </c>
      <c r="C67" s="9">
        <v>12.291</v>
      </c>
      <c r="D67" s="10">
        <v>11.434049863988708</v>
      </c>
    </row>
    <row r="68" spans="1:4" x14ac:dyDescent="0.35">
      <c r="A68" s="1" t="s">
        <v>52</v>
      </c>
      <c r="B68" s="8">
        <v>54.527500000000003</v>
      </c>
      <c r="C68" s="9">
        <v>11.984999999999999</v>
      </c>
      <c r="D68" s="10">
        <v>11.152414456057103</v>
      </c>
    </row>
    <row r="69" spans="1:4" x14ac:dyDescent="0.35">
      <c r="A69" s="1" t="s">
        <v>98</v>
      </c>
      <c r="B69" s="8">
        <v>53.957999999999998</v>
      </c>
      <c r="C69" s="9">
        <v>11.866</v>
      </c>
      <c r="D69" s="10">
        <v>11.035935614505142</v>
      </c>
    </row>
    <row r="70" spans="1:4" x14ac:dyDescent="0.35">
      <c r="A70" s="1" t="s">
        <v>18</v>
      </c>
      <c r="B70" s="8">
        <v>52.410999999999994</v>
      </c>
      <c r="C70" s="9">
        <v>11.5175</v>
      </c>
      <c r="D70" s="10">
        <v>10.719530403125189</v>
      </c>
    </row>
    <row r="71" spans="1:4" x14ac:dyDescent="0.35">
      <c r="A71" s="1" t="s">
        <v>103</v>
      </c>
      <c r="B71" s="8">
        <v>51.951999999999998</v>
      </c>
      <c r="C71" s="9">
        <v>11.432</v>
      </c>
      <c r="D71" s="10">
        <v>10.625651933814655</v>
      </c>
    </row>
    <row r="72" spans="1:4" x14ac:dyDescent="0.35">
      <c r="A72" s="1" t="s">
        <v>106</v>
      </c>
      <c r="B72" s="8">
        <v>51.331499999999998</v>
      </c>
      <c r="C72" s="9">
        <v>11.287999999999998</v>
      </c>
      <c r="D72" s="10">
        <v>10.498742151228191</v>
      </c>
    </row>
    <row r="73" spans="1:4" x14ac:dyDescent="0.35">
      <c r="A73" s="1" t="s">
        <v>123</v>
      </c>
      <c r="B73" s="8">
        <v>49.88</v>
      </c>
      <c r="C73" s="9">
        <v>10.96</v>
      </c>
      <c r="D73" s="10">
        <v>10.201869388255988</v>
      </c>
    </row>
    <row r="74" spans="1:4" x14ac:dyDescent="0.35">
      <c r="A74" s="1" t="s">
        <v>1</v>
      </c>
      <c r="B74" s="8">
        <v>47.098499999999994</v>
      </c>
      <c r="C74" s="9">
        <v>10.353</v>
      </c>
      <c r="D74" s="10">
        <v>9.6329740453643655</v>
      </c>
    </row>
    <row r="75" spans="1:4" x14ac:dyDescent="0.35">
      <c r="A75" s="1" t="s">
        <v>99</v>
      </c>
      <c r="B75" s="8">
        <v>47.174999999999997</v>
      </c>
      <c r="C75" s="9">
        <v>10.3445</v>
      </c>
      <c r="D75" s="10">
        <v>9.648620456916122</v>
      </c>
    </row>
    <row r="76" spans="1:4" x14ac:dyDescent="0.35">
      <c r="A76" s="1" t="s">
        <v>101</v>
      </c>
      <c r="B76" s="8">
        <v>43.426500000000004</v>
      </c>
      <c r="C76" s="9">
        <v>9.52</v>
      </c>
      <c r="D76" s="10">
        <v>8.8819462908800855</v>
      </c>
    </row>
    <row r="77" spans="1:4" x14ac:dyDescent="0.35">
      <c r="A77" s="1" t="s">
        <v>19</v>
      </c>
      <c r="B77" s="8">
        <v>37.520000000000003</v>
      </c>
      <c r="C77" s="9">
        <v>8.25</v>
      </c>
      <c r="D77" s="10">
        <v>7.6739001493056263</v>
      </c>
    </row>
    <row r="78" spans="1:4" x14ac:dyDescent="0.35">
      <c r="A78" s="1" t="s">
        <v>108</v>
      </c>
      <c r="B78" s="8">
        <v>37.3065</v>
      </c>
      <c r="C78" s="9">
        <v>8.2025000000000006</v>
      </c>
      <c r="D78" s="10">
        <v>7.6302333667396143</v>
      </c>
    </row>
    <row r="79" spans="1:4" x14ac:dyDescent="0.35">
      <c r="A79" s="1" t="s">
        <v>50</v>
      </c>
      <c r="B79" s="8">
        <v>37.197000000000003</v>
      </c>
      <c r="C79" s="9">
        <v>8.1720000000000006</v>
      </c>
      <c r="D79" s="10">
        <v>7.6078375227537682</v>
      </c>
    </row>
    <row r="80" spans="1:4" x14ac:dyDescent="0.35">
      <c r="A80" s="1" t="s">
        <v>27</v>
      </c>
      <c r="B80" s="8">
        <v>36.091000000000001</v>
      </c>
      <c r="C80" s="9">
        <v>7.9390000000000001</v>
      </c>
      <c r="D80" s="10">
        <v>7.3816292720839369</v>
      </c>
    </row>
    <row r="81" spans="1:4" x14ac:dyDescent="0.35">
      <c r="A81" s="1" t="s">
        <v>37</v>
      </c>
      <c r="B81" s="8">
        <v>35.317499999999995</v>
      </c>
      <c r="C81" s="9">
        <v>7.7434999999999992</v>
      </c>
      <c r="D81" s="10">
        <v>7.2234266663939604</v>
      </c>
    </row>
    <row r="82" spans="1:4" x14ac:dyDescent="0.35">
      <c r="A82" s="1" t="s">
        <v>6</v>
      </c>
      <c r="B82" s="8">
        <v>24.148499999999999</v>
      </c>
      <c r="C82" s="9">
        <v>5.3040000000000003</v>
      </c>
      <c r="D82" s="10">
        <v>4.9390505798376036</v>
      </c>
    </row>
    <row r="83" spans="1:4" x14ac:dyDescent="0.35">
      <c r="A83" s="1" t="s">
        <v>132</v>
      </c>
      <c r="B83" s="8">
        <v>22.082999999999998</v>
      </c>
      <c r="C83" s="9">
        <v>4.8534999999999995</v>
      </c>
      <c r="D83" s="10">
        <v>4.516597467940195</v>
      </c>
    </row>
    <row r="84" spans="1:4" x14ac:dyDescent="0.35">
      <c r="A84" s="1" t="s">
        <v>54</v>
      </c>
      <c r="B84" s="8">
        <v>17.538399999999999</v>
      </c>
      <c r="C84" s="9">
        <v>3.8544</v>
      </c>
      <c r="D84" s="10">
        <v>3.5870983576381077</v>
      </c>
    </row>
    <row r="85" spans="1:4" x14ac:dyDescent="0.35">
      <c r="A85" s="1" t="s">
        <v>94</v>
      </c>
      <c r="B85" s="8">
        <v>16.1755</v>
      </c>
      <c r="C85" s="9">
        <v>3.5529999999999995</v>
      </c>
      <c r="D85" s="10">
        <v>3.3083467981101591</v>
      </c>
    </row>
    <row r="86" spans="1:4" x14ac:dyDescent="0.35">
      <c r="A86" s="1" t="s">
        <v>5</v>
      </c>
      <c r="B86" s="8">
        <v>14.1015</v>
      </c>
      <c r="C86" s="9">
        <v>3.1025</v>
      </c>
      <c r="D86" s="10">
        <v>2.8841551960403327</v>
      </c>
    </row>
    <row r="87" spans="1:4" x14ac:dyDescent="0.35">
      <c r="A87" s="1" t="s">
        <v>105</v>
      </c>
      <c r="B87" s="8">
        <v>12.9285</v>
      </c>
      <c r="C87" s="9">
        <v>2.839</v>
      </c>
      <c r="D87" s="10">
        <v>2.6442435522467425</v>
      </c>
    </row>
    <row r="88" spans="1:4" x14ac:dyDescent="0.35">
      <c r="A88" s="1" t="s">
        <v>36</v>
      </c>
      <c r="B88" s="8">
        <v>9.9840000000000018</v>
      </c>
      <c r="C88" s="9">
        <v>2.2000000000000002</v>
      </c>
      <c r="D88" s="10">
        <v>2.0420101036958256</v>
      </c>
    </row>
    <row r="89" spans="1:4" x14ac:dyDescent="0.35">
      <c r="A89" s="1" t="s">
        <v>55</v>
      </c>
      <c r="B89" s="8">
        <v>7.37</v>
      </c>
      <c r="C89" s="9">
        <v>1.62</v>
      </c>
      <c r="D89" s="10">
        <v>1.5073732436136051</v>
      </c>
    </row>
    <row r="90" spans="1:4" x14ac:dyDescent="0.35">
      <c r="A90" s="1" t="s">
        <v>8</v>
      </c>
      <c r="B90" s="8">
        <v>5.6269999999999998</v>
      </c>
      <c r="C90" s="9">
        <v>1.2324999999999999</v>
      </c>
      <c r="D90" s="10">
        <v>1.1508804941402655</v>
      </c>
    </row>
    <row r="91" spans="1:4" x14ac:dyDescent="0.35">
      <c r="A91" s="1" t="s">
        <v>45</v>
      </c>
      <c r="B91" s="8">
        <v>5.032</v>
      </c>
      <c r="C91" s="9">
        <v>1.105</v>
      </c>
      <c r="D91" s="10">
        <v>1.0291861820710531</v>
      </c>
    </row>
    <row r="92" spans="1:4" x14ac:dyDescent="0.35">
      <c r="A92" s="1" t="s">
        <v>57</v>
      </c>
      <c r="B92" s="8">
        <v>3.4169999999999994</v>
      </c>
      <c r="C92" s="9">
        <v>0.748</v>
      </c>
      <c r="D92" s="10">
        <v>0.69887304931176231</v>
      </c>
    </row>
    <row r="93" spans="1:4" x14ac:dyDescent="0.35">
      <c r="A93" s="1" t="s">
        <v>66</v>
      </c>
      <c r="B93" s="8">
        <v>3.4030000000000005</v>
      </c>
      <c r="C93" s="9">
        <v>0.74620000000000009</v>
      </c>
      <c r="D93" s="10">
        <v>0.69600965373366341</v>
      </c>
    </row>
    <row r="94" spans="1:4" x14ac:dyDescent="0.35">
      <c r="A94" s="1" t="s">
        <v>128</v>
      </c>
      <c r="B94" s="8">
        <v>2.5840000000000001</v>
      </c>
      <c r="C94" s="9">
        <v>0.56950000000000001</v>
      </c>
      <c r="D94" s="10">
        <v>0.52850101241486502</v>
      </c>
    </row>
    <row r="95" spans="1:4" x14ac:dyDescent="0.35">
      <c r="A95" s="1" t="s">
        <v>44</v>
      </c>
      <c r="B95" s="8">
        <v>2.2864999999999998</v>
      </c>
      <c r="C95" s="9">
        <v>0.50149999999999995</v>
      </c>
      <c r="D95" s="10">
        <v>0.46765385638025886</v>
      </c>
    </row>
    <row r="96" spans="1:4" x14ac:dyDescent="0.35">
      <c r="A96" s="1" t="s">
        <v>59</v>
      </c>
      <c r="B96" s="8">
        <v>1.2749999999999999</v>
      </c>
      <c r="C96" s="9">
        <v>0.28050000000000003</v>
      </c>
      <c r="D96" s="10">
        <v>0.26077352586259789</v>
      </c>
    </row>
    <row r="97" spans="1:4" x14ac:dyDescent="0.35">
      <c r="A97" s="1" t="s">
        <v>63</v>
      </c>
      <c r="B97" s="8">
        <v>1.1729999999999998</v>
      </c>
      <c r="C97" s="9">
        <v>0.255</v>
      </c>
      <c r="D97" s="10">
        <v>0.23991164379359006</v>
      </c>
    </row>
    <row r="98" spans="1:4" x14ac:dyDescent="0.35">
      <c r="A98" s="1" t="s">
        <v>100</v>
      </c>
      <c r="B98" s="8">
        <v>0.73949999999999994</v>
      </c>
      <c r="C98" s="9">
        <v>0.1615</v>
      </c>
      <c r="D98" s="10">
        <v>0.15124864500030677</v>
      </c>
    </row>
    <row r="99" spans="1:4" x14ac:dyDescent="0.35">
      <c r="A99" s="1" t="s">
        <v>3</v>
      </c>
      <c r="B99" s="8">
        <v>0.25</v>
      </c>
      <c r="C99" s="9">
        <v>0.06</v>
      </c>
      <c r="D99" s="10">
        <v>5.1132063894627038E-2</v>
      </c>
    </row>
    <row r="100" spans="1:4" x14ac:dyDescent="0.35">
      <c r="A100" s="1" t="s">
        <v>88</v>
      </c>
      <c r="B100" s="8">
        <v>0.28050000000000003</v>
      </c>
      <c r="C100" s="9">
        <v>5.9500000000000004E-2</v>
      </c>
      <c r="D100" s="10">
        <v>5.7370175689771541E-2</v>
      </c>
    </row>
    <row r="101" spans="1:4" x14ac:dyDescent="0.35">
      <c r="A101" s="1" t="s">
        <v>81</v>
      </c>
      <c r="B101" s="8">
        <v>0.26350000000000001</v>
      </c>
      <c r="C101" s="9">
        <v>5.9500000000000004E-2</v>
      </c>
      <c r="D101" s="10">
        <v>5.3893195344936896E-2</v>
      </c>
    </row>
    <row r="102" spans="1:4" x14ac:dyDescent="0.35">
      <c r="A102" s="1" t="s">
        <v>93</v>
      </c>
      <c r="B102" s="8">
        <v>0.17849999999999999</v>
      </c>
      <c r="C102" s="9">
        <v>4.2500000000000003E-2</v>
      </c>
      <c r="D102" s="10">
        <v>3.6508293620763702E-2</v>
      </c>
    </row>
    <row r="103" spans="1:4" x14ac:dyDescent="0.35">
      <c r="A103" s="1" t="s">
        <v>135</v>
      </c>
      <c r="B103" s="8">
        <v>0.14450000000000002</v>
      </c>
      <c r="C103" s="9">
        <v>3.4000000000000002E-2</v>
      </c>
      <c r="D103" s="10">
        <v>2.955433293109443E-2</v>
      </c>
    </row>
    <row r="104" spans="1:4" x14ac:dyDescent="0.35">
      <c r="A104" s="1" t="s">
        <v>79</v>
      </c>
      <c r="B104" s="8">
        <v>8.5000000000000006E-2</v>
      </c>
      <c r="C104" s="9">
        <v>1.7000000000000001E-2</v>
      </c>
      <c r="D104" s="10">
        <v>1.7384901724173191E-2</v>
      </c>
    </row>
    <row r="105" spans="1:4" x14ac:dyDescent="0.35">
      <c r="A105" s="1" t="s">
        <v>114</v>
      </c>
      <c r="B105" s="8">
        <v>1767.4814999999999</v>
      </c>
      <c r="C105" s="9">
        <v>0</v>
      </c>
      <c r="D105" s="10">
        <v>361.49990796228491</v>
      </c>
    </row>
    <row r="106" spans="1:4" x14ac:dyDescent="0.35">
      <c r="A106" s="1" t="s">
        <v>34</v>
      </c>
      <c r="B106" s="8">
        <v>1483.9040000000002</v>
      </c>
      <c r="C106" s="9">
        <v>0</v>
      </c>
      <c r="D106" s="10">
        <v>303.50029656597059</v>
      </c>
    </row>
    <row r="107" spans="1:4" x14ac:dyDescent="0.35">
      <c r="A107" s="1" t="s">
        <v>70</v>
      </c>
      <c r="B107" s="8">
        <v>1151.0954999999999</v>
      </c>
      <c r="C107" s="9">
        <v>0</v>
      </c>
      <c r="D107" s="10">
        <v>235.43155461927063</v>
      </c>
    </row>
    <row r="108" spans="1:4" x14ac:dyDescent="0.35">
      <c r="A108" s="1" t="s">
        <v>137</v>
      </c>
      <c r="B108" s="8">
        <v>19500.13</v>
      </c>
      <c r="C108" s="9">
        <v>0</v>
      </c>
      <c r="D108" s="10">
        <v>3988.3275724541345</v>
      </c>
    </row>
    <row r="109" spans="1:4" x14ac:dyDescent="0.35">
      <c r="A109" s="1" t="s">
        <v>23</v>
      </c>
      <c r="B109" s="8">
        <v>15285.27</v>
      </c>
      <c r="C109" s="9">
        <v>0</v>
      </c>
      <c r="D109" s="10">
        <v>3126.2696091465036</v>
      </c>
    </row>
    <row r="110" spans="1:4" x14ac:dyDescent="0.35">
      <c r="A110" s="1" t="s">
        <v>76</v>
      </c>
      <c r="B110" s="8">
        <v>11085.9635</v>
      </c>
      <c r="C110" s="9">
        <v>0</v>
      </c>
      <c r="D110" s="10">
        <v>2267.3927760620127</v>
      </c>
    </row>
    <row r="111" spans="1:4" x14ac:dyDescent="0.35">
      <c r="A111" s="1" t="s">
        <v>139</v>
      </c>
      <c r="B111" s="8">
        <v>8061.2800000000007</v>
      </c>
      <c r="C111" s="9">
        <v>0</v>
      </c>
      <c r="D111" s="10">
        <v>1648.7595361299163</v>
      </c>
    </row>
    <row r="112" spans="1:4" x14ac:dyDescent="0.35">
      <c r="A112" s="1" t="s">
        <v>90</v>
      </c>
      <c r="B112" s="8">
        <v>7677.26</v>
      </c>
      <c r="C112" s="9">
        <v>0</v>
      </c>
      <c r="D112" s="10">
        <v>1570.2165954226575</v>
      </c>
    </row>
    <row r="113" spans="1:4" x14ac:dyDescent="0.35">
      <c r="A113" s="1" t="s">
        <v>61</v>
      </c>
      <c r="B113" s="8">
        <v>3889.92</v>
      </c>
      <c r="C113" s="9">
        <v>0</v>
      </c>
      <c r="D113" s="10">
        <v>795.59855193995043</v>
      </c>
    </row>
    <row r="114" spans="1:4" x14ac:dyDescent="0.35">
      <c r="A114" s="1" t="s">
        <v>39</v>
      </c>
      <c r="B114" s="8">
        <v>2503.9384999999997</v>
      </c>
      <c r="C114" s="9">
        <v>0</v>
      </c>
      <c r="D114" s="10">
        <v>512.12617348086633</v>
      </c>
    </row>
    <row r="115" spans="1:4" x14ac:dyDescent="0.35">
      <c r="A115" s="1" t="s">
        <v>74</v>
      </c>
      <c r="B115" s="8">
        <v>2819.92</v>
      </c>
      <c r="C115" s="9">
        <v>0</v>
      </c>
      <c r="D115" s="10">
        <v>576.75331847094674</v>
      </c>
    </row>
    <row r="116" spans="1:4" x14ac:dyDescent="0.35">
      <c r="A116" s="1" t="s">
        <v>25</v>
      </c>
      <c r="B116" s="8">
        <v>1826.3039999999999</v>
      </c>
      <c r="C116" s="9">
        <v>0</v>
      </c>
      <c r="D116" s="10">
        <v>373.53077127605172</v>
      </c>
    </row>
    <row r="117" spans="1:4" x14ac:dyDescent="0.35">
      <c r="A117" s="1" t="s">
        <v>47</v>
      </c>
      <c r="B117" s="8">
        <v>2028.57</v>
      </c>
      <c r="C117" s="9">
        <v>0</v>
      </c>
      <c r="D117" s="10">
        <v>414.89988341889426</v>
      </c>
    </row>
    <row r="118" spans="1:4" x14ac:dyDescent="0.35">
      <c r="A118" s="1" t="s">
        <v>77</v>
      </c>
      <c r="B118" s="8">
        <v>1104.3200000000002</v>
      </c>
      <c r="C118" s="9">
        <v>0</v>
      </c>
      <c r="D118" s="10">
        <v>225.86464320045818</v>
      </c>
    </row>
    <row r="119" spans="1:4" x14ac:dyDescent="0.35">
      <c r="A119" s="1" t="s">
        <v>56</v>
      </c>
      <c r="B119" s="8">
        <v>1078.1199999999999</v>
      </c>
      <c r="C119" s="9">
        <v>0</v>
      </c>
      <c r="D119" s="10">
        <v>220.5060029043012</v>
      </c>
    </row>
    <row r="120" spans="1:4" x14ac:dyDescent="0.35">
      <c r="A120" s="1" t="s">
        <v>14</v>
      </c>
      <c r="B120" s="8">
        <v>747.68549999999993</v>
      </c>
      <c r="C120" s="9">
        <v>0</v>
      </c>
      <c r="D120" s="10">
        <v>152.92281103634465</v>
      </c>
    </row>
    <row r="121" spans="1:4" x14ac:dyDescent="0.35">
      <c r="A121" s="1" t="s">
        <v>0</v>
      </c>
      <c r="B121" s="8">
        <v>738.85400000000004</v>
      </c>
      <c r="C121" s="9">
        <v>0</v>
      </c>
      <c r="D121" s="10">
        <v>151.11651974720306</v>
      </c>
    </row>
    <row r="122" spans="1:4" x14ac:dyDescent="0.35">
      <c r="A122" s="1" t="s">
        <v>131</v>
      </c>
      <c r="B122" s="8">
        <v>538.68799999999999</v>
      </c>
      <c r="C122" s="9">
        <v>0</v>
      </c>
      <c r="D122" s="10">
        <v>110.17691694107542</v>
      </c>
    </row>
    <row r="123" spans="1:4" x14ac:dyDescent="0.35">
      <c r="A123" s="1" t="s">
        <v>16</v>
      </c>
      <c r="B123" s="8">
        <v>567.60449999999992</v>
      </c>
      <c r="C123" s="9">
        <v>0</v>
      </c>
      <c r="D123" s="10">
        <v>116.09115824351133</v>
      </c>
    </row>
    <row r="124" spans="1:4" x14ac:dyDescent="0.35">
      <c r="A124" s="1" t="s">
        <v>40</v>
      </c>
      <c r="B124" s="8">
        <v>595.84500000000003</v>
      </c>
      <c r="C124" s="9">
        <v>0</v>
      </c>
      <c r="D124" s="10">
        <v>121.86713844517618</v>
      </c>
    </row>
    <row r="125" spans="1:4" x14ac:dyDescent="0.35">
      <c r="A125" s="1" t="s">
        <v>67</v>
      </c>
      <c r="B125" s="8">
        <v>622.45000000000005</v>
      </c>
      <c r="C125" s="9">
        <v>0</v>
      </c>
      <c r="D125" s="10">
        <v>127.30861268484242</v>
      </c>
    </row>
    <row r="126" spans="1:4" x14ac:dyDescent="0.35">
      <c r="A126" s="1" t="s">
        <v>102</v>
      </c>
      <c r="B126" s="8">
        <v>514.24149999999997</v>
      </c>
      <c r="C126" s="9">
        <v>0</v>
      </c>
      <c r="D126" s="10">
        <v>105.1769169410754</v>
      </c>
    </row>
    <row r="127" spans="1:4" x14ac:dyDescent="0.35">
      <c r="A127" s="1" t="s">
        <v>42</v>
      </c>
      <c r="B127" s="8">
        <v>438.36779999999999</v>
      </c>
      <c r="C127" s="9">
        <v>0</v>
      </c>
      <c r="D127" s="10">
        <v>89.658601435788341</v>
      </c>
    </row>
    <row r="128" spans="1:4" x14ac:dyDescent="0.35">
      <c r="A128" s="1" t="s">
        <v>133</v>
      </c>
      <c r="B128" s="8">
        <v>541.01</v>
      </c>
      <c r="C128" s="9">
        <v>0</v>
      </c>
      <c r="D128" s="10">
        <v>110.6518315505287</v>
      </c>
    </row>
    <row r="129" spans="1:4" x14ac:dyDescent="0.35">
      <c r="A129" s="1" t="s">
        <v>104</v>
      </c>
      <c r="B129" s="8">
        <v>446.33499999999998</v>
      </c>
      <c r="C129" s="9">
        <v>0</v>
      </c>
      <c r="D129" s="10">
        <v>91.288118953633429</v>
      </c>
    </row>
    <row r="130" spans="1:4" x14ac:dyDescent="0.35">
      <c r="A130" s="1" t="s">
        <v>82</v>
      </c>
      <c r="B130" s="8">
        <v>454.13</v>
      </c>
      <c r="C130" s="9">
        <v>0</v>
      </c>
      <c r="D130" s="10">
        <v>92.882416705867911</v>
      </c>
    </row>
    <row r="131" spans="1:4" x14ac:dyDescent="0.35">
      <c r="A131" s="1" t="s">
        <v>51</v>
      </c>
      <c r="B131" s="8">
        <v>239.59799999999998</v>
      </c>
      <c r="C131" s="9">
        <v>0</v>
      </c>
      <c r="D131" s="10">
        <v>49.004560980099392</v>
      </c>
    </row>
    <row r="132" spans="1:4" x14ac:dyDescent="0.35">
      <c r="A132" s="1" t="s">
        <v>38</v>
      </c>
      <c r="B132" s="8">
        <v>219.99699999999999</v>
      </c>
      <c r="C132" s="9">
        <v>0</v>
      </c>
      <c r="D132" s="10">
        <v>44.995602642505055</v>
      </c>
    </row>
    <row r="133" spans="1:4" x14ac:dyDescent="0.35">
      <c r="A133" s="1" t="s">
        <v>62</v>
      </c>
      <c r="B133" s="8">
        <v>247.53</v>
      </c>
      <c r="C133" s="9">
        <v>0</v>
      </c>
      <c r="D133" s="10">
        <v>50.626879103348124</v>
      </c>
    </row>
    <row r="134" spans="1:4" x14ac:dyDescent="0.35">
      <c r="A134" s="1" t="s">
        <v>80</v>
      </c>
      <c r="B134" s="8">
        <v>179.14660000000001</v>
      </c>
      <c r="C134" s="9">
        <v>0</v>
      </c>
      <c r="D134" s="10">
        <v>36.640541590820767</v>
      </c>
    </row>
    <row r="135" spans="1:4" x14ac:dyDescent="0.35">
      <c r="A135" s="1" t="s">
        <v>107</v>
      </c>
      <c r="B135" s="8">
        <v>179.95</v>
      </c>
      <c r="C135" s="9">
        <v>0</v>
      </c>
      <c r="D135" s="10">
        <v>36.804859591352539</v>
      </c>
    </row>
    <row r="136" spans="1:4" x14ac:dyDescent="0.35">
      <c r="A136" s="1" t="s">
        <v>26</v>
      </c>
      <c r="B136" s="8">
        <v>123.1905</v>
      </c>
      <c r="C136" s="9">
        <v>0</v>
      </c>
      <c r="D136" s="10">
        <v>25.19593806884421</v>
      </c>
    </row>
    <row r="137" spans="1:4" x14ac:dyDescent="0.35">
      <c r="A137" s="1" t="s">
        <v>113</v>
      </c>
      <c r="B137" s="8">
        <v>120.94</v>
      </c>
      <c r="C137" s="9">
        <v>0</v>
      </c>
      <c r="D137" s="10">
        <v>24.735647229664774</v>
      </c>
    </row>
    <row r="138" spans="1:4" x14ac:dyDescent="0.35">
      <c r="A138" s="1" t="s">
        <v>121</v>
      </c>
      <c r="B138" s="8">
        <v>119.81</v>
      </c>
      <c r="C138" s="9">
        <v>0</v>
      </c>
      <c r="D138" s="10">
        <v>24.504530300861063</v>
      </c>
    </row>
    <row r="139" spans="1:4" x14ac:dyDescent="0.35">
      <c r="A139" s="1" t="s">
        <v>125</v>
      </c>
      <c r="B139" s="8">
        <v>95.39</v>
      </c>
      <c r="C139" s="9">
        <v>0</v>
      </c>
      <c r="D139" s="10">
        <v>19.509950299633893</v>
      </c>
    </row>
    <row r="140" spans="1:4" x14ac:dyDescent="0.35">
      <c r="A140" s="1" t="s">
        <v>120</v>
      </c>
      <c r="B140" s="8">
        <v>89.82</v>
      </c>
      <c r="C140" s="9">
        <v>0</v>
      </c>
      <c r="D140" s="10">
        <v>18.3707279160616</v>
      </c>
    </row>
    <row r="141" spans="1:4" x14ac:dyDescent="0.35">
      <c r="A141" s="1" t="s">
        <v>13</v>
      </c>
      <c r="B141" s="8">
        <v>46.6</v>
      </c>
      <c r="C141" s="9">
        <v>0</v>
      </c>
      <c r="D141" s="10">
        <v>9.5310167099584806</v>
      </c>
    </row>
    <row r="142" spans="1:4" x14ac:dyDescent="0.35">
      <c r="A142" s="1" t="s">
        <v>122</v>
      </c>
      <c r="B142" s="8">
        <v>37.603999999999999</v>
      </c>
      <c r="C142" s="9">
        <v>0</v>
      </c>
      <c r="D142" s="10">
        <v>7.6910805227742198</v>
      </c>
    </row>
    <row r="143" spans="1:4" x14ac:dyDescent="0.35">
      <c r="A143" s="1" t="s">
        <v>78</v>
      </c>
      <c r="B143" s="8">
        <v>9.0000000000000011E-3</v>
      </c>
      <c r="C143" s="9">
        <v>0</v>
      </c>
      <c r="D143" s="10">
        <v>1.8407543002065734E-3</v>
      </c>
    </row>
    <row r="144" spans="1:4" x14ac:dyDescent="0.35">
      <c r="A144" s="1" t="s">
        <v>138</v>
      </c>
      <c r="B144" s="8">
        <v>8.5000000000000006E-3</v>
      </c>
      <c r="C144" s="9">
        <v>0</v>
      </c>
      <c r="D144" s="10">
        <v>1.7384901724173192E-3</v>
      </c>
    </row>
  </sheetData>
  <autoFilter ref="A1:D144" xr:uid="{FDE96580-8E5F-4962-9424-D7D873A4B0C7}">
    <sortState xmlns:xlrd2="http://schemas.microsoft.com/office/spreadsheetml/2017/richdata2" ref="A2:D144">
      <sortCondition descending="1" ref="C1:C14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9393-70F8-446C-9F0A-A5AFA24FEA0A}">
  <dimension ref="A1:J190"/>
  <sheetViews>
    <sheetView topLeftCell="A40" workbookViewId="0">
      <selection activeCell="A54" sqref="A54"/>
    </sheetView>
  </sheetViews>
  <sheetFormatPr defaultRowHeight="14.5" x14ac:dyDescent="0.35"/>
  <cols>
    <col min="1" max="1" width="29.1796875" style="1" customWidth="1"/>
    <col min="2" max="2" width="23.08984375" style="1" customWidth="1"/>
    <col min="3" max="3" width="19.90625" style="1" customWidth="1"/>
    <col min="4" max="4" width="17.54296875" style="1" bestFit="1" customWidth="1"/>
    <col min="5" max="5" width="17.6328125" style="1" bestFit="1" customWidth="1"/>
    <col min="6" max="6" width="13.90625" style="1" customWidth="1"/>
    <col min="7" max="7" width="8.90625" style="1"/>
    <col min="8" max="9" width="17.36328125" style="1" bestFit="1" customWidth="1"/>
    <col min="10" max="10" width="17.54296875" style="1" bestFit="1" customWidth="1"/>
    <col min="11" max="11" width="17.54296875" bestFit="1" customWidth="1"/>
  </cols>
  <sheetData>
    <row r="1" spans="1:10" x14ac:dyDescent="0.35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148</v>
      </c>
      <c r="F1" s="2" t="s">
        <v>147</v>
      </c>
      <c r="H1" s="2" t="s">
        <v>149</v>
      </c>
      <c r="I1" s="2" t="s">
        <v>150</v>
      </c>
      <c r="J1" s="2" t="s">
        <v>151</v>
      </c>
    </row>
    <row r="2" spans="1:10" x14ac:dyDescent="0.35">
      <c r="A2" s="1" t="s">
        <v>41</v>
      </c>
      <c r="B2" s="3">
        <v>14848.49</v>
      </c>
      <c r="C2" s="4">
        <v>3264.32</v>
      </c>
      <c r="D2" s="5">
        <f>B2/4.8893</f>
        <v>3036.9357576749226</v>
      </c>
      <c r="E2" s="1" t="s">
        <v>152</v>
      </c>
      <c r="F2" s="6">
        <f>0.15</f>
        <v>0.15</v>
      </c>
      <c r="H2" s="3">
        <f>B2*(1-F2)</f>
        <v>12621.216499999999</v>
      </c>
      <c r="I2" s="4">
        <f>C2*(1-F2)</f>
        <v>2774.672</v>
      </c>
      <c r="J2" s="5">
        <f>D2*(1-F2)</f>
        <v>2581.3953940236843</v>
      </c>
    </row>
    <row r="3" spans="1:10" x14ac:dyDescent="0.35">
      <c r="A3" s="1" t="s">
        <v>22</v>
      </c>
      <c r="B3" s="3">
        <v>13894.88</v>
      </c>
      <c r="C3" s="4">
        <v>3050.83</v>
      </c>
      <c r="D3" s="5">
        <f t="shared" ref="D3:D66" si="0">B3/4.8893</f>
        <v>2841.8955678727011</v>
      </c>
      <c r="E3" s="1" t="s">
        <v>154</v>
      </c>
      <c r="F3" s="6"/>
      <c r="H3" s="3">
        <f t="shared" ref="H3:H66" si="1">B3*(1-F3)</f>
        <v>13894.88</v>
      </c>
      <c r="I3" s="4">
        <f t="shared" ref="I3:I66" si="2">C3*(1-F3)</f>
        <v>3050.83</v>
      </c>
      <c r="J3" s="5">
        <f t="shared" ref="J3:J66" si="3">D3*(1-F3)</f>
        <v>2841.8955678727011</v>
      </c>
    </row>
    <row r="4" spans="1:10" x14ac:dyDescent="0.35">
      <c r="A4" s="1" t="s">
        <v>127</v>
      </c>
      <c r="B4" s="3">
        <v>12326.56</v>
      </c>
      <c r="C4" s="4">
        <v>2709.89</v>
      </c>
      <c r="D4" s="5">
        <f t="shared" si="0"/>
        <v>2521.1298140838153</v>
      </c>
      <c r="E4" s="1" t="s">
        <v>152</v>
      </c>
      <c r="F4" s="6">
        <f>0.15</f>
        <v>0.15</v>
      </c>
      <c r="H4" s="3">
        <f t="shared" si="1"/>
        <v>10477.575999999999</v>
      </c>
      <c r="I4" s="4">
        <f t="shared" si="2"/>
        <v>2303.4065000000001</v>
      </c>
      <c r="J4" s="5">
        <f t="shared" si="3"/>
        <v>2142.960341971243</v>
      </c>
    </row>
    <row r="5" spans="1:10" x14ac:dyDescent="0.35">
      <c r="A5" s="1" t="s">
        <v>35</v>
      </c>
      <c r="B5" s="3">
        <v>12284.24</v>
      </c>
      <c r="C5" s="4">
        <v>2698.87</v>
      </c>
      <c r="D5" s="5">
        <f t="shared" si="0"/>
        <v>2512.4741783077329</v>
      </c>
      <c r="E5" s="1" t="s">
        <v>152</v>
      </c>
      <c r="F5" s="6">
        <f>0.12</f>
        <v>0.12</v>
      </c>
      <c r="H5" s="3">
        <f t="shared" si="1"/>
        <v>10810.1312</v>
      </c>
      <c r="I5" s="4">
        <f t="shared" si="2"/>
        <v>2375.0056</v>
      </c>
      <c r="J5" s="5">
        <f t="shared" si="3"/>
        <v>2210.9772769108049</v>
      </c>
    </row>
    <row r="6" spans="1:10" x14ac:dyDescent="0.35">
      <c r="A6" s="1" t="s">
        <v>7</v>
      </c>
      <c r="B6" s="3">
        <v>10294.030000000001</v>
      </c>
      <c r="C6" s="4">
        <v>2263.06</v>
      </c>
      <c r="D6" s="5">
        <f t="shared" si="0"/>
        <v>2105.4199987728302</v>
      </c>
      <c r="E6" s="1" t="s">
        <v>152</v>
      </c>
      <c r="F6" s="6">
        <f>0.15</f>
        <v>0.15</v>
      </c>
      <c r="H6" s="3">
        <f t="shared" si="1"/>
        <v>8749.9255000000012</v>
      </c>
      <c r="I6" s="4">
        <f t="shared" si="2"/>
        <v>1923.6009999999999</v>
      </c>
      <c r="J6" s="5">
        <f t="shared" si="3"/>
        <v>1789.6069989569057</v>
      </c>
    </row>
    <row r="7" spans="1:10" x14ac:dyDescent="0.35">
      <c r="A7" s="1" t="s">
        <v>73</v>
      </c>
      <c r="B7" s="3">
        <v>5235.05</v>
      </c>
      <c r="C7" s="4">
        <v>1150.8800000000001</v>
      </c>
      <c r="D7" s="5">
        <f t="shared" si="0"/>
        <v>1070.7156443662691</v>
      </c>
      <c r="E7" s="1" t="s">
        <v>152</v>
      </c>
      <c r="F7" s="6">
        <f>0.15</f>
        <v>0.15</v>
      </c>
      <c r="H7" s="3">
        <f t="shared" si="1"/>
        <v>4449.7925000000005</v>
      </c>
      <c r="I7" s="4">
        <f t="shared" si="2"/>
        <v>978.24800000000005</v>
      </c>
      <c r="J7" s="5">
        <f t="shared" si="3"/>
        <v>910.10829771132865</v>
      </c>
    </row>
    <row r="8" spans="1:10" x14ac:dyDescent="0.35">
      <c r="A8" s="1" t="s">
        <v>53</v>
      </c>
      <c r="B8" s="3">
        <v>3154.57</v>
      </c>
      <c r="C8" s="4">
        <v>693.07</v>
      </c>
      <c r="D8" s="5">
        <f t="shared" si="0"/>
        <v>645.19869920029453</v>
      </c>
      <c r="E8" s="1" t="s">
        <v>152</v>
      </c>
      <c r="F8" s="6">
        <f>0.15</f>
        <v>0.15</v>
      </c>
      <c r="H8" s="3">
        <f t="shared" si="1"/>
        <v>2681.3845000000001</v>
      </c>
      <c r="I8" s="4">
        <f t="shared" si="2"/>
        <v>589.10950000000003</v>
      </c>
      <c r="J8" s="5">
        <f t="shared" si="3"/>
        <v>548.41889432025039</v>
      </c>
    </row>
    <row r="9" spans="1:10" x14ac:dyDescent="0.35">
      <c r="A9" s="1" t="s">
        <v>134</v>
      </c>
      <c r="B9" s="3">
        <v>2272.6799999999998</v>
      </c>
      <c r="C9" s="4">
        <v>499.63</v>
      </c>
      <c r="D9" s="5">
        <f t="shared" si="0"/>
        <v>464.82727588816385</v>
      </c>
      <c r="E9" s="1" t="s">
        <v>152</v>
      </c>
      <c r="F9" s="6">
        <v>0.15</v>
      </c>
      <c r="H9" s="3">
        <f t="shared" si="1"/>
        <v>1931.7779999999998</v>
      </c>
      <c r="I9" s="4">
        <f t="shared" si="2"/>
        <v>424.68549999999999</v>
      </c>
      <c r="J9" s="5">
        <f t="shared" si="3"/>
        <v>395.10318450493929</v>
      </c>
    </row>
    <row r="10" spans="1:10" x14ac:dyDescent="0.35">
      <c r="A10" s="1" t="s">
        <v>89</v>
      </c>
      <c r="B10" s="3">
        <v>1820.76</v>
      </c>
      <c r="C10" s="4">
        <v>400.02</v>
      </c>
      <c r="D10" s="5">
        <f t="shared" si="0"/>
        <v>372.3968666271245</v>
      </c>
      <c r="E10" s="1" t="s">
        <v>152</v>
      </c>
      <c r="F10" s="6">
        <v>0.15</v>
      </c>
      <c r="H10" s="3">
        <f t="shared" si="1"/>
        <v>1547.646</v>
      </c>
      <c r="I10" s="4">
        <f t="shared" si="2"/>
        <v>340.017</v>
      </c>
      <c r="J10" s="5">
        <f t="shared" si="3"/>
        <v>316.53733663305582</v>
      </c>
    </row>
    <row r="11" spans="1:10" x14ac:dyDescent="0.35">
      <c r="A11" s="1" t="s">
        <v>43</v>
      </c>
      <c r="B11" s="3">
        <v>1462.99</v>
      </c>
      <c r="C11" s="4">
        <v>321.63</v>
      </c>
      <c r="D11" s="5">
        <f t="shared" si="0"/>
        <v>299.22279262880164</v>
      </c>
      <c r="E11" s="1" t="s">
        <v>152</v>
      </c>
      <c r="F11" s="6">
        <f t="shared" ref="F11:F16" si="4">0.15</f>
        <v>0.15</v>
      </c>
      <c r="H11" s="3">
        <f t="shared" si="1"/>
        <v>1243.5415</v>
      </c>
      <c r="I11" s="4">
        <f t="shared" si="2"/>
        <v>273.38549999999998</v>
      </c>
      <c r="J11" s="5">
        <f t="shared" si="3"/>
        <v>254.3393737344814</v>
      </c>
    </row>
    <row r="12" spans="1:10" x14ac:dyDescent="0.35">
      <c r="A12" s="1" t="s">
        <v>12</v>
      </c>
      <c r="B12" s="3">
        <v>1462.92</v>
      </c>
      <c r="C12" s="4">
        <v>321.41000000000003</v>
      </c>
      <c r="D12" s="5">
        <f t="shared" si="0"/>
        <v>299.20847565091117</v>
      </c>
      <c r="E12" s="1" t="s">
        <v>152</v>
      </c>
      <c r="F12" s="6">
        <f t="shared" si="4"/>
        <v>0.15</v>
      </c>
      <c r="H12" s="3">
        <f t="shared" si="1"/>
        <v>1243.482</v>
      </c>
      <c r="I12" s="4">
        <f t="shared" si="2"/>
        <v>273.19850000000002</v>
      </c>
      <c r="J12" s="5">
        <f t="shared" si="3"/>
        <v>254.3272043032745</v>
      </c>
    </row>
    <row r="13" spans="1:10" x14ac:dyDescent="0.35">
      <c r="A13" s="1" t="s">
        <v>141</v>
      </c>
      <c r="B13" s="3">
        <v>1217.18</v>
      </c>
      <c r="C13" s="4">
        <v>267.58999999999997</v>
      </c>
      <c r="D13" s="5">
        <f t="shared" si="0"/>
        <v>248.94770212504858</v>
      </c>
      <c r="E13" s="1" t="s">
        <v>152</v>
      </c>
      <c r="F13" s="6">
        <f t="shared" si="4"/>
        <v>0.15</v>
      </c>
      <c r="H13" s="3">
        <f t="shared" si="1"/>
        <v>1034.6030000000001</v>
      </c>
      <c r="I13" s="4">
        <f t="shared" si="2"/>
        <v>227.45149999999998</v>
      </c>
      <c r="J13" s="5">
        <f t="shared" si="3"/>
        <v>211.6055468062913</v>
      </c>
    </row>
    <row r="14" spans="1:10" x14ac:dyDescent="0.35">
      <c r="A14" s="1" t="s">
        <v>92</v>
      </c>
      <c r="B14" s="3">
        <v>1188.67</v>
      </c>
      <c r="C14" s="4">
        <v>261.32</v>
      </c>
      <c r="D14" s="5">
        <f t="shared" si="0"/>
        <v>243.11660155850529</v>
      </c>
      <c r="E14" s="1" t="s">
        <v>152</v>
      </c>
      <c r="F14" s="6">
        <f t="shared" si="4"/>
        <v>0.15</v>
      </c>
      <c r="H14" s="3">
        <f t="shared" si="1"/>
        <v>1010.3695</v>
      </c>
      <c r="I14" s="4">
        <f t="shared" si="2"/>
        <v>222.12199999999999</v>
      </c>
      <c r="J14" s="5">
        <f t="shared" si="3"/>
        <v>206.64911132472949</v>
      </c>
    </row>
    <row r="15" spans="1:10" x14ac:dyDescent="0.35">
      <c r="A15" s="1" t="s">
        <v>117</v>
      </c>
      <c r="B15" s="3">
        <v>1149.75</v>
      </c>
      <c r="C15" s="4">
        <v>252.76</v>
      </c>
      <c r="D15" s="5">
        <f t="shared" si="0"/>
        <v>235.15636185138976</v>
      </c>
      <c r="E15" s="1" t="s">
        <v>152</v>
      </c>
      <c r="F15" s="6">
        <f t="shared" si="4"/>
        <v>0.15</v>
      </c>
      <c r="H15" s="3">
        <f t="shared" si="1"/>
        <v>977.28750000000002</v>
      </c>
      <c r="I15" s="4">
        <f t="shared" si="2"/>
        <v>214.84599999999998</v>
      </c>
      <c r="J15" s="5">
        <f t="shared" si="3"/>
        <v>199.88290757368128</v>
      </c>
    </row>
    <row r="16" spans="1:10" x14ac:dyDescent="0.35">
      <c r="A16" s="1" t="s">
        <v>83</v>
      </c>
      <c r="B16" s="3">
        <v>1131.78</v>
      </c>
      <c r="C16" s="4">
        <v>248.81</v>
      </c>
      <c r="D16" s="5">
        <f t="shared" si="0"/>
        <v>231.48098909864396</v>
      </c>
      <c r="E16" s="1" t="s">
        <v>152</v>
      </c>
      <c r="F16" s="6">
        <f t="shared" si="4"/>
        <v>0.15</v>
      </c>
      <c r="H16" s="3">
        <f t="shared" si="1"/>
        <v>962.01299999999992</v>
      </c>
      <c r="I16" s="4">
        <f t="shared" si="2"/>
        <v>211.48849999999999</v>
      </c>
      <c r="J16" s="5">
        <f t="shared" si="3"/>
        <v>196.75884073384736</v>
      </c>
    </row>
    <row r="17" spans="1:10" x14ac:dyDescent="0.35">
      <c r="A17" s="1" t="s">
        <v>118</v>
      </c>
      <c r="B17" s="3">
        <v>982.86</v>
      </c>
      <c r="C17" s="4">
        <v>215.94</v>
      </c>
      <c r="D17" s="5">
        <f t="shared" si="0"/>
        <v>201.02264127789252</v>
      </c>
      <c r="E17" s="1" t="s">
        <v>152</v>
      </c>
      <c r="F17" s="6">
        <f>0.12</f>
        <v>0.12</v>
      </c>
      <c r="H17" s="3">
        <f t="shared" si="1"/>
        <v>864.91679999999997</v>
      </c>
      <c r="I17" s="4">
        <f t="shared" si="2"/>
        <v>190.02719999999999</v>
      </c>
      <c r="J17" s="5">
        <f t="shared" si="3"/>
        <v>176.89992432454542</v>
      </c>
    </row>
    <row r="18" spans="1:10" x14ac:dyDescent="0.35">
      <c r="A18" s="1" t="s">
        <v>49</v>
      </c>
      <c r="B18" s="3">
        <v>978.34</v>
      </c>
      <c r="C18" s="4">
        <v>215.08</v>
      </c>
      <c r="D18" s="5">
        <f t="shared" si="0"/>
        <v>200.09817356267769</v>
      </c>
      <c r="E18" s="1" t="s">
        <v>152</v>
      </c>
      <c r="F18" s="6">
        <f>0.15</f>
        <v>0.15</v>
      </c>
      <c r="H18" s="3">
        <f t="shared" si="1"/>
        <v>831.58900000000006</v>
      </c>
      <c r="I18" s="4">
        <f t="shared" si="2"/>
        <v>182.81800000000001</v>
      </c>
      <c r="J18" s="5">
        <f t="shared" si="3"/>
        <v>170.08344752827603</v>
      </c>
    </row>
    <row r="19" spans="1:10" x14ac:dyDescent="0.35">
      <c r="A19" s="1" t="s">
        <v>140</v>
      </c>
      <c r="B19" s="3">
        <v>934.69</v>
      </c>
      <c r="C19" s="4">
        <v>205.35</v>
      </c>
      <c r="D19" s="5">
        <f t="shared" si="0"/>
        <v>191.17051520667579</v>
      </c>
      <c r="E19" s="1" t="s">
        <v>152</v>
      </c>
      <c r="F19" s="6">
        <f>0.15</f>
        <v>0.15</v>
      </c>
      <c r="H19" s="3">
        <f t="shared" si="1"/>
        <v>794.48649999999998</v>
      </c>
      <c r="I19" s="4">
        <f t="shared" si="2"/>
        <v>174.54749999999999</v>
      </c>
      <c r="J19" s="5">
        <f t="shared" si="3"/>
        <v>162.49493792567441</v>
      </c>
    </row>
    <row r="20" spans="1:10" x14ac:dyDescent="0.35">
      <c r="A20" s="1" t="s">
        <v>17</v>
      </c>
      <c r="B20" s="3">
        <v>892.12</v>
      </c>
      <c r="C20" s="4">
        <v>196.13</v>
      </c>
      <c r="D20" s="5">
        <f t="shared" si="0"/>
        <v>182.4637473666987</v>
      </c>
      <c r="E20" s="1" t="s">
        <v>154</v>
      </c>
      <c r="F20" s="6"/>
      <c r="H20" s="3">
        <f t="shared" si="1"/>
        <v>892.12</v>
      </c>
      <c r="I20" s="4">
        <f t="shared" si="2"/>
        <v>196.13</v>
      </c>
      <c r="J20" s="5">
        <f t="shared" si="3"/>
        <v>182.4637473666987</v>
      </c>
    </row>
    <row r="21" spans="1:10" x14ac:dyDescent="0.35">
      <c r="A21" s="1" t="s">
        <v>15</v>
      </c>
      <c r="B21" s="3">
        <v>833.53</v>
      </c>
      <c r="C21" s="4">
        <v>183.13</v>
      </c>
      <c r="D21" s="5">
        <f t="shared" si="0"/>
        <v>170.48043687235389</v>
      </c>
      <c r="E21" s="1" t="s">
        <v>154</v>
      </c>
      <c r="F21" s="6"/>
      <c r="H21" s="3">
        <f t="shared" si="1"/>
        <v>833.53</v>
      </c>
      <c r="I21" s="4">
        <f t="shared" si="2"/>
        <v>183.13</v>
      </c>
      <c r="J21" s="5">
        <f t="shared" si="3"/>
        <v>170.48043687235389</v>
      </c>
    </row>
    <row r="22" spans="1:10" x14ac:dyDescent="0.35">
      <c r="A22" s="1" t="s">
        <v>115</v>
      </c>
      <c r="B22" s="3">
        <v>759.52</v>
      </c>
      <c r="C22" s="4">
        <v>166.98</v>
      </c>
      <c r="D22" s="5">
        <f t="shared" si="0"/>
        <v>155.34330067698852</v>
      </c>
      <c r="E22" s="1" t="s">
        <v>152</v>
      </c>
      <c r="F22" s="7">
        <f>0.2</f>
        <v>0.2</v>
      </c>
      <c r="H22" s="3">
        <f t="shared" si="1"/>
        <v>607.61599999999999</v>
      </c>
      <c r="I22" s="4">
        <f t="shared" si="2"/>
        <v>133.584</v>
      </c>
      <c r="J22" s="5">
        <f t="shared" si="3"/>
        <v>124.27464054159083</v>
      </c>
    </row>
    <row r="23" spans="1:10" x14ac:dyDescent="0.35">
      <c r="A23" s="1" t="s">
        <v>4</v>
      </c>
      <c r="B23" s="3">
        <v>712.47</v>
      </c>
      <c r="C23" s="4">
        <v>156.53</v>
      </c>
      <c r="D23" s="5">
        <f t="shared" si="0"/>
        <v>145.72024625201971</v>
      </c>
      <c r="E23" s="1" t="s">
        <v>152</v>
      </c>
      <c r="F23" s="6">
        <f>0.12</f>
        <v>0.12</v>
      </c>
      <c r="H23" s="3">
        <f t="shared" si="1"/>
        <v>626.97360000000003</v>
      </c>
      <c r="I23" s="4">
        <f t="shared" si="2"/>
        <v>137.74639999999999</v>
      </c>
      <c r="J23" s="5">
        <f t="shared" si="3"/>
        <v>128.23381670177733</v>
      </c>
    </row>
    <row r="24" spans="1:10" x14ac:dyDescent="0.35">
      <c r="A24" s="1" t="s">
        <v>32</v>
      </c>
      <c r="B24" s="3">
        <v>676.58</v>
      </c>
      <c r="C24" s="4">
        <v>148.65</v>
      </c>
      <c r="D24" s="5">
        <f t="shared" si="0"/>
        <v>138.37972715930707</v>
      </c>
      <c r="E24" s="1" t="s">
        <v>152</v>
      </c>
      <c r="F24" s="6">
        <f>0.12</f>
        <v>0.12</v>
      </c>
      <c r="H24" s="3">
        <f t="shared" si="1"/>
        <v>595.3904</v>
      </c>
      <c r="I24" s="4">
        <f t="shared" si="2"/>
        <v>130.81200000000001</v>
      </c>
      <c r="J24" s="5">
        <f t="shared" si="3"/>
        <v>121.77415990019021</v>
      </c>
    </row>
    <row r="25" spans="1:10" x14ac:dyDescent="0.35">
      <c r="A25" s="1" t="s">
        <v>60</v>
      </c>
      <c r="B25" s="3">
        <v>623.45000000000005</v>
      </c>
      <c r="C25" s="4">
        <v>136.97</v>
      </c>
      <c r="D25" s="5">
        <f t="shared" si="0"/>
        <v>127.51314094042091</v>
      </c>
      <c r="E25" s="1" t="s">
        <v>152</v>
      </c>
      <c r="F25" s="6">
        <f t="shared" ref="F25:F31" si="5">0.15</f>
        <v>0.15</v>
      </c>
      <c r="H25" s="3">
        <f t="shared" si="1"/>
        <v>529.9325</v>
      </c>
      <c r="I25" s="4">
        <f t="shared" si="2"/>
        <v>116.42449999999999</v>
      </c>
      <c r="J25" s="5">
        <f t="shared" si="3"/>
        <v>108.38616979935777</v>
      </c>
    </row>
    <row r="26" spans="1:10" x14ac:dyDescent="0.35">
      <c r="A26" s="1" t="s">
        <v>87</v>
      </c>
      <c r="B26" s="3">
        <v>622.23</v>
      </c>
      <c r="C26" s="4">
        <v>136.79</v>
      </c>
      <c r="D26" s="5">
        <f t="shared" si="0"/>
        <v>127.26361646861513</v>
      </c>
      <c r="E26" s="1" t="s">
        <v>152</v>
      </c>
      <c r="F26" s="6">
        <f t="shared" si="5"/>
        <v>0.15</v>
      </c>
      <c r="H26" s="3">
        <f t="shared" si="1"/>
        <v>528.89549999999997</v>
      </c>
      <c r="I26" s="4">
        <f t="shared" si="2"/>
        <v>116.27149999999999</v>
      </c>
      <c r="J26" s="5">
        <f t="shared" si="3"/>
        <v>108.17407399832285</v>
      </c>
    </row>
    <row r="27" spans="1:10" x14ac:dyDescent="0.35">
      <c r="A27" s="1" t="s">
        <v>75</v>
      </c>
      <c r="B27" s="3">
        <v>594.62</v>
      </c>
      <c r="C27" s="4">
        <v>130.72</v>
      </c>
      <c r="D27" s="5">
        <f t="shared" si="0"/>
        <v>121.61659133209253</v>
      </c>
      <c r="E27" s="1" t="s">
        <v>152</v>
      </c>
      <c r="F27" s="6">
        <f t="shared" si="5"/>
        <v>0.15</v>
      </c>
      <c r="H27" s="3">
        <f t="shared" si="1"/>
        <v>505.42699999999996</v>
      </c>
      <c r="I27" s="4">
        <f t="shared" si="2"/>
        <v>111.11199999999999</v>
      </c>
      <c r="J27" s="5">
        <f t="shared" si="3"/>
        <v>103.37410263227865</v>
      </c>
    </row>
    <row r="28" spans="1:10" x14ac:dyDescent="0.35">
      <c r="A28" s="1" t="s">
        <v>29</v>
      </c>
      <c r="B28" s="3">
        <v>585.11</v>
      </c>
      <c r="C28" s="4">
        <v>128.63</v>
      </c>
      <c r="D28" s="5">
        <f t="shared" si="0"/>
        <v>119.6715276215409</v>
      </c>
      <c r="E28" s="1" t="s">
        <v>152</v>
      </c>
      <c r="F28" s="6">
        <f t="shared" si="5"/>
        <v>0.15</v>
      </c>
      <c r="H28" s="3">
        <f t="shared" si="1"/>
        <v>497.34350000000001</v>
      </c>
      <c r="I28" s="4">
        <f t="shared" si="2"/>
        <v>109.3355</v>
      </c>
      <c r="J28" s="5">
        <f t="shared" si="3"/>
        <v>101.72079847830976</v>
      </c>
    </row>
    <row r="29" spans="1:10" x14ac:dyDescent="0.35">
      <c r="A29" s="1" t="s">
        <v>109</v>
      </c>
      <c r="B29" s="3">
        <v>580.97</v>
      </c>
      <c r="C29" s="4">
        <v>127.72</v>
      </c>
      <c r="D29" s="5">
        <f t="shared" si="0"/>
        <v>118.82478064344589</v>
      </c>
      <c r="E29" s="1" t="s">
        <v>152</v>
      </c>
      <c r="F29" s="6">
        <f t="shared" si="5"/>
        <v>0.15</v>
      </c>
      <c r="H29" s="3">
        <f t="shared" si="1"/>
        <v>493.8245</v>
      </c>
      <c r="I29" s="4">
        <f t="shared" si="2"/>
        <v>108.562</v>
      </c>
      <c r="J29" s="5">
        <f t="shared" si="3"/>
        <v>101.001063546929</v>
      </c>
    </row>
    <row r="30" spans="1:10" x14ac:dyDescent="0.35">
      <c r="A30" s="1" t="s">
        <v>2</v>
      </c>
      <c r="B30" s="3">
        <v>580.15</v>
      </c>
      <c r="C30" s="4">
        <v>127.54</v>
      </c>
      <c r="D30" s="5">
        <f t="shared" si="0"/>
        <v>118.65706747387151</v>
      </c>
      <c r="E30" s="1" t="s">
        <v>152</v>
      </c>
      <c r="F30" s="6">
        <f t="shared" si="5"/>
        <v>0.15</v>
      </c>
      <c r="H30" s="3">
        <f t="shared" si="1"/>
        <v>493.12749999999994</v>
      </c>
      <c r="I30" s="4">
        <f t="shared" si="2"/>
        <v>108.40900000000001</v>
      </c>
      <c r="J30" s="5">
        <f t="shared" si="3"/>
        <v>100.85850735279078</v>
      </c>
    </row>
    <row r="31" spans="1:10" x14ac:dyDescent="0.35">
      <c r="A31" s="1" t="s">
        <v>20</v>
      </c>
      <c r="B31" s="3">
        <v>576.38</v>
      </c>
      <c r="C31" s="4">
        <v>126.71</v>
      </c>
      <c r="D31" s="5">
        <f t="shared" si="0"/>
        <v>117.88599595034053</v>
      </c>
      <c r="E31" s="1" t="s">
        <v>152</v>
      </c>
      <c r="F31" s="6">
        <f t="shared" si="5"/>
        <v>0.15</v>
      </c>
      <c r="H31" s="3">
        <f t="shared" si="1"/>
        <v>489.923</v>
      </c>
      <c r="I31" s="4">
        <f t="shared" si="2"/>
        <v>107.70349999999999</v>
      </c>
      <c r="J31" s="5">
        <f t="shared" si="3"/>
        <v>100.20309655778945</v>
      </c>
    </row>
    <row r="32" spans="1:10" x14ac:dyDescent="0.35">
      <c r="A32" s="1" t="s">
        <v>72</v>
      </c>
      <c r="B32" s="3">
        <v>556.21</v>
      </c>
      <c r="C32" s="4">
        <v>122.28</v>
      </c>
      <c r="D32" s="5">
        <f t="shared" si="0"/>
        <v>113.76066103532203</v>
      </c>
      <c r="E32" s="1" t="s">
        <v>154</v>
      </c>
      <c r="F32" s="6"/>
      <c r="H32" s="3">
        <f t="shared" si="1"/>
        <v>556.21</v>
      </c>
      <c r="I32" s="4">
        <f t="shared" si="2"/>
        <v>122.28</v>
      </c>
      <c r="J32" s="5">
        <f t="shared" si="3"/>
        <v>113.76066103532203</v>
      </c>
    </row>
    <row r="33" spans="1:10" x14ac:dyDescent="0.35">
      <c r="A33" s="1" t="s">
        <v>68</v>
      </c>
      <c r="B33" s="3">
        <v>441.84</v>
      </c>
      <c r="C33" s="4">
        <v>97.13</v>
      </c>
      <c r="D33" s="5">
        <f t="shared" si="0"/>
        <v>90.368764444808036</v>
      </c>
      <c r="E33" s="1" t="s">
        <v>152</v>
      </c>
      <c r="F33" s="6">
        <f t="shared" ref="F33:F37" si="6">0.15</f>
        <v>0.15</v>
      </c>
      <c r="H33" s="3">
        <f t="shared" si="1"/>
        <v>375.56399999999996</v>
      </c>
      <c r="I33" s="4">
        <f t="shared" si="2"/>
        <v>82.56049999999999</v>
      </c>
      <c r="J33" s="5">
        <f t="shared" si="3"/>
        <v>76.813449778086834</v>
      </c>
    </row>
    <row r="34" spans="1:10" x14ac:dyDescent="0.35">
      <c r="A34" s="1" t="s">
        <v>58</v>
      </c>
      <c r="B34" s="3">
        <v>432.02</v>
      </c>
      <c r="C34" s="4">
        <v>94.97</v>
      </c>
      <c r="D34" s="5">
        <f t="shared" si="0"/>
        <v>88.360296975027083</v>
      </c>
      <c r="E34" s="1" t="s">
        <v>152</v>
      </c>
      <c r="F34" s="6">
        <f t="shared" si="6"/>
        <v>0.15</v>
      </c>
      <c r="H34" s="3">
        <f t="shared" si="1"/>
        <v>367.21699999999998</v>
      </c>
      <c r="I34" s="4">
        <f t="shared" si="2"/>
        <v>80.724499999999992</v>
      </c>
      <c r="J34" s="5">
        <f t="shared" si="3"/>
        <v>75.106252428773018</v>
      </c>
    </row>
    <row r="35" spans="1:10" x14ac:dyDescent="0.35">
      <c r="A35" s="1" t="s">
        <v>21</v>
      </c>
      <c r="B35" s="3">
        <v>401.12</v>
      </c>
      <c r="C35" s="4">
        <v>88.18</v>
      </c>
      <c r="D35" s="5">
        <f t="shared" si="0"/>
        <v>82.040373877651191</v>
      </c>
      <c r="E35" s="1" t="s">
        <v>152</v>
      </c>
      <c r="F35" s="6">
        <f t="shared" si="6"/>
        <v>0.15</v>
      </c>
      <c r="H35" s="3">
        <f t="shared" si="1"/>
        <v>340.952</v>
      </c>
      <c r="I35" s="4">
        <f t="shared" si="2"/>
        <v>74.953000000000003</v>
      </c>
      <c r="J35" s="5">
        <f t="shared" si="3"/>
        <v>69.734317796003509</v>
      </c>
    </row>
    <row r="36" spans="1:10" x14ac:dyDescent="0.35">
      <c r="A36" s="1" t="s">
        <v>130</v>
      </c>
      <c r="B36" s="3">
        <v>393.89</v>
      </c>
      <c r="C36" s="4">
        <v>86.59</v>
      </c>
      <c r="D36" s="5">
        <f t="shared" si="0"/>
        <v>80.561634589818567</v>
      </c>
      <c r="E36" s="1" t="s">
        <v>152</v>
      </c>
      <c r="F36" s="6">
        <f t="shared" si="6"/>
        <v>0.15</v>
      </c>
      <c r="H36" s="3">
        <f t="shared" si="1"/>
        <v>334.80649999999997</v>
      </c>
      <c r="I36" s="4">
        <f t="shared" si="2"/>
        <v>73.601500000000001</v>
      </c>
      <c r="J36" s="5">
        <f t="shared" si="3"/>
        <v>68.477389401345775</v>
      </c>
    </row>
    <row r="37" spans="1:10" x14ac:dyDescent="0.35">
      <c r="A37" s="1" t="s">
        <v>116</v>
      </c>
      <c r="B37" s="3">
        <v>387.56</v>
      </c>
      <c r="C37" s="4">
        <v>85.2</v>
      </c>
      <c r="D37" s="5">
        <f t="shared" si="0"/>
        <v>79.266970732006627</v>
      </c>
      <c r="E37" s="1" t="s">
        <v>152</v>
      </c>
      <c r="F37" s="6">
        <f t="shared" si="6"/>
        <v>0.15</v>
      </c>
      <c r="H37" s="3">
        <f t="shared" si="1"/>
        <v>329.42599999999999</v>
      </c>
      <c r="I37" s="4">
        <f t="shared" si="2"/>
        <v>72.42</v>
      </c>
      <c r="J37" s="5">
        <f t="shared" si="3"/>
        <v>67.376925122205634</v>
      </c>
    </row>
    <row r="38" spans="1:10" x14ac:dyDescent="0.35">
      <c r="A38" s="1" t="s">
        <v>111</v>
      </c>
      <c r="B38" s="3">
        <v>383.99</v>
      </c>
      <c r="C38" s="4">
        <v>84.42</v>
      </c>
      <c r="D38" s="5">
        <f t="shared" si="0"/>
        <v>78.536804859591342</v>
      </c>
      <c r="E38" s="1" t="s">
        <v>152</v>
      </c>
      <c r="F38" s="6">
        <f>0.15</f>
        <v>0.15</v>
      </c>
      <c r="H38" s="3">
        <f t="shared" si="1"/>
        <v>326.39150000000001</v>
      </c>
      <c r="I38" s="4">
        <f t="shared" si="2"/>
        <v>71.757000000000005</v>
      </c>
      <c r="J38" s="5">
        <f t="shared" si="3"/>
        <v>66.756284130652645</v>
      </c>
    </row>
    <row r="39" spans="1:10" x14ac:dyDescent="0.35">
      <c r="A39" s="1" t="s">
        <v>10</v>
      </c>
      <c r="B39" s="3">
        <v>383.32</v>
      </c>
      <c r="C39" s="4">
        <v>84.27</v>
      </c>
      <c r="D39" s="5">
        <f t="shared" si="0"/>
        <v>78.399770928353746</v>
      </c>
      <c r="E39" s="1" t="s">
        <v>152</v>
      </c>
      <c r="F39" s="6">
        <f>0.15</f>
        <v>0.15</v>
      </c>
      <c r="H39" s="3">
        <f t="shared" si="1"/>
        <v>325.822</v>
      </c>
      <c r="I39" s="4">
        <f t="shared" si="2"/>
        <v>71.629499999999993</v>
      </c>
      <c r="J39" s="5">
        <f t="shared" si="3"/>
        <v>66.639805289100678</v>
      </c>
    </row>
    <row r="40" spans="1:10" x14ac:dyDescent="0.35">
      <c r="A40" s="1" t="s">
        <v>65</v>
      </c>
      <c r="B40" s="3">
        <v>368.35</v>
      </c>
      <c r="C40" s="4">
        <v>80.98</v>
      </c>
      <c r="D40" s="5">
        <f t="shared" si="0"/>
        <v>75.337982942343487</v>
      </c>
      <c r="E40" s="1" t="s">
        <v>152</v>
      </c>
      <c r="F40" s="6">
        <f>0.15</f>
        <v>0.15</v>
      </c>
      <c r="H40" s="3">
        <f t="shared" si="1"/>
        <v>313.09750000000003</v>
      </c>
      <c r="I40" s="4">
        <f t="shared" si="2"/>
        <v>68.832999999999998</v>
      </c>
      <c r="J40" s="5">
        <f t="shared" si="3"/>
        <v>64.037285500991956</v>
      </c>
    </row>
    <row r="41" spans="1:10" x14ac:dyDescent="0.35">
      <c r="A41" s="1" t="s">
        <v>129</v>
      </c>
      <c r="B41" s="3">
        <v>354.15</v>
      </c>
      <c r="C41" s="4">
        <v>77.86</v>
      </c>
      <c r="D41" s="5">
        <f t="shared" si="0"/>
        <v>72.433681713128664</v>
      </c>
      <c r="E41" s="1" t="s">
        <v>152</v>
      </c>
      <c r="F41" s="6">
        <f>0.15</f>
        <v>0.15</v>
      </c>
      <c r="H41" s="3">
        <f t="shared" si="1"/>
        <v>301.02749999999997</v>
      </c>
      <c r="I41" s="4">
        <f t="shared" si="2"/>
        <v>66.180999999999997</v>
      </c>
      <c r="J41" s="5">
        <f t="shared" si="3"/>
        <v>61.568629456159364</v>
      </c>
    </row>
    <row r="42" spans="1:10" x14ac:dyDescent="0.35">
      <c r="A42" s="1" t="s">
        <v>24</v>
      </c>
      <c r="B42" s="3">
        <v>327.5</v>
      </c>
      <c r="C42" s="4">
        <v>72</v>
      </c>
      <c r="D42" s="5">
        <f t="shared" si="0"/>
        <v>66.983003701961422</v>
      </c>
      <c r="E42" s="1" t="s">
        <v>152</v>
      </c>
      <c r="F42" s="6">
        <f>0.12</f>
        <v>0.12</v>
      </c>
      <c r="H42" s="3">
        <f t="shared" si="1"/>
        <v>288.2</v>
      </c>
      <c r="I42" s="4">
        <f t="shared" si="2"/>
        <v>63.36</v>
      </c>
      <c r="J42" s="5">
        <f t="shared" si="3"/>
        <v>58.945043257726049</v>
      </c>
    </row>
    <row r="43" spans="1:10" x14ac:dyDescent="0.35">
      <c r="A43" s="1" t="s">
        <v>69</v>
      </c>
      <c r="B43" s="3">
        <v>327.11</v>
      </c>
      <c r="C43" s="4">
        <v>71.739999999999995</v>
      </c>
      <c r="D43" s="5">
        <f t="shared" si="0"/>
        <v>66.903237682285805</v>
      </c>
      <c r="E43" s="1" t="s">
        <v>152</v>
      </c>
      <c r="F43" s="6">
        <f>0.15</f>
        <v>0.15</v>
      </c>
      <c r="H43" s="3">
        <f t="shared" si="1"/>
        <v>278.04349999999999</v>
      </c>
      <c r="I43" s="4">
        <f t="shared" si="2"/>
        <v>60.978999999999992</v>
      </c>
      <c r="J43" s="5">
        <f t="shared" si="3"/>
        <v>56.867752029942935</v>
      </c>
    </row>
    <row r="44" spans="1:10" x14ac:dyDescent="0.35">
      <c r="A44" s="1" t="s">
        <v>124</v>
      </c>
      <c r="B44" s="3">
        <v>315.92</v>
      </c>
      <c r="C44" s="4">
        <v>69.45</v>
      </c>
      <c r="D44" s="5">
        <f t="shared" si="0"/>
        <v>64.614566502362294</v>
      </c>
      <c r="E44" s="1" t="s">
        <v>152</v>
      </c>
      <c r="F44" s="6">
        <f t="shared" ref="F44:F51" si="7">0.15</f>
        <v>0.15</v>
      </c>
      <c r="H44" s="3">
        <f t="shared" si="1"/>
        <v>268.53199999999998</v>
      </c>
      <c r="I44" s="4">
        <f t="shared" si="2"/>
        <v>59.032499999999999</v>
      </c>
      <c r="J44" s="5">
        <f t="shared" si="3"/>
        <v>54.92238152700795</v>
      </c>
    </row>
    <row r="45" spans="1:10" x14ac:dyDescent="0.35">
      <c r="A45" s="1" t="s">
        <v>97</v>
      </c>
      <c r="B45" s="3">
        <v>278.55</v>
      </c>
      <c r="C45" s="4">
        <v>61.24</v>
      </c>
      <c r="D45" s="5">
        <f t="shared" si="0"/>
        <v>56.971345591393451</v>
      </c>
      <c r="E45" s="1" t="s">
        <v>152</v>
      </c>
      <c r="F45" s="6">
        <f t="shared" si="7"/>
        <v>0.15</v>
      </c>
      <c r="H45" s="3">
        <f t="shared" si="1"/>
        <v>236.76750000000001</v>
      </c>
      <c r="I45" s="4">
        <f t="shared" si="2"/>
        <v>52.054000000000002</v>
      </c>
      <c r="J45" s="5">
        <f t="shared" si="3"/>
        <v>48.425643752684429</v>
      </c>
    </row>
    <row r="46" spans="1:10" x14ac:dyDescent="0.35">
      <c r="A46" s="1" t="s">
        <v>142</v>
      </c>
      <c r="B46" s="3">
        <v>266.32</v>
      </c>
      <c r="C46" s="4">
        <v>58.55</v>
      </c>
      <c r="D46" s="5">
        <f t="shared" si="0"/>
        <v>54.469965025668287</v>
      </c>
      <c r="E46" s="1" t="s">
        <v>152</v>
      </c>
      <c r="F46" s="6">
        <f t="shared" si="7"/>
        <v>0.15</v>
      </c>
      <c r="H46" s="3">
        <f t="shared" si="1"/>
        <v>226.37199999999999</v>
      </c>
      <c r="I46" s="4">
        <f t="shared" si="2"/>
        <v>49.767499999999998</v>
      </c>
      <c r="J46" s="5">
        <f t="shared" si="3"/>
        <v>46.299470271818045</v>
      </c>
    </row>
    <row r="47" spans="1:10" x14ac:dyDescent="0.35">
      <c r="A47" s="1" t="s">
        <v>86</v>
      </c>
      <c r="B47" s="3">
        <v>229.28</v>
      </c>
      <c r="C47" s="4">
        <v>50.4</v>
      </c>
      <c r="D47" s="5">
        <f t="shared" si="0"/>
        <v>46.89423843904035</v>
      </c>
      <c r="E47" s="1" t="s">
        <v>152</v>
      </c>
      <c r="F47" s="6">
        <f t="shared" si="7"/>
        <v>0.15</v>
      </c>
      <c r="H47" s="3">
        <f t="shared" si="1"/>
        <v>194.88800000000001</v>
      </c>
      <c r="I47" s="4">
        <f t="shared" si="2"/>
        <v>42.839999999999996</v>
      </c>
      <c r="J47" s="5">
        <f t="shared" si="3"/>
        <v>39.860102673184294</v>
      </c>
    </row>
    <row r="48" spans="1:10" x14ac:dyDescent="0.35">
      <c r="A48" s="1" t="s">
        <v>85</v>
      </c>
      <c r="B48" s="3">
        <v>221.8</v>
      </c>
      <c r="C48" s="4">
        <v>48.76</v>
      </c>
      <c r="D48" s="5">
        <f t="shared" si="0"/>
        <v>45.364367087313113</v>
      </c>
      <c r="E48" s="1" t="s">
        <v>152</v>
      </c>
      <c r="F48" s="6">
        <f t="shared" si="7"/>
        <v>0.15</v>
      </c>
      <c r="H48" s="3">
        <f t="shared" si="1"/>
        <v>188.53</v>
      </c>
      <c r="I48" s="4">
        <f t="shared" si="2"/>
        <v>41.445999999999998</v>
      </c>
      <c r="J48" s="5">
        <f t="shared" si="3"/>
        <v>38.559712024216147</v>
      </c>
    </row>
    <row r="49" spans="1:10" x14ac:dyDescent="0.35">
      <c r="A49" s="1" t="s">
        <v>95</v>
      </c>
      <c r="B49" s="3">
        <v>217.84</v>
      </c>
      <c r="C49" s="4">
        <v>47.86</v>
      </c>
      <c r="D49" s="5">
        <f t="shared" si="0"/>
        <v>44.554435195222219</v>
      </c>
      <c r="E49" s="1" t="s">
        <v>152</v>
      </c>
      <c r="F49" s="6">
        <f t="shared" si="7"/>
        <v>0.15</v>
      </c>
      <c r="H49" s="3">
        <f t="shared" si="1"/>
        <v>185.16399999999999</v>
      </c>
      <c r="I49" s="4">
        <f t="shared" si="2"/>
        <v>40.680999999999997</v>
      </c>
      <c r="J49" s="5">
        <f t="shared" si="3"/>
        <v>37.871269915938882</v>
      </c>
    </row>
    <row r="50" spans="1:10" x14ac:dyDescent="0.35">
      <c r="A50" s="1" t="s">
        <v>71</v>
      </c>
      <c r="B50" s="3">
        <v>211.46</v>
      </c>
      <c r="C50" s="4">
        <v>46.49</v>
      </c>
      <c r="D50" s="5">
        <f t="shared" si="0"/>
        <v>43.249544924631337</v>
      </c>
      <c r="E50" s="1" t="s">
        <v>152</v>
      </c>
      <c r="F50" s="6">
        <f t="shared" si="7"/>
        <v>0.15</v>
      </c>
      <c r="H50" s="3">
        <f t="shared" si="1"/>
        <v>179.74100000000001</v>
      </c>
      <c r="I50" s="4">
        <f t="shared" si="2"/>
        <v>39.516500000000001</v>
      </c>
      <c r="J50" s="5">
        <f t="shared" si="3"/>
        <v>36.762113185936634</v>
      </c>
    </row>
    <row r="51" spans="1:10" x14ac:dyDescent="0.35">
      <c r="A51" s="1" t="s">
        <v>33</v>
      </c>
      <c r="B51" s="3">
        <v>199.78</v>
      </c>
      <c r="C51" s="4">
        <v>43.89</v>
      </c>
      <c r="D51" s="5">
        <f t="shared" si="0"/>
        <v>40.860654899474362</v>
      </c>
      <c r="E51" s="1" t="s">
        <v>152</v>
      </c>
      <c r="F51" s="6">
        <f t="shared" si="7"/>
        <v>0.15</v>
      </c>
      <c r="H51" s="3">
        <f t="shared" si="1"/>
        <v>169.81299999999999</v>
      </c>
      <c r="I51" s="4">
        <f t="shared" si="2"/>
        <v>37.3065</v>
      </c>
      <c r="J51" s="5">
        <f t="shared" si="3"/>
        <v>34.73155666455321</v>
      </c>
    </row>
    <row r="52" spans="1:10" x14ac:dyDescent="0.35">
      <c r="A52" s="1" t="s">
        <v>9</v>
      </c>
      <c r="B52" s="3">
        <v>190.31</v>
      </c>
      <c r="C52" s="4">
        <v>41.73</v>
      </c>
      <c r="D52" s="5">
        <f t="shared" si="0"/>
        <v>38.92377231914589</v>
      </c>
      <c r="E52" s="1" t="s">
        <v>154</v>
      </c>
      <c r="F52" s="6"/>
      <c r="H52" s="3">
        <f t="shared" si="1"/>
        <v>190.31</v>
      </c>
      <c r="I52" s="4">
        <f t="shared" si="2"/>
        <v>41.73</v>
      </c>
      <c r="J52" s="5">
        <f t="shared" si="3"/>
        <v>38.92377231914589</v>
      </c>
    </row>
    <row r="53" spans="1:10" x14ac:dyDescent="0.35">
      <c r="A53" s="1" t="s">
        <v>126</v>
      </c>
      <c r="B53" s="3">
        <v>166.52</v>
      </c>
      <c r="C53" s="4">
        <v>36.61</v>
      </c>
      <c r="D53" s="5">
        <f t="shared" si="0"/>
        <v>34.05804511893318</v>
      </c>
      <c r="E53" s="1" t="s">
        <v>152</v>
      </c>
      <c r="F53" s="6">
        <f t="shared" ref="F53:F54" si="8">0.15</f>
        <v>0.15</v>
      </c>
      <c r="H53" s="3">
        <f t="shared" si="1"/>
        <v>141.542</v>
      </c>
      <c r="I53" s="4">
        <f t="shared" si="2"/>
        <v>31.118499999999997</v>
      </c>
      <c r="J53" s="5">
        <f t="shared" si="3"/>
        <v>28.949338351093203</v>
      </c>
    </row>
    <row r="54" spans="1:10" x14ac:dyDescent="0.35">
      <c r="A54" s="1" t="s">
        <v>46</v>
      </c>
      <c r="B54" s="3">
        <v>151.25</v>
      </c>
      <c r="C54" s="4">
        <v>33.229999999999997</v>
      </c>
      <c r="D54" s="5">
        <f t="shared" si="0"/>
        <v>30.934898656249359</v>
      </c>
      <c r="E54" s="1" t="s">
        <v>152</v>
      </c>
      <c r="F54" s="6">
        <f t="shared" si="8"/>
        <v>0.15</v>
      </c>
      <c r="H54" s="3">
        <f t="shared" si="1"/>
        <v>128.5625</v>
      </c>
      <c r="I54" s="4">
        <f t="shared" si="2"/>
        <v>28.245499999999996</v>
      </c>
      <c r="J54" s="5">
        <f t="shared" si="3"/>
        <v>26.294663857811955</v>
      </c>
    </row>
    <row r="55" spans="1:10" x14ac:dyDescent="0.35">
      <c r="A55" s="1" t="s">
        <v>31</v>
      </c>
      <c r="B55" s="3">
        <v>144.22</v>
      </c>
      <c r="C55" s="4">
        <v>31.71</v>
      </c>
      <c r="D55" s="5">
        <f t="shared" si="0"/>
        <v>29.497065019532446</v>
      </c>
      <c r="E55" s="1" t="s">
        <v>152</v>
      </c>
      <c r="F55" s="6">
        <f t="shared" ref="F55:F58" si="9">0.15</f>
        <v>0.15</v>
      </c>
      <c r="H55" s="3">
        <f t="shared" si="1"/>
        <v>122.58699999999999</v>
      </c>
      <c r="I55" s="4">
        <f t="shared" si="2"/>
        <v>26.953500000000002</v>
      </c>
      <c r="J55" s="5">
        <f t="shared" si="3"/>
        <v>25.07250526660258</v>
      </c>
    </row>
    <row r="56" spans="1:10" x14ac:dyDescent="0.35">
      <c r="A56" s="1" t="s">
        <v>110</v>
      </c>
      <c r="B56" s="3">
        <v>142.34</v>
      </c>
      <c r="C56" s="4">
        <v>31.29</v>
      </c>
      <c r="D56" s="5">
        <f t="shared" si="0"/>
        <v>29.112551899044853</v>
      </c>
      <c r="E56" s="1" t="s">
        <v>152</v>
      </c>
      <c r="F56" s="6">
        <f t="shared" si="9"/>
        <v>0.15</v>
      </c>
      <c r="H56" s="3">
        <f t="shared" si="1"/>
        <v>120.989</v>
      </c>
      <c r="I56" s="4">
        <f t="shared" si="2"/>
        <v>26.596499999999999</v>
      </c>
      <c r="J56" s="5">
        <f t="shared" si="3"/>
        <v>24.745669114188125</v>
      </c>
    </row>
    <row r="57" spans="1:10" x14ac:dyDescent="0.35">
      <c r="A57" s="1" t="s">
        <v>84</v>
      </c>
      <c r="B57" s="3">
        <v>120.65</v>
      </c>
      <c r="C57" s="4">
        <v>26.52</v>
      </c>
      <c r="D57" s="5">
        <f t="shared" si="0"/>
        <v>24.676334035547011</v>
      </c>
      <c r="E57" s="1" t="s">
        <v>152</v>
      </c>
      <c r="F57" s="6">
        <f t="shared" si="9"/>
        <v>0.15</v>
      </c>
      <c r="H57" s="3">
        <f t="shared" si="1"/>
        <v>102.55250000000001</v>
      </c>
      <c r="I57" s="4">
        <f t="shared" si="2"/>
        <v>22.541999999999998</v>
      </c>
      <c r="J57" s="5">
        <f t="shared" si="3"/>
        <v>20.974883930214958</v>
      </c>
    </row>
    <row r="58" spans="1:10" x14ac:dyDescent="0.35">
      <c r="A58" s="1" t="s">
        <v>96</v>
      </c>
      <c r="B58" s="3">
        <v>104.69</v>
      </c>
      <c r="C58" s="4">
        <v>23.01</v>
      </c>
      <c r="D58" s="5">
        <f t="shared" si="0"/>
        <v>21.41206307651402</v>
      </c>
      <c r="E58" s="1" t="s">
        <v>152</v>
      </c>
      <c r="F58" s="6">
        <f t="shared" si="9"/>
        <v>0.15</v>
      </c>
      <c r="H58" s="3">
        <f t="shared" si="1"/>
        <v>88.986499999999992</v>
      </c>
      <c r="I58" s="4">
        <f t="shared" si="2"/>
        <v>19.558500000000002</v>
      </c>
      <c r="J58" s="5">
        <f t="shared" si="3"/>
        <v>18.200253615036917</v>
      </c>
    </row>
    <row r="59" spans="1:10" x14ac:dyDescent="0.35">
      <c r="A59" s="1" t="s">
        <v>11</v>
      </c>
      <c r="B59" s="3">
        <v>100.95</v>
      </c>
      <c r="C59" s="4">
        <v>22.18</v>
      </c>
      <c r="D59" s="5">
        <f t="shared" si="0"/>
        <v>20.647127400650398</v>
      </c>
      <c r="E59" s="1" t="s">
        <v>152</v>
      </c>
      <c r="F59" s="6"/>
      <c r="H59" s="3">
        <f t="shared" si="1"/>
        <v>100.95</v>
      </c>
      <c r="I59" s="4">
        <f t="shared" si="2"/>
        <v>22.18</v>
      </c>
      <c r="J59" s="5">
        <f t="shared" si="3"/>
        <v>20.647127400650398</v>
      </c>
    </row>
    <row r="60" spans="1:10" x14ac:dyDescent="0.35">
      <c r="A60" s="1" t="s">
        <v>91</v>
      </c>
      <c r="B60" s="3">
        <v>97.52</v>
      </c>
      <c r="C60" s="4">
        <v>21.44</v>
      </c>
      <c r="D60" s="5">
        <f t="shared" si="0"/>
        <v>19.945595484016113</v>
      </c>
      <c r="E60" s="1" t="s">
        <v>152</v>
      </c>
      <c r="F60" s="6">
        <f t="shared" ref="F60:F65" si="10">0.15</f>
        <v>0.15</v>
      </c>
      <c r="H60" s="3">
        <f t="shared" si="1"/>
        <v>82.891999999999996</v>
      </c>
      <c r="I60" s="4">
        <f t="shared" si="2"/>
        <v>18.224</v>
      </c>
      <c r="J60" s="5">
        <f t="shared" si="3"/>
        <v>16.953756161413697</v>
      </c>
    </row>
    <row r="61" spans="1:10" x14ac:dyDescent="0.35">
      <c r="A61" s="1" t="s">
        <v>28</v>
      </c>
      <c r="B61" s="3">
        <v>92.52</v>
      </c>
      <c r="C61" s="4">
        <v>20.34</v>
      </c>
      <c r="D61" s="5">
        <f t="shared" si="0"/>
        <v>18.922954206123574</v>
      </c>
      <c r="E61" s="1" t="s">
        <v>152</v>
      </c>
      <c r="F61" s="6">
        <f t="shared" si="10"/>
        <v>0.15</v>
      </c>
      <c r="H61" s="3">
        <f t="shared" si="1"/>
        <v>78.641999999999996</v>
      </c>
      <c r="I61" s="4">
        <f t="shared" si="2"/>
        <v>17.288999999999998</v>
      </c>
      <c r="J61" s="5">
        <f t="shared" si="3"/>
        <v>16.084511075205036</v>
      </c>
    </row>
    <row r="62" spans="1:10" x14ac:dyDescent="0.35">
      <c r="A62" s="1" t="s">
        <v>112</v>
      </c>
      <c r="B62" s="3">
        <v>92.21</v>
      </c>
      <c r="C62" s="4">
        <v>20.27</v>
      </c>
      <c r="D62" s="5">
        <f t="shared" si="0"/>
        <v>18.859550446894236</v>
      </c>
      <c r="E62" s="1" t="s">
        <v>152</v>
      </c>
      <c r="F62" s="6">
        <f t="shared" si="10"/>
        <v>0.15</v>
      </c>
      <c r="H62" s="3">
        <f t="shared" si="1"/>
        <v>78.378499999999988</v>
      </c>
      <c r="I62" s="4">
        <f t="shared" si="2"/>
        <v>17.229499999999998</v>
      </c>
      <c r="J62" s="5">
        <f t="shared" si="3"/>
        <v>16.030617879860099</v>
      </c>
    </row>
    <row r="63" spans="1:10" x14ac:dyDescent="0.35">
      <c r="A63" s="1" t="s">
        <v>48</v>
      </c>
      <c r="B63" s="3">
        <v>77.930000000000007</v>
      </c>
      <c r="C63" s="4">
        <v>17.09</v>
      </c>
      <c r="D63" s="5">
        <f t="shared" si="0"/>
        <v>15.938886957233143</v>
      </c>
      <c r="E63" s="1" t="s">
        <v>152</v>
      </c>
      <c r="F63" s="6">
        <f t="shared" si="10"/>
        <v>0.15</v>
      </c>
      <c r="H63" s="3">
        <f t="shared" si="1"/>
        <v>66.240499999999997</v>
      </c>
      <c r="I63" s="4">
        <f t="shared" si="2"/>
        <v>14.526499999999999</v>
      </c>
      <c r="J63" s="5">
        <f t="shared" si="3"/>
        <v>13.548053913648172</v>
      </c>
    </row>
    <row r="64" spans="1:10" x14ac:dyDescent="0.35">
      <c r="A64" s="1" t="s">
        <v>136</v>
      </c>
      <c r="B64" s="3">
        <v>76.17</v>
      </c>
      <c r="C64" s="4">
        <v>16.75</v>
      </c>
      <c r="D64" s="5">
        <f t="shared" si="0"/>
        <v>15.578917227414966</v>
      </c>
      <c r="E64" s="1" t="s">
        <v>152</v>
      </c>
      <c r="F64" s="6">
        <f>0.18</f>
        <v>0.18</v>
      </c>
      <c r="H64" s="3">
        <f t="shared" si="1"/>
        <v>62.459400000000009</v>
      </c>
      <c r="I64" s="4">
        <f t="shared" si="2"/>
        <v>13.735000000000001</v>
      </c>
      <c r="J64" s="5">
        <f t="shared" si="3"/>
        <v>12.774712126480273</v>
      </c>
    </row>
    <row r="65" spans="1:10" x14ac:dyDescent="0.35">
      <c r="A65" s="1" t="s">
        <v>30</v>
      </c>
      <c r="B65" s="3">
        <v>69.44</v>
      </c>
      <c r="C65" s="4">
        <v>15.27</v>
      </c>
      <c r="D65" s="5">
        <f t="shared" si="0"/>
        <v>14.202442067371607</v>
      </c>
      <c r="E65" s="1" t="s">
        <v>152</v>
      </c>
      <c r="F65" s="6">
        <f t="shared" si="10"/>
        <v>0.15</v>
      </c>
      <c r="H65" s="3">
        <f t="shared" si="1"/>
        <v>59.023999999999994</v>
      </c>
      <c r="I65" s="4">
        <f t="shared" si="2"/>
        <v>12.9795</v>
      </c>
      <c r="J65" s="5">
        <f t="shared" si="3"/>
        <v>12.072075757265866</v>
      </c>
    </row>
    <row r="66" spans="1:10" x14ac:dyDescent="0.35">
      <c r="A66" s="1" t="s">
        <v>64</v>
      </c>
      <c r="B66" s="3">
        <v>67.34</v>
      </c>
      <c r="C66" s="4">
        <v>14.77</v>
      </c>
      <c r="D66" s="5">
        <f t="shared" si="0"/>
        <v>13.77293273065674</v>
      </c>
      <c r="E66" s="1" t="s">
        <v>152</v>
      </c>
      <c r="F66" s="6">
        <f t="shared" ref="F66:F67" si="11">0.15</f>
        <v>0.15</v>
      </c>
      <c r="H66" s="3">
        <f t="shared" si="1"/>
        <v>57.239000000000004</v>
      </c>
      <c r="I66" s="4">
        <f t="shared" si="2"/>
        <v>12.554499999999999</v>
      </c>
      <c r="J66" s="5">
        <f t="shared" si="3"/>
        <v>11.706992821058229</v>
      </c>
    </row>
    <row r="67" spans="1:10" x14ac:dyDescent="0.35">
      <c r="A67" s="1" t="s">
        <v>119</v>
      </c>
      <c r="B67" s="3">
        <v>65.77</v>
      </c>
      <c r="C67" s="4">
        <v>14.46</v>
      </c>
      <c r="D67" s="5">
        <f t="shared" ref="D67:D130" si="12">B67/4.8893</f>
        <v>13.451823369398481</v>
      </c>
      <c r="E67" s="1" t="s">
        <v>152</v>
      </c>
      <c r="F67" s="6">
        <f t="shared" si="11"/>
        <v>0.15</v>
      </c>
      <c r="H67" s="3">
        <f t="shared" ref="H67:H130" si="13">B67*(1-F67)</f>
        <v>55.904499999999992</v>
      </c>
      <c r="I67" s="4">
        <f t="shared" ref="I67:I130" si="14">C67*(1-F67)</f>
        <v>12.291</v>
      </c>
      <c r="J67" s="5">
        <f t="shared" ref="J67:J130" si="15">D67*(1-F67)</f>
        <v>11.434049863988708</v>
      </c>
    </row>
    <row r="68" spans="1:10" x14ac:dyDescent="0.35">
      <c r="A68" s="1" t="s">
        <v>103</v>
      </c>
      <c r="B68" s="3">
        <v>64.94</v>
      </c>
      <c r="C68" s="4">
        <v>14.29</v>
      </c>
      <c r="D68" s="5">
        <f t="shared" si="12"/>
        <v>13.282064917268318</v>
      </c>
      <c r="E68" s="1" t="s">
        <v>152</v>
      </c>
      <c r="F68" s="6">
        <f>0.2</f>
        <v>0.2</v>
      </c>
      <c r="H68" s="3">
        <f t="shared" si="13"/>
        <v>51.951999999999998</v>
      </c>
      <c r="I68" s="4">
        <f t="shared" si="14"/>
        <v>11.432</v>
      </c>
      <c r="J68" s="5">
        <f t="shared" si="15"/>
        <v>10.625651933814655</v>
      </c>
    </row>
    <row r="69" spans="1:10" x14ac:dyDescent="0.35">
      <c r="A69" s="1" t="s">
        <v>52</v>
      </c>
      <c r="B69" s="3">
        <v>64.150000000000006</v>
      </c>
      <c r="C69" s="4">
        <v>14.1</v>
      </c>
      <c r="D69" s="5">
        <f t="shared" si="12"/>
        <v>13.120487595361299</v>
      </c>
      <c r="E69" s="1" t="s">
        <v>152</v>
      </c>
      <c r="F69" s="6">
        <f t="shared" ref="F69:F70" si="16">0.15</f>
        <v>0.15</v>
      </c>
      <c r="H69" s="3">
        <f t="shared" si="13"/>
        <v>54.527500000000003</v>
      </c>
      <c r="I69" s="4">
        <f t="shared" si="14"/>
        <v>11.984999999999999</v>
      </c>
      <c r="J69" s="5">
        <f t="shared" si="15"/>
        <v>11.152414456057103</v>
      </c>
    </row>
    <row r="70" spans="1:10" x14ac:dyDescent="0.35">
      <c r="A70" s="1" t="s">
        <v>98</v>
      </c>
      <c r="B70" s="3">
        <v>63.48</v>
      </c>
      <c r="C70" s="4">
        <v>13.96</v>
      </c>
      <c r="D70" s="5">
        <f t="shared" si="12"/>
        <v>12.983453664123697</v>
      </c>
      <c r="E70" s="1" t="s">
        <v>152</v>
      </c>
      <c r="F70" s="6">
        <f t="shared" si="16"/>
        <v>0.15</v>
      </c>
      <c r="H70" s="3">
        <f t="shared" si="13"/>
        <v>53.957999999999998</v>
      </c>
      <c r="I70" s="4">
        <f t="shared" si="14"/>
        <v>11.866</v>
      </c>
      <c r="J70" s="5">
        <f t="shared" si="15"/>
        <v>11.035935614505142</v>
      </c>
    </row>
    <row r="71" spans="1:10" x14ac:dyDescent="0.35">
      <c r="A71" s="1" t="s">
        <v>123</v>
      </c>
      <c r="B71" s="3">
        <v>62.35</v>
      </c>
      <c r="C71" s="4">
        <v>13.7</v>
      </c>
      <c r="D71" s="5">
        <f t="shared" si="12"/>
        <v>12.752336735319984</v>
      </c>
      <c r="E71" s="1" t="s">
        <v>152</v>
      </c>
      <c r="F71" s="6">
        <f>0.2</f>
        <v>0.2</v>
      </c>
      <c r="H71" s="3">
        <f t="shared" si="13"/>
        <v>49.88</v>
      </c>
      <c r="I71" s="4">
        <f t="shared" si="14"/>
        <v>10.96</v>
      </c>
      <c r="J71" s="5">
        <f t="shared" si="15"/>
        <v>10.201869388255988</v>
      </c>
    </row>
    <row r="72" spans="1:10" x14ac:dyDescent="0.35">
      <c r="A72" s="1" t="s">
        <v>18</v>
      </c>
      <c r="B72" s="3">
        <v>61.66</v>
      </c>
      <c r="C72" s="4">
        <v>13.55</v>
      </c>
      <c r="D72" s="5">
        <f t="shared" si="12"/>
        <v>12.611212238970811</v>
      </c>
      <c r="E72" s="1" t="s">
        <v>152</v>
      </c>
      <c r="F72" s="6">
        <f t="shared" ref="F72:F75" si="17">0.15</f>
        <v>0.15</v>
      </c>
      <c r="H72" s="3">
        <f t="shared" si="13"/>
        <v>52.410999999999994</v>
      </c>
      <c r="I72" s="4">
        <f t="shared" si="14"/>
        <v>11.5175</v>
      </c>
      <c r="J72" s="5">
        <f t="shared" si="15"/>
        <v>10.719530403125189</v>
      </c>
    </row>
    <row r="73" spans="1:10" x14ac:dyDescent="0.35">
      <c r="A73" s="1" t="s">
        <v>106</v>
      </c>
      <c r="B73" s="3">
        <v>60.39</v>
      </c>
      <c r="C73" s="4">
        <v>13.28</v>
      </c>
      <c r="D73" s="5">
        <f t="shared" si="12"/>
        <v>12.351461354386107</v>
      </c>
      <c r="E73" s="1" t="s">
        <v>152</v>
      </c>
      <c r="F73" s="6">
        <f t="shared" si="17"/>
        <v>0.15</v>
      </c>
      <c r="H73" s="3">
        <f t="shared" si="13"/>
        <v>51.331499999999998</v>
      </c>
      <c r="I73" s="4">
        <f t="shared" si="14"/>
        <v>11.287999999999998</v>
      </c>
      <c r="J73" s="5">
        <f t="shared" si="15"/>
        <v>10.498742151228191</v>
      </c>
    </row>
    <row r="74" spans="1:10" x14ac:dyDescent="0.35">
      <c r="A74" s="1" t="s">
        <v>1</v>
      </c>
      <c r="B74" s="3">
        <v>55.41</v>
      </c>
      <c r="C74" s="4">
        <v>12.18</v>
      </c>
      <c r="D74" s="5">
        <f t="shared" si="12"/>
        <v>11.332910641605135</v>
      </c>
      <c r="E74" s="1" t="s">
        <v>152</v>
      </c>
      <c r="F74" s="6">
        <f t="shared" si="17"/>
        <v>0.15</v>
      </c>
      <c r="H74" s="3">
        <f t="shared" si="13"/>
        <v>47.098499999999994</v>
      </c>
      <c r="I74" s="4">
        <f t="shared" si="14"/>
        <v>10.353</v>
      </c>
      <c r="J74" s="5">
        <f t="shared" si="15"/>
        <v>9.6329740453643655</v>
      </c>
    </row>
    <row r="75" spans="1:10" x14ac:dyDescent="0.35">
      <c r="A75" s="1" t="s">
        <v>99</v>
      </c>
      <c r="B75" s="3">
        <v>55.5</v>
      </c>
      <c r="C75" s="4">
        <v>12.17</v>
      </c>
      <c r="D75" s="5">
        <f t="shared" si="12"/>
        <v>11.351318184607203</v>
      </c>
      <c r="E75" s="1" t="s">
        <v>152</v>
      </c>
      <c r="F75" s="6">
        <f t="shared" si="17"/>
        <v>0.15</v>
      </c>
      <c r="H75" s="3">
        <f t="shared" si="13"/>
        <v>47.174999999999997</v>
      </c>
      <c r="I75" s="4">
        <f t="shared" si="14"/>
        <v>10.3445</v>
      </c>
      <c r="J75" s="5">
        <f t="shared" si="15"/>
        <v>9.648620456916122</v>
      </c>
    </row>
    <row r="76" spans="1:10" x14ac:dyDescent="0.35">
      <c r="A76" s="1" t="s">
        <v>101</v>
      </c>
      <c r="B76" s="3">
        <v>51.09</v>
      </c>
      <c r="C76" s="4">
        <v>11.2</v>
      </c>
      <c r="D76" s="5">
        <f t="shared" si="12"/>
        <v>10.449348577505983</v>
      </c>
      <c r="E76" s="1" t="s">
        <v>152</v>
      </c>
      <c r="F76" s="6">
        <f t="shared" ref="F76:F79" si="18">0.15</f>
        <v>0.15</v>
      </c>
      <c r="H76" s="3">
        <f t="shared" si="13"/>
        <v>43.426500000000004</v>
      </c>
      <c r="I76" s="4">
        <f t="shared" si="14"/>
        <v>9.52</v>
      </c>
      <c r="J76" s="5">
        <f t="shared" si="15"/>
        <v>8.8819462908800855</v>
      </c>
    </row>
    <row r="77" spans="1:10" x14ac:dyDescent="0.35">
      <c r="A77" s="1" t="s">
        <v>108</v>
      </c>
      <c r="B77" s="3">
        <v>43.89</v>
      </c>
      <c r="C77" s="4">
        <v>9.65</v>
      </c>
      <c r="D77" s="5">
        <f t="shared" si="12"/>
        <v>8.976745137340723</v>
      </c>
      <c r="E77" s="1" t="s">
        <v>152</v>
      </c>
      <c r="F77" s="6">
        <f t="shared" si="18"/>
        <v>0.15</v>
      </c>
      <c r="H77" s="3">
        <f t="shared" si="13"/>
        <v>37.3065</v>
      </c>
      <c r="I77" s="4">
        <f t="shared" si="14"/>
        <v>8.2025000000000006</v>
      </c>
      <c r="J77" s="5">
        <f t="shared" si="15"/>
        <v>7.6302333667396143</v>
      </c>
    </row>
    <row r="78" spans="1:10" x14ac:dyDescent="0.35">
      <c r="A78" s="1" t="s">
        <v>27</v>
      </c>
      <c r="B78" s="3">
        <v>42.46</v>
      </c>
      <c r="C78" s="4">
        <v>9.34</v>
      </c>
      <c r="D78" s="5">
        <f t="shared" si="12"/>
        <v>8.6842697318634556</v>
      </c>
      <c r="E78" s="1" t="s">
        <v>152</v>
      </c>
      <c r="F78" s="6">
        <f t="shared" si="18"/>
        <v>0.15</v>
      </c>
      <c r="H78" s="3">
        <f t="shared" si="13"/>
        <v>36.091000000000001</v>
      </c>
      <c r="I78" s="4">
        <f t="shared" si="14"/>
        <v>7.9390000000000001</v>
      </c>
      <c r="J78" s="5">
        <f t="shared" si="15"/>
        <v>7.3816292720839369</v>
      </c>
    </row>
    <row r="79" spans="1:10" x14ac:dyDescent="0.35">
      <c r="A79" s="1" t="s">
        <v>37</v>
      </c>
      <c r="B79" s="3">
        <v>41.55</v>
      </c>
      <c r="C79" s="4">
        <v>9.11</v>
      </c>
      <c r="D79" s="5">
        <f t="shared" si="12"/>
        <v>8.4981490192870126</v>
      </c>
      <c r="E79" s="1" t="s">
        <v>152</v>
      </c>
      <c r="F79" s="6">
        <f t="shared" si="18"/>
        <v>0.15</v>
      </c>
      <c r="H79" s="3">
        <f t="shared" si="13"/>
        <v>35.317499999999995</v>
      </c>
      <c r="I79" s="4">
        <f t="shared" si="14"/>
        <v>7.7434999999999992</v>
      </c>
      <c r="J79" s="5">
        <f t="shared" si="15"/>
        <v>7.2234266663939604</v>
      </c>
    </row>
    <row r="80" spans="1:10" x14ac:dyDescent="0.35">
      <c r="A80" s="1" t="s">
        <v>50</v>
      </c>
      <c r="B80" s="3">
        <v>41.33</v>
      </c>
      <c r="C80" s="4">
        <v>9.08</v>
      </c>
      <c r="D80" s="5">
        <f t="shared" si="12"/>
        <v>8.4531528030597425</v>
      </c>
      <c r="E80" s="1" t="s">
        <v>152</v>
      </c>
      <c r="F80" s="6">
        <f>0.1</f>
        <v>0.1</v>
      </c>
      <c r="H80" s="3">
        <f t="shared" si="13"/>
        <v>37.197000000000003</v>
      </c>
      <c r="I80" s="4">
        <f t="shared" si="14"/>
        <v>8.1720000000000006</v>
      </c>
      <c r="J80" s="5">
        <f t="shared" si="15"/>
        <v>7.6078375227537682</v>
      </c>
    </row>
    <row r="81" spans="1:10" x14ac:dyDescent="0.35">
      <c r="A81" s="1" t="s">
        <v>19</v>
      </c>
      <c r="B81" s="3">
        <v>37.520000000000003</v>
      </c>
      <c r="C81" s="4">
        <v>8.25</v>
      </c>
      <c r="D81" s="5">
        <f t="shared" si="12"/>
        <v>7.6739001493056263</v>
      </c>
      <c r="E81" s="1" t="s">
        <v>154</v>
      </c>
      <c r="F81" s="6"/>
      <c r="H81" s="3">
        <f t="shared" si="13"/>
        <v>37.520000000000003</v>
      </c>
      <c r="I81" s="4">
        <f t="shared" si="14"/>
        <v>8.25</v>
      </c>
      <c r="J81" s="5">
        <f t="shared" si="15"/>
        <v>7.6739001493056263</v>
      </c>
    </row>
    <row r="82" spans="1:10" x14ac:dyDescent="0.35">
      <c r="A82" s="1" t="s">
        <v>6</v>
      </c>
      <c r="B82" s="3">
        <v>28.41</v>
      </c>
      <c r="C82" s="4">
        <v>6.24</v>
      </c>
      <c r="D82" s="5">
        <f t="shared" si="12"/>
        <v>5.8106477409854165</v>
      </c>
      <c r="E82" s="1" t="s">
        <v>152</v>
      </c>
      <c r="F82" s="6">
        <f>0.15</f>
        <v>0.15</v>
      </c>
      <c r="H82" s="3">
        <f t="shared" si="13"/>
        <v>24.148499999999999</v>
      </c>
      <c r="I82" s="4">
        <f t="shared" si="14"/>
        <v>5.3040000000000003</v>
      </c>
      <c r="J82" s="5">
        <f t="shared" si="15"/>
        <v>4.9390505798376036</v>
      </c>
    </row>
    <row r="83" spans="1:10" x14ac:dyDescent="0.35">
      <c r="A83" s="1" t="s">
        <v>132</v>
      </c>
      <c r="B83" s="3">
        <v>25.98</v>
      </c>
      <c r="C83" s="4">
        <v>5.71</v>
      </c>
      <c r="D83" s="5">
        <f t="shared" si="12"/>
        <v>5.3136440799296416</v>
      </c>
      <c r="E83" s="1" t="s">
        <v>152</v>
      </c>
      <c r="F83" s="6">
        <f t="shared" ref="F83" si="19">0.15</f>
        <v>0.15</v>
      </c>
      <c r="H83" s="3">
        <f t="shared" si="13"/>
        <v>22.082999999999998</v>
      </c>
      <c r="I83" s="4">
        <f t="shared" si="14"/>
        <v>4.8534999999999995</v>
      </c>
      <c r="J83" s="5">
        <f t="shared" si="15"/>
        <v>4.516597467940195</v>
      </c>
    </row>
    <row r="84" spans="1:10" x14ac:dyDescent="0.35">
      <c r="A84" s="1" t="s">
        <v>54</v>
      </c>
      <c r="B84" s="3">
        <v>19.93</v>
      </c>
      <c r="C84" s="4">
        <v>4.38</v>
      </c>
      <c r="D84" s="5">
        <f t="shared" si="12"/>
        <v>4.0762481336796679</v>
      </c>
      <c r="E84" s="1" t="s">
        <v>152</v>
      </c>
      <c r="F84" s="6">
        <f>0.12</f>
        <v>0.12</v>
      </c>
      <c r="H84" s="3">
        <f t="shared" si="13"/>
        <v>17.538399999999999</v>
      </c>
      <c r="I84" s="4">
        <f t="shared" si="14"/>
        <v>3.8544</v>
      </c>
      <c r="J84" s="5">
        <f t="shared" si="15"/>
        <v>3.5870983576381077</v>
      </c>
    </row>
    <row r="85" spans="1:10" x14ac:dyDescent="0.35">
      <c r="A85" s="1" t="s">
        <v>94</v>
      </c>
      <c r="B85" s="3">
        <v>19.03</v>
      </c>
      <c r="C85" s="4">
        <v>4.18</v>
      </c>
      <c r="D85" s="5">
        <f t="shared" si="12"/>
        <v>3.8921727036590106</v>
      </c>
      <c r="E85" s="1" t="s">
        <v>152</v>
      </c>
      <c r="F85" s="6">
        <f>0.15</f>
        <v>0.15</v>
      </c>
      <c r="H85" s="3">
        <f t="shared" si="13"/>
        <v>16.1755</v>
      </c>
      <c r="I85" s="4">
        <f t="shared" si="14"/>
        <v>3.5529999999999995</v>
      </c>
      <c r="J85" s="5">
        <f t="shared" si="15"/>
        <v>3.3083467981101591</v>
      </c>
    </row>
    <row r="86" spans="1:10" x14ac:dyDescent="0.35">
      <c r="A86" s="1" t="s">
        <v>5</v>
      </c>
      <c r="B86" s="3">
        <v>16.59</v>
      </c>
      <c r="C86" s="4">
        <v>3.65</v>
      </c>
      <c r="D86" s="5">
        <f t="shared" si="12"/>
        <v>3.3931237600474504</v>
      </c>
      <c r="E86" s="1" t="s">
        <v>152</v>
      </c>
      <c r="F86" s="6">
        <f t="shared" ref="F86:F87" si="20">0.15</f>
        <v>0.15</v>
      </c>
      <c r="H86" s="3">
        <f t="shared" si="13"/>
        <v>14.1015</v>
      </c>
      <c r="I86" s="4">
        <f t="shared" si="14"/>
        <v>3.1025</v>
      </c>
      <c r="J86" s="5">
        <f t="shared" si="15"/>
        <v>2.8841551960403327</v>
      </c>
    </row>
    <row r="87" spans="1:10" x14ac:dyDescent="0.35">
      <c r="A87" s="1" t="s">
        <v>105</v>
      </c>
      <c r="B87" s="3">
        <v>15.21</v>
      </c>
      <c r="C87" s="4">
        <v>3.34</v>
      </c>
      <c r="D87" s="5">
        <f t="shared" si="12"/>
        <v>3.1108747673491091</v>
      </c>
      <c r="E87" s="1" t="s">
        <v>152</v>
      </c>
      <c r="F87" s="6">
        <f t="shared" si="20"/>
        <v>0.15</v>
      </c>
      <c r="H87" s="3">
        <f t="shared" si="13"/>
        <v>12.9285</v>
      </c>
      <c r="I87" s="4">
        <f t="shared" si="14"/>
        <v>2.839</v>
      </c>
      <c r="J87" s="5">
        <f t="shared" si="15"/>
        <v>2.6442435522467425</v>
      </c>
    </row>
    <row r="88" spans="1:10" x14ac:dyDescent="0.35">
      <c r="A88" s="1" t="s">
        <v>36</v>
      </c>
      <c r="B88" s="3">
        <v>12.48</v>
      </c>
      <c r="C88" s="4">
        <v>2.75</v>
      </c>
      <c r="D88" s="5">
        <f t="shared" si="12"/>
        <v>2.5525126296197818</v>
      </c>
      <c r="E88" s="1" t="s">
        <v>152</v>
      </c>
      <c r="F88" s="6">
        <f>0.2</f>
        <v>0.2</v>
      </c>
      <c r="H88" s="3">
        <f t="shared" si="13"/>
        <v>9.9840000000000018</v>
      </c>
      <c r="I88" s="4">
        <f t="shared" si="14"/>
        <v>2.2000000000000002</v>
      </c>
      <c r="J88" s="5">
        <f t="shared" si="15"/>
        <v>2.0420101036958256</v>
      </c>
    </row>
    <row r="89" spans="1:10" x14ac:dyDescent="0.35">
      <c r="A89" s="1" t="s">
        <v>55</v>
      </c>
      <c r="B89" s="3">
        <v>7.37</v>
      </c>
      <c r="C89" s="4">
        <v>1.62</v>
      </c>
      <c r="D89" s="5">
        <f t="shared" si="12"/>
        <v>1.5073732436136051</v>
      </c>
      <c r="E89" s="1" t="s">
        <v>154</v>
      </c>
      <c r="F89" s="6"/>
      <c r="H89" s="3">
        <f t="shared" si="13"/>
        <v>7.37</v>
      </c>
      <c r="I89" s="4">
        <f t="shared" si="14"/>
        <v>1.62</v>
      </c>
      <c r="J89" s="5">
        <f t="shared" si="15"/>
        <v>1.5073732436136051</v>
      </c>
    </row>
    <row r="90" spans="1:10" x14ac:dyDescent="0.35">
      <c r="A90" s="1" t="s">
        <v>8</v>
      </c>
      <c r="B90" s="3">
        <v>6.62</v>
      </c>
      <c r="C90" s="4">
        <v>1.45</v>
      </c>
      <c r="D90" s="5">
        <f t="shared" si="12"/>
        <v>1.3539770519297241</v>
      </c>
      <c r="E90" s="1" t="s">
        <v>152</v>
      </c>
      <c r="F90" s="6">
        <f t="shared" ref="F90:F93" si="21">0.15</f>
        <v>0.15</v>
      </c>
      <c r="H90" s="3">
        <f t="shared" si="13"/>
        <v>5.6269999999999998</v>
      </c>
      <c r="I90" s="4">
        <f t="shared" si="14"/>
        <v>1.2324999999999999</v>
      </c>
      <c r="J90" s="5">
        <f t="shared" si="15"/>
        <v>1.1508804941402655</v>
      </c>
    </row>
    <row r="91" spans="1:10" x14ac:dyDescent="0.35">
      <c r="A91" s="1" t="s">
        <v>45</v>
      </c>
      <c r="B91" s="3">
        <v>5.92</v>
      </c>
      <c r="C91" s="4">
        <v>1.3</v>
      </c>
      <c r="D91" s="5">
        <f t="shared" si="12"/>
        <v>1.2108072730247683</v>
      </c>
      <c r="E91" s="1" t="s">
        <v>152</v>
      </c>
      <c r="F91" s="6">
        <f t="shared" si="21"/>
        <v>0.15</v>
      </c>
      <c r="H91" s="3">
        <f t="shared" si="13"/>
        <v>5.032</v>
      </c>
      <c r="I91" s="4">
        <f t="shared" si="14"/>
        <v>1.105</v>
      </c>
      <c r="J91" s="5">
        <f t="shared" si="15"/>
        <v>1.0291861820710531</v>
      </c>
    </row>
    <row r="92" spans="1:10" x14ac:dyDescent="0.35">
      <c r="A92" s="1" t="s">
        <v>66</v>
      </c>
      <c r="B92" s="3">
        <v>4.1500000000000004</v>
      </c>
      <c r="C92" s="4">
        <v>0.91</v>
      </c>
      <c r="D92" s="5">
        <f t="shared" si="12"/>
        <v>0.84879226065080893</v>
      </c>
      <c r="E92" s="1" t="s">
        <v>152</v>
      </c>
      <c r="F92" s="6">
        <f>0.18</f>
        <v>0.18</v>
      </c>
      <c r="H92" s="3">
        <f t="shared" si="13"/>
        <v>3.4030000000000005</v>
      </c>
      <c r="I92" s="4">
        <f t="shared" si="14"/>
        <v>0.74620000000000009</v>
      </c>
      <c r="J92" s="5">
        <f t="shared" si="15"/>
        <v>0.69600965373366341</v>
      </c>
    </row>
    <row r="93" spans="1:10" x14ac:dyDescent="0.35">
      <c r="A93" s="1" t="s">
        <v>57</v>
      </c>
      <c r="B93" s="3">
        <v>4.0199999999999996</v>
      </c>
      <c r="C93" s="4">
        <v>0.88</v>
      </c>
      <c r="D93" s="5">
        <f t="shared" si="12"/>
        <v>0.82220358742560273</v>
      </c>
      <c r="E93" s="1" t="s">
        <v>152</v>
      </c>
      <c r="F93" s="6">
        <f t="shared" si="21"/>
        <v>0.15</v>
      </c>
      <c r="H93" s="3">
        <f t="shared" si="13"/>
        <v>3.4169999999999994</v>
      </c>
      <c r="I93" s="4">
        <f t="shared" si="14"/>
        <v>0.748</v>
      </c>
      <c r="J93" s="5">
        <f t="shared" si="15"/>
        <v>0.69887304931176231</v>
      </c>
    </row>
    <row r="94" spans="1:10" x14ac:dyDescent="0.35">
      <c r="A94" s="1" t="s">
        <v>128</v>
      </c>
      <c r="B94" s="3">
        <v>3.04</v>
      </c>
      <c r="C94" s="4">
        <v>0.67</v>
      </c>
      <c r="D94" s="5">
        <f t="shared" si="12"/>
        <v>0.6217658969586648</v>
      </c>
      <c r="E94" s="1" t="s">
        <v>152</v>
      </c>
      <c r="F94" s="6">
        <f t="shared" ref="F94:F95" si="22">0.15</f>
        <v>0.15</v>
      </c>
      <c r="H94" s="3">
        <f t="shared" si="13"/>
        <v>2.5840000000000001</v>
      </c>
      <c r="I94" s="4">
        <f t="shared" si="14"/>
        <v>0.56950000000000001</v>
      </c>
      <c r="J94" s="5">
        <f t="shared" si="15"/>
        <v>0.52850101241486502</v>
      </c>
    </row>
    <row r="95" spans="1:10" x14ac:dyDescent="0.35">
      <c r="A95" s="1" t="s">
        <v>44</v>
      </c>
      <c r="B95" s="3">
        <v>2.69</v>
      </c>
      <c r="C95" s="4">
        <v>0.59</v>
      </c>
      <c r="D95" s="5">
        <f t="shared" si="12"/>
        <v>0.55018100750618693</v>
      </c>
      <c r="E95" s="1" t="s">
        <v>152</v>
      </c>
      <c r="F95" s="6">
        <f t="shared" si="22"/>
        <v>0.15</v>
      </c>
      <c r="H95" s="3">
        <f t="shared" si="13"/>
        <v>2.2864999999999998</v>
      </c>
      <c r="I95" s="4">
        <f t="shared" si="14"/>
        <v>0.50149999999999995</v>
      </c>
      <c r="J95" s="5">
        <f t="shared" si="15"/>
        <v>0.46765385638025886</v>
      </c>
    </row>
    <row r="96" spans="1:10" x14ac:dyDescent="0.35">
      <c r="A96" s="1" t="s">
        <v>59</v>
      </c>
      <c r="B96" s="3">
        <v>1.5</v>
      </c>
      <c r="C96" s="4">
        <v>0.33</v>
      </c>
      <c r="D96" s="5">
        <f t="shared" si="12"/>
        <v>0.30679238336776221</v>
      </c>
      <c r="E96" s="1" t="s">
        <v>152</v>
      </c>
      <c r="F96" s="6">
        <f t="shared" ref="F96:F100" si="23">0.15</f>
        <v>0.15</v>
      </c>
      <c r="H96" s="3">
        <f t="shared" si="13"/>
        <v>1.2749999999999999</v>
      </c>
      <c r="I96" s="4">
        <f t="shared" si="14"/>
        <v>0.28050000000000003</v>
      </c>
      <c r="J96" s="5">
        <f t="shared" si="15"/>
        <v>0.26077352586259789</v>
      </c>
    </row>
    <row r="97" spans="1:10" x14ac:dyDescent="0.35">
      <c r="A97" s="1" t="s">
        <v>63</v>
      </c>
      <c r="B97" s="3">
        <v>1.38</v>
      </c>
      <c r="C97" s="4">
        <v>0.3</v>
      </c>
      <c r="D97" s="5">
        <f t="shared" si="12"/>
        <v>0.28224899269834125</v>
      </c>
      <c r="E97" s="1" t="s">
        <v>152</v>
      </c>
      <c r="F97" s="6">
        <f t="shared" si="23"/>
        <v>0.15</v>
      </c>
      <c r="H97" s="3">
        <f t="shared" si="13"/>
        <v>1.1729999999999998</v>
      </c>
      <c r="I97" s="4">
        <f t="shared" si="14"/>
        <v>0.255</v>
      </c>
      <c r="J97" s="5">
        <f t="shared" si="15"/>
        <v>0.23991164379359006</v>
      </c>
    </row>
    <row r="98" spans="1:10" x14ac:dyDescent="0.35">
      <c r="A98" s="1" t="s">
        <v>100</v>
      </c>
      <c r="B98" s="3">
        <v>0.87</v>
      </c>
      <c r="C98" s="4">
        <v>0.19</v>
      </c>
      <c r="D98" s="5">
        <f t="shared" si="12"/>
        <v>0.17793958235330209</v>
      </c>
      <c r="E98" s="1" t="s">
        <v>152</v>
      </c>
      <c r="F98" s="6">
        <f t="shared" si="23"/>
        <v>0.15</v>
      </c>
      <c r="H98" s="3">
        <f t="shared" si="13"/>
        <v>0.73949999999999994</v>
      </c>
      <c r="I98" s="4">
        <f t="shared" si="14"/>
        <v>0.1615</v>
      </c>
      <c r="J98" s="5">
        <f t="shared" si="15"/>
        <v>0.15124864500030677</v>
      </c>
    </row>
    <row r="99" spans="1:10" x14ac:dyDescent="0.35">
      <c r="A99" s="1" t="s">
        <v>88</v>
      </c>
      <c r="B99" s="3">
        <v>0.33</v>
      </c>
      <c r="C99" s="4">
        <v>7.0000000000000007E-2</v>
      </c>
      <c r="D99" s="5">
        <f t="shared" si="12"/>
        <v>6.7494324340907699E-2</v>
      </c>
      <c r="E99" s="1" t="s">
        <v>152</v>
      </c>
      <c r="F99" s="6">
        <f t="shared" si="23"/>
        <v>0.15</v>
      </c>
      <c r="H99" s="3">
        <f t="shared" si="13"/>
        <v>0.28050000000000003</v>
      </c>
      <c r="I99" s="4">
        <f t="shared" si="14"/>
        <v>5.9500000000000004E-2</v>
      </c>
      <c r="J99" s="5">
        <f t="shared" si="15"/>
        <v>5.7370175689771541E-2</v>
      </c>
    </row>
    <row r="100" spans="1:10" x14ac:dyDescent="0.35">
      <c r="A100" s="1" t="s">
        <v>81</v>
      </c>
      <c r="B100" s="3">
        <v>0.31</v>
      </c>
      <c r="C100" s="4">
        <v>7.0000000000000007E-2</v>
      </c>
      <c r="D100" s="5">
        <f t="shared" si="12"/>
        <v>6.3403759229337525E-2</v>
      </c>
      <c r="E100" s="1" t="s">
        <v>152</v>
      </c>
      <c r="F100" s="6">
        <f t="shared" si="23"/>
        <v>0.15</v>
      </c>
      <c r="H100" s="3">
        <f t="shared" si="13"/>
        <v>0.26350000000000001</v>
      </c>
      <c r="I100" s="4">
        <f t="shared" si="14"/>
        <v>5.9500000000000004E-2</v>
      </c>
      <c r="J100" s="5">
        <f t="shared" si="15"/>
        <v>5.3893195344936896E-2</v>
      </c>
    </row>
    <row r="101" spans="1:10" x14ac:dyDescent="0.35">
      <c r="A101" s="1" t="s">
        <v>3</v>
      </c>
      <c r="B101" s="3">
        <v>0.25</v>
      </c>
      <c r="C101" s="4">
        <v>0.06</v>
      </c>
      <c r="D101" s="5">
        <f t="shared" si="12"/>
        <v>5.1132063894627038E-2</v>
      </c>
      <c r="E101" s="1" t="s">
        <v>154</v>
      </c>
      <c r="F101" s="6"/>
      <c r="H101" s="3">
        <f t="shared" si="13"/>
        <v>0.25</v>
      </c>
      <c r="I101" s="4">
        <f t="shared" si="14"/>
        <v>0.06</v>
      </c>
      <c r="J101" s="5">
        <f t="shared" si="15"/>
        <v>5.1132063894627038E-2</v>
      </c>
    </row>
    <row r="102" spans="1:10" x14ac:dyDescent="0.35">
      <c r="A102" s="1" t="s">
        <v>93</v>
      </c>
      <c r="B102" s="3">
        <v>0.21</v>
      </c>
      <c r="C102" s="4">
        <v>0.05</v>
      </c>
      <c r="D102" s="5">
        <f t="shared" si="12"/>
        <v>4.295093367148671E-2</v>
      </c>
      <c r="E102" s="1" t="s">
        <v>152</v>
      </c>
      <c r="F102" s="6">
        <f t="shared" ref="F102:F105" si="24">0.15</f>
        <v>0.15</v>
      </c>
      <c r="H102" s="3">
        <f t="shared" si="13"/>
        <v>0.17849999999999999</v>
      </c>
      <c r="I102" s="4">
        <f t="shared" si="14"/>
        <v>4.2500000000000003E-2</v>
      </c>
      <c r="J102" s="5">
        <f t="shared" si="15"/>
        <v>3.6508293620763702E-2</v>
      </c>
    </row>
    <row r="103" spans="1:10" x14ac:dyDescent="0.35">
      <c r="A103" s="1" t="s">
        <v>135</v>
      </c>
      <c r="B103" s="3">
        <v>0.17</v>
      </c>
      <c r="C103" s="4">
        <v>0.04</v>
      </c>
      <c r="D103" s="5">
        <f t="shared" si="12"/>
        <v>3.476980344834639E-2</v>
      </c>
      <c r="E103" s="1" t="s">
        <v>152</v>
      </c>
      <c r="F103" s="6">
        <f t="shared" si="24"/>
        <v>0.15</v>
      </c>
      <c r="H103" s="3">
        <f t="shared" si="13"/>
        <v>0.14450000000000002</v>
      </c>
      <c r="I103" s="4">
        <f t="shared" si="14"/>
        <v>3.4000000000000002E-2</v>
      </c>
      <c r="J103" s="5">
        <f t="shared" si="15"/>
        <v>2.955433293109443E-2</v>
      </c>
    </row>
    <row r="104" spans="1:10" x14ac:dyDescent="0.35">
      <c r="A104" s="1" t="s">
        <v>79</v>
      </c>
      <c r="B104" s="3">
        <v>0.1</v>
      </c>
      <c r="C104" s="4">
        <v>0.02</v>
      </c>
      <c r="D104" s="5">
        <f t="shared" si="12"/>
        <v>2.0452825557850815E-2</v>
      </c>
      <c r="E104" s="1" t="s">
        <v>152</v>
      </c>
      <c r="F104" s="6">
        <f t="shared" si="24"/>
        <v>0.15</v>
      </c>
      <c r="H104" s="3">
        <f t="shared" si="13"/>
        <v>8.5000000000000006E-2</v>
      </c>
      <c r="I104" s="4">
        <f t="shared" si="14"/>
        <v>1.7000000000000001E-2</v>
      </c>
      <c r="J104" s="5">
        <f t="shared" si="15"/>
        <v>1.7384901724173191E-2</v>
      </c>
    </row>
    <row r="105" spans="1:10" x14ac:dyDescent="0.35">
      <c r="A105" s="1" t="s">
        <v>114</v>
      </c>
      <c r="B105" s="3">
        <v>2079.39</v>
      </c>
      <c r="C105" s="4">
        <v>0</v>
      </c>
      <c r="D105" s="5">
        <f t="shared" si="12"/>
        <v>425.29400936739404</v>
      </c>
      <c r="E105" s="1" t="s">
        <v>152</v>
      </c>
      <c r="F105" s="6">
        <f t="shared" si="24"/>
        <v>0.15</v>
      </c>
      <c r="H105" s="3">
        <f t="shared" si="13"/>
        <v>1767.4814999999999</v>
      </c>
      <c r="I105" s="4">
        <f t="shared" si="14"/>
        <v>0</v>
      </c>
      <c r="J105" s="5">
        <f t="shared" si="15"/>
        <v>361.49990796228491</v>
      </c>
    </row>
    <row r="106" spans="1:10" x14ac:dyDescent="0.35">
      <c r="A106" s="1" t="s">
        <v>34</v>
      </c>
      <c r="B106" s="3">
        <v>1854.88</v>
      </c>
      <c r="C106" s="4">
        <v>0</v>
      </c>
      <c r="D106" s="5">
        <f t="shared" si="12"/>
        <v>379.37537070746322</v>
      </c>
      <c r="E106" s="1" t="s">
        <v>152</v>
      </c>
      <c r="F106" s="6">
        <f>0.2</f>
        <v>0.2</v>
      </c>
      <c r="H106" s="3">
        <f t="shared" si="13"/>
        <v>1483.9040000000002</v>
      </c>
      <c r="I106" s="4">
        <f t="shared" si="14"/>
        <v>0</v>
      </c>
      <c r="J106" s="5">
        <f t="shared" si="15"/>
        <v>303.50029656597059</v>
      </c>
    </row>
    <row r="107" spans="1:10" x14ac:dyDescent="0.35">
      <c r="A107" s="1" t="s">
        <v>70</v>
      </c>
      <c r="B107" s="3">
        <v>1354.23</v>
      </c>
      <c r="C107" s="4">
        <v>0</v>
      </c>
      <c r="D107" s="5">
        <f t="shared" si="12"/>
        <v>276.97829955208312</v>
      </c>
      <c r="E107" s="1" t="s">
        <v>152</v>
      </c>
      <c r="F107" s="6">
        <f t="shared" ref="F107" si="25">0.15</f>
        <v>0.15</v>
      </c>
      <c r="H107" s="3">
        <f t="shared" si="13"/>
        <v>1151.0954999999999</v>
      </c>
      <c r="I107" s="4">
        <f t="shared" si="14"/>
        <v>0</v>
      </c>
      <c r="J107" s="5">
        <f t="shared" si="15"/>
        <v>235.43155461927063</v>
      </c>
    </row>
    <row r="108" spans="1:10" x14ac:dyDescent="0.35">
      <c r="A108" s="1" t="s">
        <v>137</v>
      </c>
      <c r="B108" s="3">
        <v>19500.13</v>
      </c>
      <c r="C108" s="4">
        <v>0</v>
      </c>
      <c r="D108" s="5">
        <f t="shared" si="12"/>
        <v>3988.3275724541345</v>
      </c>
      <c r="E108" s="1">
        <v>0</v>
      </c>
      <c r="F108" s="6"/>
      <c r="H108" s="3">
        <f t="shared" si="13"/>
        <v>19500.13</v>
      </c>
      <c r="I108" s="4">
        <f t="shared" si="14"/>
        <v>0</v>
      </c>
      <c r="J108" s="5">
        <f t="shared" si="15"/>
        <v>3988.3275724541345</v>
      </c>
    </row>
    <row r="109" spans="1:10" x14ac:dyDescent="0.35">
      <c r="A109" s="1" t="s">
        <v>23</v>
      </c>
      <c r="B109" s="3">
        <v>15285.27</v>
      </c>
      <c r="C109" s="4">
        <v>0</v>
      </c>
      <c r="D109" s="5">
        <f t="shared" si="12"/>
        <v>3126.2696091465036</v>
      </c>
      <c r="E109" s="1" t="s">
        <v>154</v>
      </c>
      <c r="F109" s="6"/>
      <c r="H109" s="3">
        <f t="shared" si="13"/>
        <v>15285.27</v>
      </c>
      <c r="I109" s="4">
        <f t="shared" si="14"/>
        <v>0</v>
      </c>
      <c r="J109" s="5">
        <f t="shared" si="15"/>
        <v>3126.2696091465036</v>
      </c>
    </row>
    <row r="110" spans="1:10" x14ac:dyDescent="0.35">
      <c r="A110" s="1" t="s">
        <v>76</v>
      </c>
      <c r="B110" s="3">
        <v>13042.31</v>
      </c>
      <c r="C110" s="4">
        <v>0</v>
      </c>
      <c r="D110" s="5">
        <f t="shared" si="12"/>
        <v>2667.5209130141325</v>
      </c>
      <c r="E110" s="1" t="s">
        <v>152</v>
      </c>
      <c r="F110" s="6">
        <f t="shared" ref="F110" si="26">0.15</f>
        <v>0.15</v>
      </c>
      <c r="H110" s="3">
        <f t="shared" si="13"/>
        <v>11085.9635</v>
      </c>
      <c r="I110" s="4">
        <f t="shared" si="14"/>
        <v>0</v>
      </c>
      <c r="J110" s="5">
        <f t="shared" si="15"/>
        <v>2267.3927760620127</v>
      </c>
    </row>
    <row r="111" spans="1:10" x14ac:dyDescent="0.35">
      <c r="A111" s="1" t="s">
        <v>139</v>
      </c>
      <c r="B111" s="3">
        <v>10076.6</v>
      </c>
      <c r="C111" s="4">
        <v>0</v>
      </c>
      <c r="D111" s="5">
        <f t="shared" si="12"/>
        <v>2060.9494201623952</v>
      </c>
      <c r="E111" s="1" t="s">
        <v>152</v>
      </c>
      <c r="F111" s="6">
        <f>0.2</f>
        <v>0.2</v>
      </c>
      <c r="H111" s="3">
        <f t="shared" si="13"/>
        <v>8061.2800000000007</v>
      </c>
      <c r="I111" s="4">
        <f t="shared" si="14"/>
        <v>0</v>
      </c>
      <c r="J111" s="5">
        <f t="shared" si="15"/>
        <v>1648.7595361299163</v>
      </c>
    </row>
    <row r="112" spans="1:10" x14ac:dyDescent="0.35">
      <c r="A112" s="1" t="s">
        <v>90</v>
      </c>
      <c r="B112" s="3">
        <v>7677.26</v>
      </c>
      <c r="C112" s="4">
        <v>0</v>
      </c>
      <c r="D112" s="5">
        <f t="shared" si="12"/>
        <v>1570.2165954226575</v>
      </c>
      <c r="E112" s="1" t="s">
        <v>152</v>
      </c>
      <c r="F112" s="6"/>
      <c r="H112" s="3">
        <f t="shared" si="13"/>
        <v>7677.26</v>
      </c>
      <c r="I112" s="4">
        <f t="shared" si="14"/>
        <v>0</v>
      </c>
      <c r="J112" s="5">
        <f t="shared" si="15"/>
        <v>1570.2165954226575</v>
      </c>
    </row>
    <row r="113" spans="1:10" x14ac:dyDescent="0.35">
      <c r="A113" s="1" t="s">
        <v>61</v>
      </c>
      <c r="B113" s="3">
        <v>3889.92</v>
      </c>
      <c r="C113" s="4">
        <v>0</v>
      </c>
      <c r="D113" s="5">
        <f t="shared" si="12"/>
        <v>795.59855193995043</v>
      </c>
      <c r="E113" s="1" t="s">
        <v>154</v>
      </c>
      <c r="F113" s="6"/>
      <c r="H113" s="3">
        <f t="shared" si="13"/>
        <v>3889.92</v>
      </c>
      <c r="I113" s="4">
        <f t="shared" si="14"/>
        <v>0</v>
      </c>
      <c r="J113" s="5">
        <f t="shared" si="15"/>
        <v>795.59855193995043</v>
      </c>
    </row>
    <row r="114" spans="1:10" x14ac:dyDescent="0.35">
      <c r="A114" s="1" t="s">
        <v>39</v>
      </c>
      <c r="B114" s="3">
        <v>2945.81</v>
      </c>
      <c r="C114" s="4">
        <v>0</v>
      </c>
      <c r="D114" s="5">
        <f t="shared" si="12"/>
        <v>602.50138056572507</v>
      </c>
      <c r="E114" s="1" t="s">
        <v>152</v>
      </c>
      <c r="F114" s="6">
        <f t="shared" ref="F114" si="27">0.15</f>
        <v>0.15</v>
      </c>
      <c r="H114" s="3">
        <f t="shared" si="13"/>
        <v>2503.9384999999997</v>
      </c>
      <c r="I114" s="4">
        <f t="shared" si="14"/>
        <v>0</v>
      </c>
      <c r="J114" s="5">
        <f t="shared" si="15"/>
        <v>512.12617348086633</v>
      </c>
    </row>
    <row r="115" spans="1:10" x14ac:dyDescent="0.35">
      <c r="A115" s="1" t="s">
        <v>74</v>
      </c>
      <c r="B115" s="3">
        <v>2819.92</v>
      </c>
      <c r="C115" s="4">
        <v>0</v>
      </c>
      <c r="D115" s="5">
        <f t="shared" si="12"/>
        <v>576.75331847094674</v>
      </c>
      <c r="E115" s="1" t="s">
        <v>154</v>
      </c>
      <c r="F115" s="6"/>
      <c r="H115" s="3">
        <f t="shared" si="13"/>
        <v>2819.92</v>
      </c>
      <c r="I115" s="4">
        <f t="shared" si="14"/>
        <v>0</v>
      </c>
      <c r="J115" s="5">
        <f t="shared" si="15"/>
        <v>576.75331847094674</v>
      </c>
    </row>
    <row r="116" spans="1:10" x14ac:dyDescent="0.35">
      <c r="A116" s="1" t="s">
        <v>25</v>
      </c>
      <c r="B116" s="3">
        <v>2099.1999999999998</v>
      </c>
      <c r="C116" s="4">
        <v>0</v>
      </c>
      <c r="D116" s="5">
        <f t="shared" si="12"/>
        <v>429.34571411040429</v>
      </c>
      <c r="E116" s="1" t="s">
        <v>152</v>
      </c>
      <c r="F116" s="6">
        <f>0.13</f>
        <v>0.13</v>
      </c>
      <c r="H116" s="3">
        <f t="shared" si="13"/>
        <v>1826.3039999999999</v>
      </c>
      <c r="I116" s="4">
        <f t="shared" si="14"/>
        <v>0</v>
      </c>
      <c r="J116" s="5">
        <f t="shared" si="15"/>
        <v>373.53077127605172</v>
      </c>
    </row>
    <row r="117" spans="1:10" x14ac:dyDescent="0.35">
      <c r="A117" s="1" t="s">
        <v>47</v>
      </c>
      <c r="B117" s="3">
        <v>2028.57</v>
      </c>
      <c r="C117" s="4">
        <v>0</v>
      </c>
      <c r="D117" s="5">
        <f t="shared" si="12"/>
        <v>414.89988341889426</v>
      </c>
      <c r="E117" s="1" t="s">
        <v>154</v>
      </c>
      <c r="F117" s="6"/>
      <c r="H117" s="3">
        <f t="shared" si="13"/>
        <v>2028.57</v>
      </c>
      <c r="I117" s="4">
        <f t="shared" si="14"/>
        <v>0</v>
      </c>
      <c r="J117" s="5">
        <f t="shared" si="15"/>
        <v>414.89988341889426</v>
      </c>
    </row>
    <row r="118" spans="1:10" x14ac:dyDescent="0.35">
      <c r="A118" s="1" t="s">
        <v>77</v>
      </c>
      <c r="B118" s="3">
        <v>1380.4</v>
      </c>
      <c r="C118" s="4">
        <v>0</v>
      </c>
      <c r="D118" s="5">
        <f t="shared" si="12"/>
        <v>282.3308040005727</v>
      </c>
      <c r="E118" s="1" t="s">
        <v>152</v>
      </c>
      <c r="F118" s="6">
        <f>0.2</f>
        <v>0.2</v>
      </c>
      <c r="H118" s="3">
        <f t="shared" si="13"/>
        <v>1104.3200000000002</v>
      </c>
      <c r="I118" s="4">
        <f t="shared" si="14"/>
        <v>0</v>
      </c>
      <c r="J118" s="5">
        <f t="shared" si="15"/>
        <v>225.86464320045818</v>
      </c>
    </row>
    <row r="119" spans="1:10" x14ac:dyDescent="0.35">
      <c r="A119" s="1" t="s">
        <v>56</v>
      </c>
      <c r="B119" s="3">
        <v>1078.1199999999999</v>
      </c>
      <c r="C119" s="4">
        <v>0</v>
      </c>
      <c r="D119" s="5">
        <f t="shared" si="12"/>
        <v>220.5060029043012</v>
      </c>
      <c r="E119" s="1" t="s">
        <v>153</v>
      </c>
      <c r="F119" s="6"/>
      <c r="H119" s="3">
        <f t="shared" si="13"/>
        <v>1078.1199999999999</v>
      </c>
      <c r="I119" s="4">
        <f t="shared" si="14"/>
        <v>0</v>
      </c>
      <c r="J119" s="5">
        <f t="shared" si="15"/>
        <v>220.5060029043012</v>
      </c>
    </row>
    <row r="120" spans="1:10" x14ac:dyDescent="0.35">
      <c r="A120" s="1" t="s">
        <v>14</v>
      </c>
      <c r="B120" s="3">
        <v>879.63</v>
      </c>
      <c r="C120" s="4">
        <v>0</v>
      </c>
      <c r="D120" s="5">
        <f t="shared" si="12"/>
        <v>179.90918945452313</v>
      </c>
      <c r="E120" s="1" t="s">
        <v>152</v>
      </c>
      <c r="F120" s="6">
        <f>0.15</f>
        <v>0.15</v>
      </c>
      <c r="H120" s="3">
        <f t="shared" si="13"/>
        <v>747.68549999999993</v>
      </c>
      <c r="I120" s="4">
        <f t="shared" si="14"/>
        <v>0</v>
      </c>
      <c r="J120" s="5">
        <f t="shared" si="15"/>
        <v>152.92281103634465</v>
      </c>
    </row>
    <row r="121" spans="1:10" x14ac:dyDescent="0.35">
      <c r="A121" s="1" t="s">
        <v>0</v>
      </c>
      <c r="B121" s="3">
        <v>869.24</v>
      </c>
      <c r="C121" s="4">
        <v>0</v>
      </c>
      <c r="D121" s="5">
        <f t="shared" si="12"/>
        <v>177.78414087906242</v>
      </c>
      <c r="E121" s="1" t="s">
        <v>152</v>
      </c>
      <c r="F121" s="6">
        <f>0.15</f>
        <v>0.15</v>
      </c>
      <c r="H121" s="3">
        <f t="shared" si="13"/>
        <v>738.85400000000004</v>
      </c>
      <c r="I121" s="4">
        <f t="shared" si="14"/>
        <v>0</v>
      </c>
      <c r="J121" s="5">
        <f t="shared" si="15"/>
        <v>151.11651974720306</v>
      </c>
    </row>
    <row r="122" spans="1:10" x14ac:dyDescent="0.35">
      <c r="A122" s="1" t="s">
        <v>131</v>
      </c>
      <c r="B122" s="3">
        <v>673.36</v>
      </c>
      <c r="C122" s="4">
        <v>0</v>
      </c>
      <c r="D122" s="5">
        <f t="shared" si="12"/>
        <v>137.72114617634426</v>
      </c>
      <c r="E122" s="1" t="s">
        <v>152</v>
      </c>
      <c r="F122" s="6">
        <f>0.2</f>
        <v>0.2</v>
      </c>
      <c r="H122" s="3">
        <f t="shared" si="13"/>
        <v>538.68799999999999</v>
      </c>
      <c r="I122" s="4">
        <f t="shared" si="14"/>
        <v>0</v>
      </c>
      <c r="J122" s="5">
        <f t="shared" si="15"/>
        <v>110.17691694107542</v>
      </c>
    </row>
    <row r="123" spans="1:10" x14ac:dyDescent="0.35">
      <c r="A123" s="1" t="s">
        <v>16</v>
      </c>
      <c r="B123" s="3">
        <v>667.77</v>
      </c>
      <c r="C123" s="4">
        <v>0</v>
      </c>
      <c r="D123" s="5">
        <f t="shared" si="12"/>
        <v>136.57783322766039</v>
      </c>
      <c r="E123" s="1" t="s">
        <v>152</v>
      </c>
      <c r="F123" s="6">
        <f>0.15</f>
        <v>0.15</v>
      </c>
      <c r="H123" s="3">
        <f t="shared" si="13"/>
        <v>567.60449999999992</v>
      </c>
      <c r="I123" s="4">
        <f t="shared" si="14"/>
        <v>0</v>
      </c>
      <c r="J123" s="5">
        <f t="shared" si="15"/>
        <v>116.09115824351133</v>
      </c>
    </row>
    <row r="124" spans="1:10" x14ac:dyDescent="0.35">
      <c r="A124" s="1" t="s">
        <v>40</v>
      </c>
      <c r="B124" s="3">
        <v>662.05</v>
      </c>
      <c r="C124" s="4">
        <v>0</v>
      </c>
      <c r="D124" s="5">
        <f t="shared" si="12"/>
        <v>135.40793160575132</v>
      </c>
      <c r="E124" s="1" t="s">
        <v>152</v>
      </c>
      <c r="F124" s="6">
        <f>0.1</f>
        <v>0.1</v>
      </c>
      <c r="H124" s="3">
        <f t="shared" si="13"/>
        <v>595.84500000000003</v>
      </c>
      <c r="I124" s="4">
        <f t="shared" si="14"/>
        <v>0</v>
      </c>
      <c r="J124" s="5">
        <f t="shared" si="15"/>
        <v>121.86713844517618</v>
      </c>
    </row>
    <row r="125" spans="1:10" x14ac:dyDescent="0.35">
      <c r="A125" s="1" t="s">
        <v>67</v>
      </c>
      <c r="B125" s="3">
        <v>622.45000000000005</v>
      </c>
      <c r="C125" s="4">
        <v>0</v>
      </c>
      <c r="D125" s="5">
        <f t="shared" si="12"/>
        <v>127.30861268484242</v>
      </c>
      <c r="E125" s="1" t="s">
        <v>154</v>
      </c>
      <c r="F125" s="6"/>
      <c r="H125" s="3">
        <f t="shared" si="13"/>
        <v>622.45000000000005</v>
      </c>
      <c r="I125" s="4">
        <f t="shared" si="14"/>
        <v>0</v>
      </c>
      <c r="J125" s="5">
        <f t="shared" si="15"/>
        <v>127.30861268484242</v>
      </c>
    </row>
    <row r="126" spans="1:10" x14ac:dyDescent="0.35">
      <c r="A126" s="1" t="s">
        <v>102</v>
      </c>
      <c r="B126" s="3">
        <v>604.99</v>
      </c>
      <c r="C126" s="4">
        <v>0</v>
      </c>
      <c r="D126" s="5">
        <f t="shared" si="12"/>
        <v>123.73754934244165</v>
      </c>
      <c r="E126" s="1" t="s">
        <v>152</v>
      </c>
      <c r="F126" s="6">
        <f>0.15</f>
        <v>0.15</v>
      </c>
      <c r="H126" s="3">
        <f t="shared" si="13"/>
        <v>514.24149999999997</v>
      </c>
      <c r="I126" s="4">
        <f t="shared" si="14"/>
        <v>0</v>
      </c>
      <c r="J126" s="5">
        <f t="shared" si="15"/>
        <v>105.1769169410754</v>
      </c>
    </row>
    <row r="127" spans="1:10" x14ac:dyDescent="0.35">
      <c r="A127" s="1" t="s">
        <v>42</v>
      </c>
      <c r="B127" s="3">
        <v>562.01</v>
      </c>
      <c r="C127" s="4">
        <v>0</v>
      </c>
      <c r="D127" s="5">
        <f t="shared" si="12"/>
        <v>114.94692491767736</v>
      </c>
      <c r="E127" s="1" t="s">
        <v>152</v>
      </c>
      <c r="F127" s="6">
        <f>0.22</f>
        <v>0.22</v>
      </c>
      <c r="H127" s="3">
        <f t="shared" si="13"/>
        <v>438.36779999999999</v>
      </c>
      <c r="I127" s="4">
        <f t="shared" si="14"/>
        <v>0</v>
      </c>
      <c r="J127" s="5">
        <f t="shared" si="15"/>
        <v>89.658601435788341</v>
      </c>
    </row>
    <row r="128" spans="1:10" x14ac:dyDescent="0.35">
      <c r="A128" s="1" t="s">
        <v>133</v>
      </c>
      <c r="B128" s="3">
        <v>541.01</v>
      </c>
      <c r="C128" s="4">
        <v>0</v>
      </c>
      <c r="D128" s="5">
        <f t="shared" si="12"/>
        <v>110.6518315505287</v>
      </c>
      <c r="E128" s="1" t="s">
        <v>152</v>
      </c>
      <c r="F128" s="6"/>
      <c r="H128" s="3">
        <f t="shared" si="13"/>
        <v>541.01</v>
      </c>
      <c r="I128" s="4">
        <f t="shared" si="14"/>
        <v>0</v>
      </c>
      <c r="J128" s="5">
        <f t="shared" si="15"/>
        <v>110.6518315505287</v>
      </c>
    </row>
    <row r="129" spans="1:10" x14ac:dyDescent="0.35">
      <c r="A129" s="1" t="s">
        <v>104</v>
      </c>
      <c r="B129" s="3">
        <v>525.1</v>
      </c>
      <c r="C129" s="4">
        <v>0</v>
      </c>
      <c r="D129" s="5">
        <f t="shared" si="12"/>
        <v>107.39778700427463</v>
      </c>
      <c r="E129" s="1" t="s">
        <v>152</v>
      </c>
      <c r="F129" s="6">
        <f>0.15</f>
        <v>0.15</v>
      </c>
      <c r="H129" s="3">
        <f t="shared" si="13"/>
        <v>446.33499999999998</v>
      </c>
      <c r="I129" s="4">
        <f t="shared" si="14"/>
        <v>0</v>
      </c>
      <c r="J129" s="5">
        <f t="shared" si="15"/>
        <v>91.288118953633429</v>
      </c>
    </row>
    <row r="130" spans="1:10" x14ac:dyDescent="0.35">
      <c r="A130" s="1" t="s">
        <v>82</v>
      </c>
      <c r="B130" s="3">
        <v>454.13</v>
      </c>
      <c r="C130" s="4">
        <v>0</v>
      </c>
      <c r="D130" s="5">
        <f t="shared" si="12"/>
        <v>92.882416705867911</v>
      </c>
      <c r="E130" s="1" t="s">
        <v>154</v>
      </c>
      <c r="F130" s="6"/>
      <c r="H130" s="3">
        <f t="shared" si="13"/>
        <v>454.13</v>
      </c>
      <c r="I130" s="4">
        <f t="shared" si="14"/>
        <v>0</v>
      </c>
      <c r="J130" s="5">
        <f t="shared" si="15"/>
        <v>92.882416705867911</v>
      </c>
    </row>
    <row r="131" spans="1:10" x14ac:dyDescent="0.35">
      <c r="A131" s="1" t="s">
        <v>51</v>
      </c>
      <c r="B131" s="3">
        <v>281.88</v>
      </c>
      <c r="C131" s="4">
        <v>0</v>
      </c>
      <c r="D131" s="5">
        <f t="shared" ref="D131:D144" si="28">B131/4.8893</f>
        <v>57.652424682469878</v>
      </c>
      <c r="E131" s="1" t="s">
        <v>152</v>
      </c>
      <c r="F131" s="6">
        <f>0.15</f>
        <v>0.15</v>
      </c>
      <c r="H131" s="3">
        <f t="shared" ref="H131:H144" si="29">B131*(1-F131)</f>
        <v>239.59799999999998</v>
      </c>
      <c r="I131" s="4">
        <f t="shared" ref="I131:I144" si="30">C131*(1-F131)</f>
        <v>0</v>
      </c>
      <c r="J131" s="5">
        <f t="shared" ref="J131:J144" si="31">D131*(1-F131)</f>
        <v>49.004560980099392</v>
      </c>
    </row>
    <row r="132" spans="1:10" x14ac:dyDescent="0.35">
      <c r="A132" s="1" t="s">
        <v>38</v>
      </c>
      <c r="B132" s="3">
        <v>258.82</v>
      </c>
      <c r="C132" s="4">
        <v>0</v>
      </c>
      <c r="D132" s="5">
        <f t="shared" si="28"/>
        <v>52.936003108829482</v>
      </c>
      <c r="E132" s="1" t="s">
        <v>152</v>
      </c>
      <c r="F132" s="6">
        <f>0.15</f>
        <v>0.15</v>
      </c>
      <c r="H132" s="3">
        <f t="shared" si="29"/>
        <v>219.99699999999999</v>
      </c>
      <c r="I132" s="4">
        <f t="shared" si="30"/>
        <v>0</v>
      </c>
      <c r="J132" s="5">
        <f t="shared" si="31"/>
        <v>44.995602642505055</v>
      </c>
    </row>
    <row r="133" spans="1:10" x14ac:dyDescent="0.35">
      <c r="A133" s="1" t="s">
        <v>62</v>
      </c>
      <c r="B133" s="3">
        <v>247.53</v>
      </c>
      <c r="C133" s="4">
        <v>0</v>
      </c>
      <c r="D133" s="5">
        <f t="shared" si="28"/>
        <v>50.626879103348124</v>
      </c>
      <c r="E133" s="1" t="s">
        <v>154</v>
      </c>
      <c r="F133" s="6"/>
      <c r="H133" s="3">
        <f t="shared" si="29"/>
        <v>247.53</v>
      </c>
      <c r="I133" s="4">
        <f t="shared" si="30"/>
        <v>0</v>
      </c>
      <c r="J133" s="5">
        <f t="shared" si="31"/>
        <v>50.626879103348124</v>
      </c>
    </row>
    <row r="134" spans="1:10" x14ac:dyDescent="0.35">
      <c r="A134" s="1" t="s">
        <v>80</v>
      </c>
      <c r="B134" s="3">
        <v>208.31</v>
      </c>
      <c r="C134" s="4">
        <v>0</v>
      </c>
      <c r="D134" s="5">
        <f t="shared" si="28"/>
        <v>42.605280919559036</v>
      </c>
      <c r="E134" s="1" t="s">
        <v>152</v>
      </c>
      <c r="F134" s="6">
        <f>0.14</f>
        <v>0.14000000000000001</v>
      </c>
      <c r="H134" s="3">
        <f t="shared" si="29"/>
        <v>179.14660000000001</v>
      </c>
      <c r="I134" s="4">
        <f t="shared" si="30"/>
        <v>0</v>
      </c>
      <c r="J134" s="5">
        <f t="shared" si="31"/>
        <v>36.640541590820767</v>
      </c>
    </row>
    <row r="135" spans="1:10" x14ac:dyDescent="0.35">
      <c r="A135" s="1" t="s">
        <v>107</v>
      </c>
      <c r="B135" s="3">
        <v>179.95</v>
      </c>
      <c r="C135" s="4">
        <v>0</v>
      </c>
      <c r="D135" s="5">
        <f t="shared" si="28"/>
        <v>36.804859591352539</v>
      </c>
      <c r="E135" s="1" t="s">
        <v>154</v>
      </c>
      <c r="F135" s="6"/>
      <c r="H135" s="3">
        <f t="shared" si="29"/>
        <v>179.95</v>
      </c>
      <c r="I135" s="4">
        <f t="shared" si="30"/>
        <v>0</v>
      </c>
      <c r="J135" s="5">
        <f t="shared" si="31"/>
        <v>36.804859591352539</v>
      </c>
    </row>
    <row r="136" spans="1:10" x14ac:dyDescent="0.35">
      <c r="A136" s="1" t="s">
        <v>26</v>
      </c>
      <c r="B136" s="3">
        <v>144.93</v>
      </c>
      <c r="C136" s="4">
        <v>0</v>
      </c>
      <c r="D136" s="5">
        <f t="shared" si="28"/>
        <v>29.642280080993189</v>
      </c>
      <c r="E136" s="1" t="s">
        <v>152</v>
      </c>
      <c r="F136" s="6">
        <f>0.15</f>
        <v>0.15</v>
      </c>
      <c r="H136" s="3">
        <f t="shared" si="29"/>
        <v>123.1905</v>
      </c>
      <c r="I136" s="4">
        <f t="shared" si="30"/>
        <v>0</v>
      </c>
      <c r="J136" s="5">
        <f t="shared" si="31"/>
        <v>25.19593806884421</v>
      </c>
    </row>
    <row r="137" spans="1:10" x14ac:dyDescent="0.35">
      <c r="A137" s="1" t="s">
        <v>113</v>
      </c>
      <c r="B137" s="3">
        <v>120.94</v>
      </c>
      <c r="C137" s="4">
        <v>0</v>
      </c>
      <c r="D137" s="5">
        <f t="shared" si="28"/>
        <v>24.735647229664774</v>
      </c>
      <c r="E137" s="1" t="s">
        <v>154</v>
      </c>
      <c r="F137" s="6"/>
      <c r="H137" s="3">
        <f t="shared" si="29"/>
        <v>120.94</v>
      </c>
      <c r="I137" s="4">
        <f t="shared" si="30"/>
        <v>0</v>
      </c>
      <c r="J137" s="5">
        <f t="shared" si="31"/>
        <v>24.735647229664774</v>
      </c>
    </row>
    <row r="138" spans="1:10" x14ac:dyDescent="0.35">
      <c r="A138" s="1" t="s">
        <v>121</v>
      </c>
      <c r="B138" s="3">
        <v>119.81</v>
      </c>
      <c r="C138" s="4">
        <v>0</v>
      </c>
      <c r="D138" s="5">
        <f t="shared" si="28"/>
        <v>24.504530300861063</v>
      </c>
      <c r="E138" s="1" t="s">
        <v>154</v>
      </c>
      <c r="F138" s="6"/>
      <c r="H138" s="3">
        <f t="shared" si="29"/>
        <v>119.81</v>
      </c>
      <c r="I138" s="4">
        <f t="shared" si="30"/>
        <v>0</v>
      </c>
      <c r="J138" s="5">
        <f t="shared" si="31"/>
        <v>24.504530300861063</v>
      </c>
    </row>
    <row r="139" spans="1:10" x14ac:dyDescent="0.35">
      <c r="A139" s="1" t="s">
        <v>125</v>
      </c>
      <c r="B139" s="3">
        <v>95.39</v>
      </c>
      <c r="C139" s="4">
        <v>0</v>
      </c>
      <c r="D139" s="5">
        <f t="shared" si="28"/>
        <v>19.509950299633893</v>
      </c>
      <c r="E139" s="1" t="s">
        <v>154</v>
      </c>
      <c r="F139" s="6"/>
      <c r="H139" s="3">
        <f t="shared" si="29"/>
        <v>95.39</v>
      </c>
      <c r="I139" s="4">
        <f t="shared" si="30"/>
        <v>0</v>
      </c>
      <c r="J139" s="5">
        <f t="shared" si="31"/>
        <v>19.509950299633893</v>
      </c>
    </row>
    <row r="140" spans="1:10" x14ac:dyDescent="0.35">
      <c r="A140" s="1" t="s">
        <v>120</v>
      </c>
      <c r="B140" s="3">
        <v>89.82</v>
      </c>
      <c r="C140" s="4">
        <v>0</v>
      </c>
      <c r="D140" s="5">
        <f t="shared" si="28"/>
        <v>18.3707279160616</v>
      </c>
      <c r="E140" s="1" t="s">
        <v>154</v>
      </c>
      <c r="F140" s="6"/>
      <c r="H140" s="3">
        <f t="shared" si="29"/>
        <v>89.82</v>
      </c>
      <c r="I140" s="4">
        <f t="shared" si="30"/>
        <v>0</v>
      </c>
      <c r="J140" s="5">
        <f t="shared" si="31"/>
        <v>18.3707279160616</v>
      </c>
    </row>
    <row r="141" spans="1:10" x14ac:dyDescent="0.35">
      <c r="A141" s="1" t="s">
        <v>13</v>
      </c>
      <c r="B141" s="3">
        <v>46.6</v>
      </c>
      <c r="C141" s="4">
        <v>0</v>
      </c>
      <c r="D141" s="5">
        <f t="shared" si="28"/>
        <v>9.5310167099584806</v>
      </c>
      <c r="E141" s="1" t="s">
        <v>154</v>
      </c>
      <c r="F141" s="6"/>
      <c r="H141" s="3">
        <f t="shared" si="29"/>
        <v>46.6</v>
      </c>
      <c r="I141" s="4">
        <f t="shared" si="30"/>
        <v>0</v>
      </c>
      <c r="J141" s="5">
        <f t="shared" si="31"/>
        <v>9.5310167099584806</v>
      </c>
    </row>
    <row r="142" spans="1:10" x14ac:dyDescent="0.35">
      <c r="A142" s="1" t="s">
        <v>122</v>
      </c>
      <c r="B142" s="3">
        <v>44.24</v>
      </c>
      <c r="C142" s="4">
        <v>0</v>
      </c>
      <c r="D142" s="5">
        <f t="shared" si="28"/>
        <v>9.0483300267932005</v>
      </c>
      <c r="E142" s="1" t="s">
        <v>152</v>
      </c>
      <c r="F142" s="6">
        <f>0.15</f>
        <v>0.15</v>
      </c>
      <c r="H142" s="3">
        <f t="shared" si="29"/>
        <v>37.603999999999999</v>
      </c>
      <c r="I142" s="4">
        <f t="shared" si="30"/>
        <v>0</v>
      </c>
      <c r="J142" s="5">
        <f t="shared" si="31"/>
        <v>7.6910805227742198</v>
      </c>
    </row>
    <row r="143" spans="1:10" x14ac:dyDescent="0.35">
      <c r="A143" s="1" t="s">
        <v>78</v>
      </c>
      <c r="B143" s="3">
        <v>0.01</v>
      </c>
      <c r="C143" s="4">
        <v>0</v>
      </c>
      <c r="D143" s="5">
        <f t="shared" si="28"/>
        <v>2.0452825557850814E-3</v>
      </c>
      <c r="E143" s="1" t="s">
        <v>152</v>
      </c>
      <c r="F143" s="6">
        <f>0.1</f>
        <v>0.1</v>
      </c>
      <c r="H143" s="3">
        <f t="shared" si="29"/>
        <v>9.0000000000000011E-3</v>
      </c>
      <c r="I143" s="4">
        <f t="shared" si="30"/>
        <v>0</v>
      </c>
      <c r="J143" s="5">
        <f t="shared" si="31"/>
        <v>1.8407543002065734E-3</v>
      </c>
    </row>
    <row r="144" spans="1:10" x14ac:dyDescent="0.35">
      <c r="A144" s="1" t="s">
        <v>138</v>
      </c>
      <c r="B144" s="3">
        <v>0.01</v>
      </c>
      <c r="C144" s="4">
        <v>0</v>
      </c>
      <c r="D144" s="5">
        <f t="shared" si="28"/>
        <v>2.0452825557850814E-3</v>
      </c>
      <c r="E144" s="1" t="s">
        <v>152</v>
      </c>
      <c r="F144" s="6">
        <f>0.15</f>
        <v>0.15</v>
      </c>
      <c r="H144" s="3">
        <f t="shared" si="29"/>
        <v>8.5000000000000006E-3</v>
      </c>
      <c r="I144" s="4">
        <f t="shared" si="30"/>
        <v>0</v>
      </c>
      <c r="J144" s="5">
        <f t="shared" si="31"/>
        <v>1.7384901724173192E-3</v>
      </c>
    </row>
    <row r="145" spans="2:3" x14ac:dyDescent="0.35">
      <c r="B145" s="3"/>
      <c r="C145" s="4"/>
    </row>
    <row r="146" spans="2:3" x14ac:dyDescent="0.35">
      <c r="B146" s="3"/>
      <c r="C146" s="4"/>
    </row>
    <row r="147" spans="2:3" x14ac:dyDescent="0.35">
      <c r="B147" s="3"/>
      <c r="C147" s="4"/>
    </row>
    <row r="148" spans="2:3" x14ac:dyDescent="0.35">
      <c r="B148" s="3"/>
      <c r="C148" s="4"/>
    </row>
    <row r="149" spans="2:3" x14ac:dyDescent="0.35">
      <c r="B149" s="3"/>
      <c r="C149" s="4"/>
    </row>
    <row r="150" spans="2:3" x14ac:dyDescent="0.35">
      <c r="B150" s="3"/>
      <c r="C150" s="4"/>
    </row>
    <row r="151" spans="2:3" x14ac:dyDescent="0.35">
      <c r="B151" s="3"/>
      <c r="C151" s="4"/>
    </row>
    <row r="152" spans="2:3" x14ac:dyDescent="0.35">
      <c r="B152" s="3"/>
      <c r="C152" s="4"/>
    </row>
    <row r="153" spans="2:3" x14ac:dyDescent="0.35">
      <c r="B153" s="3"/>
      <c r="C153" s="4"/>
    </row>
    <row r="154" spans="2:3" x14ac:dyDescent="0.35">
      <c r="B154" s="3"/>
      <c r="C154" s="4"/>
    </row>
    <row r="155" spans="2:3" x14ac:dyDescent="0.35">
      <c r="B155" s="3"/>
      <c r="C155" s="4"/>
    </row>
    <row r="156" spans="2:3" x14ac:dyDescent="0.35">
      <c r="B156" s="3"/>
      <c r="C156" s="4"/>
    </row>
    <row r="157" spans="2:3" x14ac:dyDescent="0.35">
      <c r="B157" s="3"/>
      <c r="C157" s="4"/>
    </row>
    <row r="158" spans="2:3" x14ac:dyDescent="0.35">
      <c r="B158" s="3"/>
      <c r="C158" s="4"/>
    </row>
    <row r="159" spans="2:3" x14ac:dyDescent="0.35">
      <c r="B159" s="3"/>
      <c r="C159" s="4"/>
    </row>
    <row r="160" spans="2:3" x14ac:dyDescent="0.35">
      <c r="B160" s="3"/>
      <c r="C160" s="4"/>
    </row>
    <row r="161" spans="2:3" x14ac:dyDescent="0.35">
      <c r="B161" s="3"/>
      <c r="C161" s="4"/>
    </row>
    <row r="162" spans="2:3" x14ac:dyDescent="0.35">
      <c r="B162" s="3"/>
      <c r="C162" s="4"/>
    </row>
    <row r="163" spans="2:3" x14ac:dyDescent="0.35">
      <c r="B163" s="3"/>
      <c r="C163" s="4"/>
    </row>
    <row r="164" spans="2:3" x14ac:dyDescent="0.35">
      <c r="B164" s="3"/>
      <c r="C164" s="4"/>
    </row>
    <row r="165" spans="2:3" x14ac:dyDescent="0.35">
      <c r="B165" s="3"/>
      <c r="C165" s="4"/>
    </row>
    <row r="166" spans="2:3" x14ac:dyDescent="0.35">
      <c r="B166" s="3"/>
      <c r="C166" s="4"/>
    </row>
    <row r="167" spans="2:3" x14ac:dyDescent="0.35">
      <c r="B167" s="3"/>
      <c r="C167" s="4"/>
    </row>
    <row r="168" spans="2:3" x14ac:dyDescent="0.35">
      <c r="B168" s="3"/>
      <c r="C168" s="4"/>
    </row>
    <row r="169" spans="2:3" x14ac:dyDescent="0.35">
      <c r="B169" s="3"/>
      <c r="C169" s="4"/>
    </row>
    <row r="170" spans="2:3" x14ac:dyDescent="0.35">
      <c r="B170" s="3"/>
      <c r="C170" s="4"/>
    </row>
    <row r="171" spans="2:3" x14ac:dyDescent="0.35">
      <c r="B171" s="3"/>
      <c r="C171" s="4"/>
    </row>
    <row r="172" spans="2:3" x14ac:dyDescent="0.35">
      <c r="B172" s="3"/>
      <c r="C172" s="4"/>
    </row>
    <row r="173" spans="2:3" x14ac:dyDescent="0.35">
      <c r="B173" s="3"/>
      <c r="C173" s="4"/>
    </row>
    <row r="174" spans="2:3" x14ac:dyDescent="0.35">
      <c r="B174" s="3"/>
      <c r="C174" s="4"/>
    </row>
    <row r="175" spans="2:3" x14ac:dyDescent="0.35">
      <c r="B175" s="3"/>
      <c r="C175" s="4"/>
    </row>
    <row r="176" spans="2:3" x14ac:dyDescent="0.35">
      <c r="B176" s="3"/>
      <c r="C176" s="4"/>
    </row>
    <row r="177" spans="2:3" x14ac:dyDescent="0.35">
      <c r="B177" s="3"/>
      <c r="C177" s="4"/>
    </row>
    <row r="178" spans="2:3" x14ac:dyDescent="0.35">
      <c r="B178" s="3"/>
      <c r="C178" s="4"/>
    </row>
    <row r="179" spans="2:3" x14ac:dyDescent="0.35">
      <c r="B179" s="3"/>
      <c r="C179" s="4"/>
    </row>
    <row r="180" spans="2:3" x14ac:dyDescent="0.35">
      <c r="B180" s="3"/>
      <c r="C180" s="4"/>
    </row>
    <row r="181" spans="2:3" x14ac:dyDescent="0.35">
      <c r="B181" s="3"/>
      <c r="C181" s="4"/>
    </row>
    <row r="182" spans="2:3" x14ac:dyDescent="0.35">
      <c r="B182" s="3"/>
      <c r="C182" s="4"/>
    </row>
    <row r="183" spans="2:3" x14ac:dyDescent="0.35">
      <c r="B183" s="3"/>
      <c r="C183" s="4"/>
    </row>
    <row r="184" spans="2:3" x14ac:dyDescent="0.35">
      <c r="B184" s="3"/>
      <c r="C184" s="4"/>
    </row>
    <row r="185" spans="2:3" x14ac:dyDescent="0.35">
      <c r="B185" s="3"/>
      <c r="C185" s="4"/>
    </row>
    <row r="186" spans="2:3" x14ac:dyDescent="0.35">
      <c r="B186" s="3"/>
      <c r="C186" s="4"/>
    </row>
    <row r="187" spans="2:3" x14ac:dyDescent="0.35">
      <c r="B187" s="3"/>
      <c r="C187" s="4"/>
    </row>
    <row r="188" spans="2:3" x14ac:dyDescent="0.35">
      <c r="B188" s="3"/>
      <c r="C188" s="4"/>
    </row>
    <row r="189" spans="2:3" x14ac:dyDescent="0.35">
      <c r="B189" s="3"/>
      <c r="C189" s="4"/>
    </row>
    <row r="190" spans="2:3" x14ac:dyDescent="0.35">
      <c r="B190" s="3"/>
      <c r="C190" s="4"/>
    </row>
  </sheetData>
  <autoFilter ref="A1:J144" xr:uid="{0CFF9393-70F8-446C-9F0A-A5AFA24FEA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Final</vt:lpstr>
      <vt:lpstr>Nie używać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iroslonek</dc:creator>
  <cp:lastModifiedBy>jrdzanek</cp:lastModifiedBy>
  <dcterms:created xsi:type="dcterms:W3CDTF">2022-09-07T16:15:11Z</dcterms:created>
  <dcterms:modified xsi:type="dcterms:W3CDTF">2022-09-18T18:56:39Z</dcterms:modified>
</cp:coreProperties>
</file>