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6_sem_STUDIA\QSP\4\single_script\NYA\"/>
    </mc:Choice>
  </mc:AlternateContent>
  <xr:revisionPtr revIDLastSave="0" documentId="13_ncr:1_{3C9236F9-861C-406B-B31F-AD33A8F9CD2B}" xr6:coauthVersionLast="45" xr6:coauthVersionMax="45" xr10:uidLastSave="{00000000-0000-0000-0000-000000000000}"/>
  <bookViews>
    <workbookView xWindow="-28920" yWindow="-120" windowWidth="29040" windowHeight="17790" xr2:uid="{00000000-000D-0000-FFFF-FFFF00000000}"/>
  </bookViews>
  <sheets>
    <sheet name="^NYA" sheetId="1" r:id="rId1"/>
  </sheets>
  <definedNames>
    <definedName name="_xlchart.v1.0" hidden="1">'^NYA'!$J$1</definedName>
    <definedName name="_xlchart.v1.1" hidden="1">'^NYA'!$J$2:$J$253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J2" i="1"/>
  <c r="J25" i="1" l="1"/>
  <c r="J26" i="1"/>
  <c r="J49" i="1"/>
  <c r="J65" i="1"/>
  <c r="J66" i="1"/>
  <c r="J67" i="1"/>
  <c r="J89" i="1"/>
  <c r="J90" i="1"/>
  <c r="J113" i="1"/>
  <c r="J129" i="1"/>
  <c r="J130" i="1"/>
  <c r="J131" i="1"/>
  <c r="J153" i="1"/>
  <c r="J154" i="1"/>
  <c r="J177" i="1"/>
  <c r="J194" i="1"/>
  <c r="J195" i="1"/>
  <c r="J217" i="1"/>
  <c r="J218" i="1"/>
  <c r="J241" i="1"/>
  <c r="I3" i="1"/>
  <c r="I4" i="1"/>
  <c r="J3" i="1" s="1"/>
  <c r="I5" i="1"/>
  <c r="J4" i="1" s="1"/>
  <c r="I6" i="1"/>
  <c r="I7" i="1"/>
  <c r="J6" i="1" s="1"/>
  <c r="I8" i="1"/>
  <c r="J7" i="1" s="1"/>
  <c r="I9" i="1"/>
  <c r="J8" i="1" s="1"/>
  <c r="I10" i="1"/>
  <c r="J9" i="1" s="1"/>
  <c r="I11" i="1"/>
  <c r="J10" i="1" s="1"/>
  <c r="I12" i="1"/>
  <c r="J11" i="1" s="1"/>
  <c r="I13" i="1"/>
  <c r="J12" i="1" s="1"/>
  <c r="I14" i="1"/>
  <c r="I15" i="1"/>
  <c r="J14" i="1" s="1"/>
  <c r="I16" i="1"/>
  <c r="J15" i="1" s="1"/>
  <c r="I17" i="1"/>
  <c r="J16" i="1" s="1"/>
  <c r="I18" i="1"/>
  <c r="J17" i="1" s="1"/>
  <c r="I19" i="1"/>
  <c r="J18" i="1" s="1"/>
  <c r="I20" i="1"/>
  <c r="J19" i="1" s="1"/>
  <c r="I21" i="1"/>
  <c r="J20" i="1" s="1"/>
  <c r="I22" i="1"/>
  <c r="I23" i="1"/>
  <c r="J22" i="1" s="1"/>
  <c r="I24" i="1"/>
  <c r="J23" i="1" s="1"/>
  <c r="I25" i="1"/>
  <c r="J24" i="1" s="1"/>
  <c r="I26" i="1"/>
  <c r="I27" i="1"/>
  <c r="I28" i="1"/>
  <c r="J27" i="1" s="1"/>
  <c r="I29" i="1"/>
  <c r="J28" i="1" s="1"/>
  <c r="I30" i="1"/>
  <c r="I31" i="1"/>
  <c r="J30" i="1" s="1"/>
  <c r="I32" i="1"/>
  <c r="J31" i="1" s="1"/>
  <c r="I33" i="1"/>
  <c r="J32" i="1" s="1"/>
  <c r="I34" i="1"/>
  <c r="J33" i="1" s="1"/>
  <c r="I35" i="1"/>
  <c r="J34" i="1" s="1"/>
  <c r="I36" i="1"/>
  <c r="J35" i="1" s="1"/>
  <c r="I37" i="1"/>
  <c r="J36" i="1" s="1"/>
  <c r="I38" i="1"/>
  <c r="I39" i="1"/>
  <c r="J38" i="1" s="1"/>
  <c r="I40" i="1"/>
  <c r="J39" i="1" s="1"/>
  <c r="I41" i="1"/>
  <c r="J40" i="1" s="1"/>
  <c r="I42" i="1"/>
  <c r="J41" i="1" s="1"/>
  <c r="I43" i="1"/>
  <c r="J42" i="1" s="1"/>
  <c r="I44" i="1"/>
  <c r="J43" i="1" s="1"/>
  <c r="I45" i="1"/>
  <c r="J44" i="1" s="1"/>
  <c r="I46" i="1"/>
  <c r="I47" i="1"/>
  <c r="J46" i="1" s="1"/>
  <c r="I48" i="1"/>
  <c r="J47" i="1" s="1"/>
  <c r="I49" i="1"/>
  <c r="J48" i="1" s="1"/>
  <c r="I50" i="1"/>
  <c r="I51" i="1"/>
  <c r="J50" i="1" s="1"/>
  <c r="I52" i="1"/>
  <c r="J51" i="1" s="1"/>
  <c r="I53" i="1"/>
  <c r="J52" i="1" s="1"/>
  <c r="I54" i="1"/>
  <c r="I55" i="1"/>
  <c r="J54" i="1" s="1"/>
  <c r="I56" i="1"/>
  <c r="J55" i="1" s="1"/>
  <c r="I57" i="1"/>
  <c r="J56" i="1" s="1"/>
  <c r="I58" i="1"/>
  <c r="J57" i="1" s="1"/>
  <c r="I59" i="1"/>
  <c r="J58" i="1" s="1"/>
  <c r="I60" i="1"/>
  <c r="J59" i="1" s="1"/>
  <c r="I61" i="1"/>
  <c r="J60" i="1" s="1"/>
  <c r="I62" i="1"/>
  <c r="I63" i="1"/>
  <c r="J62" i="1" s="1"/>
  <c r="I64" i="1"/>
  <c r="J63" i="1" s="1"/>
  <c r="I65" i="1"/>
  <c r="J64" i="1" s="1"/>
  <c r="I66" i="1"/>
  <c r="I67" i="1"/>
  <c r="I68" i="1"/>
  <c r="I69" i="1"/>
  <c r="J68" i="1" s="1"/>
  <c r="I70" i="1"/>
  <c r="I71" i="1"/>
  <c r="J70" i="1" s="1"/>
  <c r="I72" i="1"/>
  <c r="J71" i="1" s="1"/>
  <c r="I73" i="1"/>
  <c r="J72" i="1" s="1"/>
  <c r="I74" i="1"/>
  <c r="J73" i="1" s="1"/>
  <c r="I75" i="1"/>
  <c r="J74" i="1" s="1"/>
  <c r="I76" i="1"/>
  <c r="J75" i="1" s="1"/>
  <c r="I77" i="1"/>
  <c r="J76" i="1" s="1"/>
  <c r="I78" i="1"/>
  <c r="I79" i="1"/>
  <c r="J78" i="1" s="1"/>
  <c r="I80" i="1"/>
  <c r="I81" i="1"/>
  <c r="J80" i="1" s="1"/>
  <c r="I82" i="1"/>
  <c r="J81" i="1" s="1"/>
  <c r="I83" i="1"/>
  <c r="J82" i="1" s="1"/>
  <c r="I84" i="1"/>
  <c r="J83" i="1" s="1"/>
  <c r="I85" i="1"/>
  <c r="J84" i="1" s="1"/>
  <c r="I86" i="1"/>
  <c r="I87" i="1"/>
  <c r="J86" i="1" s="1"/>
  <c r="I88" i="1"/>
  <c r="I89" i="1"/>
  <c r="J88" i="1" s="1"/>
  <c r="I90" i="1"/>
  <c r="I91" i="1"/>
  <c r="I92" i="1"/>
  <c r="J91" i="1" s="1"/>
  <c r="I93" i="1"/>
  <c r="J92" i="1" s="1"/>
  <c r="I94" i="1"/>
  <c r="I95" i="1"/>
  <c r="J94" i="1" s="1"/>
  <c r="I96" i="1"/>
  <c r="I97" i="1"/>
  <c r="J96" i="1" s="1"/>
  <c r="I98" i="1"/>
  <c r="J97" i="1" s="1"/>
  <c r="I99" i="1"/>
  <c r="J98" i="1" s="1"/>
  <c r="I100" i="1"/>
  <c r="J99" i="1" s="1"/>
  <c r="I101" i="1"/>
  <c r="J100" i="1" s="1"/>
  <c r="I102" i="1"/>
  <c r="I103" i="1"/>
  <c r="J102" i="1" s="1"/>
  <c r="I104" i="1"/>
  <c r="I105" i="1"/>
  <c r="J104" i="1" s="1"/>
  <c r="I106" i="1"/>
  <c r="J105" i="1" s="1"/>
  <c r="I107" i="1"/>
  <c r="J106" i="1" s="1"/>
  <c r="I108" i="1"/>
  <c r="J107" i="1" s="1"/>
  <c r="I109" i="1"/>
  <c r="J108" i="1" s="1"/>
  <c r="I110" i="1"/>
  <c r="I111" i="1"/>
  <c r="J110" i="1" s="1"/>
  <c r="I112" i="1"/>
  <c r="I113" i="1"/>
  <c r="J112" i="1" s="1"/>
  <c r="I114" i="1"/>
  <c r="I115" i="1"/>
  <c r="J114" i="1" s="1"/>
  <c r="I116" i="1"/>
  <c r="J115" i="1" s="1"/>
  <c r="I117" i="1"/>
  <c r="J116" i="1" s="1"/>
  <c r="I118" i="1"/>
  <c r="I119" i="1"/>
  <c r="J118" i="1" s="1"/>
  <c r="I120" i="1"/>
  <c r="I121" i="1"/>
  <c r="J120" i="1" s="1"/>
  <c r="I122" i="1"/>
  <c r="J121" i="1" s="1"/>
  <c r="I123" i="1"/>
  <c r="J122" i="1" s="1"/>
  <c r="I124" i="1"/>
  <c r="J123" i="1" s="1"/>
  <c r="I125" i="1"/>
  <c r="J124" i="1" s="1"/>
  <c r="I126" i="1"/>
  <c r="I127" i="1"/>
  <c r="J126" i="1" s="1"/>
  <c r="I128" i="1"/>
  <c r="I129" i="1"/>
  <c r="J128" i="1" s="1"/>
  <c r="I130" i="1"/>
  <c r="I131" i="1"/>
  <c r="I132" i="1"/>
  <c r="I133" i="1"/>
  <c r="J132" i="1" s="1"/>
  <c r="I134" i="1"/>
  <c r="I135" i="1"/>
  <c r="J134" i="1" s="1"/>
  <c r="I136" i="1"/>
  <c r="I137" i="1"/>
  <c r="J136" i="1" s="1"/>
  <c r="I138" i="1"/>
  <c r="J137" i="1" s="1"/>
  <c r="I139" i="1"/>
  <c r="J138" i="1" s="1"/>
  <c r="I140" i="1"/>
  <c r="J139" i="1" s="1"/>
  <c r="I141" i="1"/>
  <c r="J140" i="1" s="1"/>
  <c r="I142" i="1"/>
  <c r="I143" i="1"/>
  <c r="J142" i="1" s="1"/>
  <c r="I144" i="1"/>
  <c r="I145" i="1"/>
  <c r="J144" i="1" s="1"/>
  <c r="I146" i="1"/>
  <c r="J145" i="1" s="1"/>
  <c r="I147" i="1"/>
  <c r="J146" i="1" s="1"/>
  <c r="I148" i="1"/>
  <c r="J147" i="1" s="1"/>
  <c r="I149" i="1"/>
  <c r="J148" i="1" s="1"/>
  <c r="I150" i="1"/>
  <c r="I151" i="1"/>
  <c r="J150" i="1" s="1"/>
  <c r="I152" i="1"/>
  <c r="I153" i="1"/>
  <c r="J152" i="1" s="1"/>
  <c r="I154" i="1"/>
  <c r="I155" i="1"/>
  <c r="I156" i="1"/>
  <c r="J155" i="1" s="1"/>
  <c r="I157" i="1"/>
  <c r="J156" i="1" s="1"/>
  <c r="I158" i="1"/>
  <c r="I159" i="1"/>
  <c r="J158" i="1" s="1"/>
  <c r="I160" i="1"/>
  <c r="I161" i="1"/>
  <c r="J160" i="1" s="1"/>
  <c r="I162" i="1"/>
  <c r="J161" i="1" s="1"/>
  <c r="I163" i="1"/>
  <c r="J162" i="1" s="1"/>
  <c r="I164" i="1"/>
  <c r="J163" i="1" s="1"/>
  <c r="I165" i="1"/>
  <c r="J164" i="1" s="1"/>
  <c r="I166" i="1"/>
  <c r="I167" i="1"/>
  <c r="J166" i="1" s="1"/>
  <c r="I168" i="1"/>
  <c r="I169" i="1"/>
  <c r="J168" i="1" s="1"/>
  <c r="I170" i="1"/>
  <c r="J169" i="1" s="1"/>
  <c r="I171" i="1"/>
  <c r="J170" i="1" s="1"/>
  <c r="I172" i="1"/>
  <c r="J171" i="1" s="1"/>
  <c r="I173" i="1"/>
  <c r="J172" i="1" s="1"/>
  <c r="I174" i="1"/>
  <c r="I175" i="1"/>
  <c r="J174" i="1" s="1"/>
  <c r="I176" i="1"/>
  <c r="I177" i="1"/>
  <c r="J176" i="1" s="1"/>
  <c r="I178" i="1"/>
  <c r="I179" i="1"/>
  <c r="J178" i="1" s="1"/>
  <c r="I180" i="1"/>
  <c r="J179" i="1" s="1"/>
  <c r="I181" i="1"/>
  <c r="J180" i="1" s="1"/>
  <c r="I182" i="1"/>
  <c r="I183" i="1"/>
  <c r="J182" i="1" s="1"/>
  <c r="I184" i="1"/>
  <c r="I185" i="1"/>
  <c r="J184" i="1" s="1"/>
  <c r="I186" i="1"/>
  <c r="J185" i="1" s="1"/>
  <c r="I187" i="1"/>
  <c r="J186" i="1" s="1"/>
  <c r="I188" i="1"/>
  <c r="J187" i="1" s="1"/>
  <c r="I189" i="1"/>
  <c r="J188" i="1" s="1"/>
  <c r="I190" i="1"/>
  <c r="I191" i="1"/>
  <c r="J190" i="1" s="1"/>
  <c r="I192" i="1"/>
  <c r="I193" i="1"/>
  <c r="J192" i="1" s="1"/>
  <c r="I194" i="1"/>
  <c r="I195" i="1"/>
  <c r="I196" i="1"/>
  <c r="I197" i="1"/>
  <c r="J196" i="1" s="1"/>
  <c r="I198" i="1"/>
  <c r="I199" i="1"/>
  <c r="J198" i="1" s="1"/>
  <c r="I200" i="1"/>
  <c r="I201" i="1"/>
  <c r="J200" i="1" s="1"/>
  <c r="I202" i="1"/>
  <c r="J201" i="1" s="1"/>
  <c r="I203" i="1"/>
  <c r="J202" i="1" s="1"/>
  <c r="I204" i="1"/>
  <c r="J203" i="1" s="1"/>
  <c r="I205" i="1"/>
  <c r="J204" i="1" s="1"/>
  <c r="I206" i="1"/>
  <c r="I207" i="1"/>
  <c r="J206" i="1" s="1"/>
  <c r="I208" i="1"/>
  <c r="I209" i="1"/>
  <c r="J208" i="1" s="1"/>
  <c r="I210" i="1"/>
  <c r="J209" i="1" s="1"/>
  <c r="I211" i="1"/>
  <c r="J210" i="1" s="1"/>
  <c r="I212" i="1"/>
  <c r="J211" i="1" s="1"/>
  <c r="I213" i="1"/>
  <c r="J212" i="1" s="1"/>
  <c r="I214" i="1"/>
  <c r="I215" i="1"/>
  <c r="J214" i="1" s="1"/>
  <c r="I216" i="1"/>
  <c r="I217" i="1"/>
  <c r="J216" i="1" s="1"/>
  <c r="I218" i="1"/>
  <c r="I219" i="1"/>
  <c r="I220" i="1"/>
  <c r="J219" i="1" s="1"/>
  <c r="I221" i="1"/>
  <c r="J220" i="1" s="1"/>
  <c r="I222" i="1"/>
  <c r="I223" i="1"/>
  <c r="J222" i="1" s="1"/>
  <c r="I224" i="1"/>
  <c r="I225" i="1"/>
  <c r="J224" i="1" s="1"/>
  <c r="I226" i="1"/>
  <c r="J225" i="1" s="1"/>
  <c r="I227" i="1"/>
  <c r="J226" i="1" s="1"/>
  <c r="I228" i="1"/>
  <c r="J227" i="1" s="1"/>
  <c r="I229" i="1"/>
  <c r="J228" i="1" s="1"/>
  <c r="I230" i="1"/>
  <c r="I231" i="1"/>
  <c r="J230" i="1" s="1"/>
  <c r="I232" i="1"/>
  <c r="I233" i="1"/>
  <c r="J232" i="1" s="1"/>
  <c r="I234" i="1"/>
  <c r="J233" i="1" s="1"/>
  <c r="I235" i="1"/>
  <c r="J234" i="1" s="1"/>
  <c r="I236" i="1"/>
  <c r="J235" i="1" s="1"/>
  <c r="I237" i="1"/>
  <c r="J236" i="1" s="1"/>
  <c r="I238" i="1"/>
  <c r="I239" i="1"/>
  <c r="J238" i="1" s="1"/>
  <c r="I240" i="1"/>
  <c r="I241" i="1"/>
  <c r="J240" i="1" s="1"/>
  <c r="I242" i="1"/>
  <c r="I243" i="1"/>
  <c r="J242" i="1" s="1"/>
  <c r="I244" i="1"/>
  <c r="J243" i="1" s="1"/>
  <c r="I245" i="1"/>
  <c r="J244" i="1" s="1"/>
  <c r="I246" i="1"/>
  <c r="I247" i="1"/>
  <c r="J246" i="1" s="1"/>
  <c r="I248" i="1"/>
  <c r="I249" i="1"/>
  <c r="I250" i="1"/>
  <c r="J249" i="1" s="1"/>
  <c r="I251" i="1"/>
  <c r="J250" i="1" s="1"/>
  <c r="I252" i="1"/>
  <c r="J251" i="1" s="1"/>
  <c r="I253" i="1"/>
  <c r="J252" i="1" s="1"/>
  <c r="I2" i="1"/>
  <c r="J193" i="1" l="1"/>
  <c r="J248" i="1"/>
  <c r="K2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N2" i="1"/>
  <c r="M4" i="1" l="1"/>
  <c r="N4" i="1" l="1"/>
  <c r="M5" i="1"/>
  <c r="N5" i="1" l="1"/>
  <c r="M6" i="1"/>
  <c r="M7" i="1" l="1"/>
  <c r="N6" i="1"/>
  <c r="M8" i="1" l="1"/>
  <c r="N7" i="1"/>
  <c r="M9" i="1" l="1"/>
  <c r="N8" i="1"/>
  <c r="M10" i="1" l="1"/>
  <c r="N9" i="1"/>
  <c r="M11" i="1" l="1"/>
  <c r="N10" i="1"/>
  <c r="M12" i="1" l="1"/>
  <c r="N11" i="1"/>
  <c r="M13" i="1" l="1"/>
  <c r="N12" i="1"/>
  <c r="N13" i="1" l="1"/>
  <c r="M14" i="1"/>
  <c r="M15" i="1" l="1"/>
  <c r="N14" i="1"/>
  <c r="M16" i="1" l="1"/>
  <c r="N15" i="1"/>
  <c r="M17" i="1" l="1"/>
  <c r="N16" i="1"/>
  <c r="M18" i="1" l="1"/>
  <c r="N17" i="1"/>
  <c r="M19" i="1" l="1"/>
  <c r="N18" i="1"/>
  <c r="M20" i="1" l="1"/>
  <c r="N19" i="1"/>
  <c r="M21" i="1" l="1"/>
  <c r="N20" i="1"/>
  <c r="M22" i="1" l="1"/>
  <c r="N21" i="1"/>
  <c r="M23" i="1" l="1"/>
  <c r="N22" i="1"/>
  <c r="M24" i="1" l="1"/>
  <c r="N23" i="1"/>
  <c r="M25" i="1" l="1"/>
  <c r="N24" i="1"/>
  <c r="M26" i="1" l="1"/>
  <c r="N25" i="1"/>
  <c r="M27" i="1" l="1"/>
  <c r="N26" i="1"/>
  <c r="M28" i="1" l="1"/>
  <c r="N27" i="1"/>
  <c r="M29" i="1" l="1"/>
  <c r="N28" i="1"/>
  <c r="M30" i="1" l="1"/>
  <c r="N29" i="1"/>
  <c r="M31" i="1" l="1"/>
  <c r="N30" i="1"/>
  <c r="M32" i="1" l="1"/>
  <c r="N31" i="1"/>
  <c r="M33" i="1" l="1"/>
  <c r="N32" i="1"/>
  <c r="M34" i="1" l="1"/>
  <c r="N33" i="1"/>
  <c r="M35" i="1" l="1"/>
  <c r="N34" i="1"/>
  <c r="M36" i="1" l="1"/>
  <c r="N35" i="1"/>
  <c r="M37" i="1" l="1"/>
  <c r="N36" i="1"/>
  <c r="M38" i="1" l="1"/>
  <c r="N37" i="1"/>
  <c r="M39" i="1" l="1"/>
  <c r="N38" i="1"/>
  <c r="M40" i="1" l="1"/>
  <c r="N39" i="1"/>
  <c r="M41" i="1" l="1"/>
  <c r="N40" i="1"/>
  <c r="M42" i="1" l="1"/>
  <c r="N41" i="1"/>
  <c r="M43" i="1" l="1"/>
  <c r="N42" i="1"/>
  <c r="M44" i="1" l="1"/>
  <c r="N43" i="1"/>
  <c r="M45" i="1" l="1"/>
  <c r="N44" i="1"/>
  <c r="M46" i="1" l="1"/>
  <c r="N45" i="1"/>
  <c r="M47" i="1" l="1"/>
  <c r="N46" i="1"/>
  <c r="M48" i="1" l="1"/>
  <c r="N47" i="1"/>
  <c r="M49" i="1" l="1"/>
  <c r="N48" i="1"/>
  <c r="M50" i="1" l="1"/>
  <c r="N49" i="1"/>
  <c r="M51" i="1" l="1"/>
  <c r="N50" i="1"/>
  <c r="M52" i="1" l="1"/>
  <c r="N51" i="1"/>
  <c r="M53" i="1" l="1"/>
  <c r="N52" i="1"/>
  <c r="M54" i="1" l="1"/>
  <c r="N53" i="1"/>
  <c r="M55" i="1" l="1"/>
  <c r="N54" i="1"/>
  <c r="M56" i="1" l="1"/>
  <c r="N55" i="1"/>
  <c r="M57" i="1" l="1"/>
  <c r="N56" i="1"/>
  <c r="M58" i="1" l="1"/>
  <c r="N57" i="1"/>
  <c r="M59" i="1" l="1"/>
  <c r="N58" i="1"/>
  <c r="M60" i="1" l="1"/>
  <c r="N59" i="1"/>
  <c r="M61" i="1" l="1"/>
  <c r="N60" i="1"/>
  <c r="M62" i="1" l="1"/>
  <c r="N61" i="1"/>
  <c r="M63" i="1" l="1"/>
  <c r="N62" i="1"/>
  <c r="M64" i="1" l="1"/>
  <c r="N63" i="1"/>
  <c r="M65" i="1" l="1"/>
  <c r="N64" i="1"/>
  <c r="M66" i="1" l="1"/>
  <c r="N65" i="1"/>
  <c r="M67" i="1" l="1"/>
  <c r="N66" i="1"/>
  <c r="M68" i="1" l="1"/>
  <c r="N67" i="1"/>
  <c r="M69" i="1" l="1"/>
  <c r="N68" i="1"/>
  <c r="M70" i="1" l="1"/>
  <c r="N69" i="1"/>
  <c r="M71" i="1" l="1"/>
  <c r="N70" i="1"/>
  <c r="M72" i="1" l="1"/>
  <c r="N71" i="1"/>
  <c r="M73" i="1" l="1"/>
  <c r="N72" i="1"/>
  <c r="M74" i="1" l="1"/>
  <c r="N73" i="1"/>
  <c r="M75" i="1" l="1"/>
  <c r="N74" i="1"/>
  <c r="M76" i="1" l="1"/>
  <c r="N75" i="1"/>
  <c r="M77" i="1" l="1"/>
  <c r="N76" i="1"/>
  <c r="M78" i="1" l="1"/>
  <c r="N77" i="1"/>
  <c r="M79" i="1" l="1"/>
  <c r="N78" i="1"/>
  <c r="M80" i="1" l="1"/>
  <c r="N79" i="1"/>
  <c r="M81" i="1" l="1"/>
  <c r="N80" i="1"/>
  <c r="M82" i="1" l="1"/>
  <c r="N81" i="1"/>
  <c r="M83" i="1" l="1"/>
  <c r="N82" i="1"/>
  <c r="M84" i="1" l="1"/>
  <c r="N83" i="1"/>
  <c r="M85" i="1" l="1"/>
  <c r="N84" i="1"/>
  <c r="M86" i="1" l="1"/>
  <c r="N85" i="1"/>
  <c r="M87" i="1" l="1"/>
  <c r="N86" i="1"/>
  <c r="M88" i="1" l="1"/>
  <c r="N87" i="1"/>
  <c r="M89" i="1" l="1"/>
  <c r="N88" i="1"/>
  <c r="M90" i="1" l="1"/>
  <c r="N89" i="1"/>
  <c r="M91" i="1" l="1"/>
  <c r="N90" i="1"/>
  <c r="M92" i="1" l="1"/>
  <c r="N91" i="1"/>
  <c r="M93" i="1" l="1"/>
  <c r="N92" i="1"/>
  <c r="M94" i="1" l="1"/>
  <c r="N93" i="1"/>
  <c r="M95" i="1" l="1"/>
  <c r="N94" i="1"/>
  <c r="M96" i="1" l="1"/>
  <c r="N95" i="1"/>
  <c r="M97" i="1" l="1"/>
  <c r="N96" i="1"/>
  <c r="M98" i="1" l="1"/>
  <c r="N97" i="1"/>
  <c r="M99" i="1" l="1"/>
  <c r="N98" i="1"/>
  <c r="M100" i="1" l="1"/>
  <c r="N99" i="1"/>
  <c r="M101" i="1" l="1"/>
  <c r="N100" i="1"/>
  <c r="M102" i="1" l="1"/>
  <c r="N101" i="1"/>
  <c r="M103" i="1" l="1"/>
  <c r="N102" i="1"/>
  <c r="M104" i="1" l="1"/>
  <c r="N103" i="1"/>
  <c r="M105" i="1" l="1"/>
  <c r="N104" i="1"/>
  <c r="M106" i="1" l="1"/>
  <c r="N105" i="1"/>
  <c r="M107" i="1" l="1"/>
  <c r="N106" i="1"/>
  <c r="M108" i="1" l="1"/>
  <c r="N107" i="1"/>
  <c r="M109" i="1" l="1"/>
  <c r="N108" i="1"/>
  <c r="M110" i="1" l="1"/>
  <c r="N109" i="1"/>
  <c r="M111" i="1" l="1"/>
  <c r="N110" i="1"/>
  <c r="M112" i="1" l="1"/>
  <c r="N111" i="1"/>
  <c r="M113" i="1" l="1"/>
  <c r="N112" i="1"/>
  <c r="M114" i="1" l="1"/>
  <c r="N113" i="1"/>
  <c r="M115" i="1" l="1"/>
  <c r="N114" i="1"/>
  <c r="M116" i="1" l="1"/>
  <c r="N115" i="1"/>
  <c r="M117" i="1" l="1"/>
  <c r="N116" i="1"/>
  <c r="M118" i="1" l="1"/>
  <c r="N117" i="1"/>
  <c r="M119" i="1" l="1"/>
  <c r="N118" i="1"/>
  <c r="M120" i="1" l="1"/>
  <c r="N119" i="1"/>
  <c r="M121" i="1" l="1"/>
  <c r="N120" i="1"/>
  <c r="M122" i="1" l="1"/>
  <c r="N121" i="1"/>
  <c r="M123" i="1" l="1"/>
  <c r="N122" i="1"/>
  <c r="M124" i="1" l="1"/>
  <c r="N123" i="1"/>
  <c r="M125" i="1" l="1"/>
  <c r="N124" i="1"/>
  <c r="M126" i="1" l="1"/>
  <c r="N125" i="1"/>
  <c r="M127" i="1" l="1"/>
  <c r="N126" i="1"/>
  <c r="M128" i="1" l="1"/>
  <c r="N127" i="1"/>
  <c r="M129" i="1" l="1"/>
  <c r="N128" i="1"/>
  <c r="M130" i="1" l="1"/>
  <c r="N129" i="1"/>
  <c r="M131" i="1" l="1"/>
  <c r="N130" i="1"/>
  <c r="M132" i="1" l="1"/>
  <c r="N131" i="1"/>
  <c r="M133" i="1" l="1"/>
  <c r="N132" i="1"/>
  <c r="M134" i="1" l="1"/>
  <c r="N133" i="1"/>
  <c r="M135" i="1" l="1"/>
  <c r="N134" i="1"/>
  <c r="M136" i="1" l="1"/>
  <c r="N135" i="1"/>
  <c r="M137" i="1" l="1"/>
  <c r="N136" i="1"/>
  <c r="M138" i="1" l="1"/>
  <c r="N137" i="1"/>
  <c r="M139" i="1" l="1"/>
  <c r="N138" i="1"/>
  <c r="M140" i="1" l="1"/>
  <c r="N139" i="1"/>
  <c r="M141" i="1" l="1"/>
  <c r="N140" i="1"/>
  <c r="M142" i="1" l="1"/>
  <c r="N141" i="1"/>
  <c r="M143" i="1" l="1"/>
  <c r="N142" i="1"/>
  <c r="M144" i="1" l="1"/>
  <c r="N143" i="1"/>
  <c r="M145" i="1" l="1"/>
  <c r="N144" i="1"/>
  <c r="M146" i="1" l="1"/>
  <c r="N145" i="1"/>
  <c r="M147" i="1" l="1"/>
  <c r="N146" i="1"/>
  <c r="M148" i="1" l="1"/>
  <c r="N147" i="1"/>
  <c r="M149" i="1" l="1"/>
  <c r="N148" i="1"/>
  <c r="M150" i="1" l="1"/>
  <c r="N149" i="1"/>
  <c r="M151" i="1" l="1"/>
  <c r="N150" i="1"/>
  <c r="M152" i="1" l="1"/>
  <c r="N151" i="1"/>
  <c r="M153" i="1" l="1"/>
  <c r="N152" i="1"/>
  <c r="M154" i="1" l="1"/>
  <c r="N153" i="1"/>
  <c r="M155" i="1" l="1"/>
  <c r="N154" i="1"/>
  <c r="M156" i="1" l="1"/>
  <c r="N155" i="1"/>
  <c r="M157" i="1" l="1"/>
  <c r="N156" i="1"/>
  <c r="M158" i="1" l="1"/>
  <c r="N157" i="1"/>
  <c r="M159" i="1" l="1"/>
  <c r="N158" i="1"/>
  <c r="M160" i="1" l="1"/>
  <c r="N159" i="1"/>
  <c r="M161" i="1" l="1"/>
  <c r="N160" i="1"/>
  <c r="M162" i="1" l="1"/>
  <c r="N161" i="1"/>
  <c r="M163" i="1" l="1"/>
  <c r="N162" i="1"/>
  <c r="M164" i="1" l="1"/>
  <c r="N163" i="1"/>
  <c r="M165" i="1" l="1"/>
  <c r="N164" i="1"/>
  <c r="M166" i="1" l="1"/>
  <c r="N165" i="1"/>
  <c r="M167" i="1" l="1"/>
  <c r="N166" i="1"/>
  <c r="M168" i="1" l="1"/>
  <c r="N167" i="1"/>
  <c r="M169" i="1" l="1"/>
  <c r="N168" i="1"/>
  <c r="M170" i="1" l="1"/>
  <c r="N169" i="1"/>
  <c r="M171" i="1" l="1"/>
  <c r="N170" i="1"/>
  <c r="M172" i="1" l="1"/>
  <c r="N171" i="1"/>
  <c r="M173" i="1" l="1"/>
  <c r="N172" i="1"/>
  <c r="M174" i="1" l="1"/>
  <c r="N173" i="1"/>
  <c r="M175" i="1" l="1"/>
  <c r="N174" i="1"/>
  <c r="M176" i="1" l="1"/>
  <c r="N175" i="1"/>
  <c r="M177" i="1" l="1"/>
  <c r="N176" i="1"/>
  <c r="M178" i="1" l="1"/>
  <c r="N177" i="1"/>
  <c r="M179" i="1" l="1"/>
  <c r="N178" i="1"/>
  <c r="M180" i="1" l="1"/>
  <c r="N179" i="1"/>
  <c r="M181" i="1" l="1"/>
  <c r="N180" i="1"/>
  <c r="M182" i="1" l="1"/>
  <c r="N181" i="1"/>
  <c r="M183" i="1" l="1"/>
  <c r="N182" i="1"/>
  <c r="M184" i="1" l="1"/>
  <c r="N183" i="1"/>
  <c r="M185" i="1" l="1"/>
  <c r="N184" i="1"/>
  <c r="M186" i="1" l="1"/>
  <c r="N185" i="1"/>
  <c r="M187" i="1" l="1"/>
  <c r="N186" i="1"/>
  <c r="M188" i="1" l="1"/>
  <c r="N187" i="1"/>
  <c r="M189" i="1" l="1"/>
  <c r="N188" i="1"/>
  <c r="M190" i="1" l="1"/>
  <c r="N189" i="1"/>
  <c r="M191" i="1" l="1"/>
  <c r="N190" i="1"/>
  <c r="M192" i="1" l="1"/>
  <c r="N191" i="1"/>
  <c r="M193" i="1" l="1"/>
  <c r="N192" i="1"/>
  <c r="M194" i="1" l="1"/>
  <c r="N193" i="1"/>
  <c r="M195" i="1" l="1"/>
  <c r="N194" i="1"/>
  <c r="M196" i="1" l="1"/>
  <c r="N195" i="1"/>
  <c r="M197" i="1" l="1"/>
  <c r="N196" i="1"/>
  <c r="M198" i="1" l="1"/>
  <c r="N197" i="1"/>
  <c r="M199" i="1" l="1"/>
  <c r="N198" i="1"/>
  <c r="M200" i="1" l="1"/>
  <c r="N199" i="1"/>
  <c r="M201" i="1" l="1"/>
  <c r="N200" i="1"/>
  <c r="M202" i="1" l="1"/>
  <c r="N201" i="1"/>
  <c r="M203" i="1" l="1"/>
  <c r="N202" i="1"/>
  <c r="M204" i="1" l="1"/>
  <c r="N203" i="1"/>
  <c r="M205" i="1" l="1"/>
  <c r="N204" i="1"/>
  <c r="M206" i="1" l="1"/>
  <c r="N205" i="1"/>
  <c r="M207" i="1" l="1"/>
  <c r="N206" i="1"/>
  <c r="M208" i="1" l="1"/>
  <c r="N207" i="1"/>
  <c r="M209" i="1" l="1"/>
  <c r="N208" i="1"/>
  <c r="M210" i="1" l="1"/>
  <c r="N209" i="1"/>
  <c r="M211" i="1" l="1"/>
  <c r="N210" i="1"/>
  <c r="M212" i="1" l="1"/>
  <c r="N211" i="1"/>
  <c r="M213" i="1" l="1"/>
  <c r="N212" i="1"/>
  <c r="M214" i="1" l="1"/>
  <c r="N213" i="1"/>
  <c r="M215" i="1" l="1"/>
  <c r="N214" i="1"/>
  <c r="M216" i="1" l="1"/>
  <c r="N215" i="1"/>
  <c r="M217" i="1" l="1"/>
  <c r="N216" i="1"/>
  <c r="M218" i="1" l="1"/>
  <c r="N217" i="1"/>
  <c r="M219" i="1" l="1"/>
  <c r="N218" i="1"/>
  <c r="M220" i="1" l="1"/>
  <c r="N219" i="1"/>
  <c r="M221" i="1" l="1"/>
  <c r="N220" i="1"/>
  <c r="M222" i="1" l="1"/>
  <c r="N221" i="1"/>
  <c r="M223" i="1" l="1"/>
  <c r="N222" i="1"/>
  <c r="M224" i="1" l="1"/>
  <c r="N223" i="1"/>
  <c r="M225" i="1" l="1"/>
  <c r="N224" i="1"/>
  <c r="M226" i="1" l="1"/>
  <c r="N225" i="1"/>
  <c r="M227" i="1" l="1"/>
  <c r="N226" i="1"/>
  <c r="M228" i="1" l="1"/>
  <c r="N227" i="1"/>
  <c r="M229" i="1" l="1"/>
  <c r="N228" i="1"/>
  <c r="M230" i="1" l="1"/>
  <c r="N229" i="1"/>
  <c r="M231" i="1" l="1"/>
  <c r="N230" i="1"/>
  <c r="M232" i="1" l="1"/>
  <c r="N231" i="1"/>
  <c r="M233" i="1" l="1"/>
  <c r="N232" i="1"/>
  <c r="M234" i="1" l="1"/>
  <c r="N233" i="1"/>
  <c r="M235" i="1" l="1"/>
  <c r="N234" i="1"/>
  <c r="M236" i="1" l="1"/>
  <c r="N235" i="1"/>
  <c r="M237" i="1" l="1"/>
  <c r="N236" i="1"/>
  <c r="M238" i="1" l="1"/>
  <c r="N237" i="1"/>
  <c r="M239" i="1" l="1"/>
  <c r="N238" i="1"/>
  <c r="M240" i="1" l="1"/>
  <c r="N239" i="1"/>
  <c r="M241" i="1" l="1"/>
  <c r="N240" i="1"/>
  <c r="M242" i="1" l="1"/>
  <c r="N241" i="1"/>
  <c r="M243" i="1" l="1"/>
  <c r="N242" i="1"/>
  <c r="M244" i="1" l="1"/>
  <c r="N243" i="1"/>
  <c r="M245" i="1" l="1"/>
  <c r="N244" i="1"/>
  <c r="M246" i="1" l="1"/>
  <c r="N245" i="1"/>
  <c r="M247" i="1" l="1"/>
  <c r="N246" i="1"/>
  <c r="M248" i="1" l="1"/>
  <c r="N247" i="1"/>
  <c r="M249" i="1" l="1"/>
  <c r="N248" i="1"/>
  <c r="M250" i="1" l="1"/>
  <c r="N249" i="1"/>
  <c r="M251" i="1" l="1"/>
  <c r="N250" i="1"/>
  <c r="M252" i="1" l="1"/>
  <c r="N252" i="1" s="1"/>
  <c r="N251" i="1"/>
</calcChain>
</file>

<file path=xl/sharedStrings.xml><?xml version="1.0" encoding="utf-8"?>
<sst xmlns="http://schemas.openxmlformats.org/spreadsheetml/2006/main" count="40" uniqueCount="39">
  <si>
    <t>Date</t>
  </si>
  <si>
    <t>Open</t>
  </si>
  <si>
    <t>High</t>
  </si>
  <si>
    <t>Low</t>
  </si>
  <si>
    <t>Close</t>
  </si>
  <si>
    <t>Adj Close</t>
  </si>
  <si>
    <t>Volume</t>
  </si>
  <si>
    <t>avg price</t>
  </si>
  <si>
    <t>Group</t>
  </si>
  <si>
    <t>dummy data</t>
  </si>
  <si>
    <t>log return</t>
  </si>
  <si>
    <t>mean</t>
  </si>
  <si>
    <t>stdev</t>
  </si>
  <si>
    <t>ic</t>
  </si>
  <si>
    <t>n=249</t>
  </si>
  <si>
    <t>probability</t>
  </si>
  <si>
    <t>area</t>
  </si>
  <si>
    <t>-0.105--0.1</t>
  </si>
  <si>
    <t>-0.08--0.075</t>
  </si>
  <si>
    <t>-0.055--0.05</t>
  </si>
  <si>
    <t>-0.05--0.045</t>
  </si>
  <si>
    <t>-0.045--0.04</t>
  </si>
  <si>
    <t>-0.035--0.03</t>
  </si>
  <si>
    <t>-0.03--0.025</t>
  </si>
  <si>
    <t>-0.025--0.02</t>
  </si>
  <si>
    <t>-0.02--0.015</t>
  </si>
  <si>
    <t>-0.015--0.01</t>
  </si>
  <si>
    <t>-0.01--0.00499999999999999</t>
  </si>
  <si>
    <t>-0.005--4.33680868994202E-18</t>
  </si>
  <si>
    <t>0-0.005</t>
  </si>
  <si>
    <t>0.005-0.01</t>
  </si>
  <si>
    <t>0.01-0.015</t>
  </si>
  <si>
    <t>0.015-0.02</t>
  </si>
  <si>
    <t>0.02-0.025</t>
  </si>
  <si>
    <t>0.025-0.03</t>
  </si>
  <si>
    <t>0.03-0.035</t>
  </si>
  <si>
    <t>0.035-0.04</t>
  </si>
  <si>
    <t>0.04-0.045</t>
  </si>
  <si>
    <t>0.06-0.065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</si>
</sst>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NYA July 19' - July 20'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'^NYA'!$R$1</c:f>
              <c:strCache>
                <c:ptCount val="1"/>
                <c:pt idx="0">
                  <c:v>log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'^NYA'!$Q$2:$Q$23</c:f>
              <c:strCache>
                <c:ptCount val="22"/>
                <c:pt idx="0">
                  <c:v>-0.105--0.1</c:v>
                </c:pt>
                <c:pt idx="1">
                  <c:v>-0.08--0.075</c:v>
                </c:pt>
                <c:pt idx="2">
                  <c:v>-0.055--0.05</c:v>
                </c:pt>
                <c:pt idx="3">
                  <c:v>-0.05--0.045</c:v>
                </c:pt>
                <c:pt idx="4">
                  <c:v>-0.045--0.04</c:v>
                </c:pt>
                <c:pt idx="5">
                  <c:v>-0.035--0.03</c:v>
                </c:pt>
                <c:pt idx="6">
                  <c:v>-0.03--0.025</c:v>
                </c:pt>
                <c:pt idx="7">
                  <c:v>-0.025--0.02</c:v>
                </c:pt>
                <c:pt idx="8">
                  <c:v>-0.02--0.015</c:v>
                </c:pt>
                <c:pt idx="9">
                  <c:v>-0.015--0.01</c:v>
                </c:pt>
                <c:pt idx="10">
                  <c:v>-0.01--0.00499999999999999</c:v>
                </c:pt>
                <c:pt idx="11">
                  <c:v>-0.005--4.33680868994202E-18</c:v>
                </c:pt>
                <c:pt idx="12">
                  <c:v>0-0.005</c:v>
                </c:pt>
                <c:pt idx="13">
                  <c:v>0.005-0.01</c:v>
                </c:pt>
                <c:pt idx="14">
                  <c:v>0.01-0.015</c:v>
                </c:pt>
                <c:pt idx="15">
                  <c:v>0.015-0.02</c:v>
                </c:pt>
                <c:pt idx="16">
                  <c:v>0.02-0.025</c:v>
                </c:pt>
                <c:pt idx="17">
                  <c:v>0.025-0.03</c:v>
                </c:pt>
                <c:pt idx="18">
                  <c:v>0.03-0.035</c:v>
                </c:pt>
                <c:pt idx="19">
                  <c:v>0.035-0.04</c:v>
                </c:pt>
                <c:pt idx="20">
                  <c:v>0.04-0.045</c:v>
                </c:pt>
                <c:pt idx="21">
                  <c:v>0.06-0.065</c:v>
                </c:pt>
              </c:strCache>
            </c:strRef>
          </c:cat>
          <c:val>
            <c:numRef>
              <c:f>'^NYA'!$R$2:$R$23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50</c:v>
                </c:pt>
                <c:pt idx="12">
                  <c:v>81</c:v>
                </c:pt>
                <c:pt idx="13">
                  <c:v>29</c:v>
                </c:pt>
                <c:pt idx="14">
                  <c:v>14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F7E-A41A-63F61F6E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35108255"/>
        <c:axId val="1361617183"/>
      </c:barChart>
      <c:scatterChart>
        <c:scatterStyle val="smoothMarker"/>
        <c:varyColors val="0"/>
        <c:ser>
          <c:idx val="1"/>
          <c:order val="1"/>
          <c:tx>
            <c:strRef>
              <c:f>'^NYA'!$N$3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'^NYA'!$M$4:$M$252</c:f>
              <c:numCache>
                <c:formatCode>General</c:formatCode>
                <c:ptCount val="249"/>
                <c:pt idx="0">
                  <c:v>-4.8789043307795391E-2</c:v>
                </c:pt>
                <c:pt idx="1">
                  <c:v>-4.8400158362083764E-2</c:v>
                </c:pt>
                <c:pt idx="2">
                  <c:v>-4.8011273416372138E-2</c:v>
                </c:pt>
                <c:pt idx="3">
                  <c:v>-4.7622388470660512E-2</c:v>
                </c:pt>
                <c:pt idx="4">
                  <c:v>-4.7233503524948886E-2</c:v>
                </c:pt>
                <c:pt idx="5">
                  <c:v>-4.684461857923726E-2</c:v>
                </c:pt>
                <c:pt idx="6">
                  <c:v>-4.6455733633525634E-2</c:v>
                </c:pt>
                <c:pt idx="7">
                  <c:v>-4.6066848687814008E-2</c:v>
                </c:pt>
                <c:pt idx="8">
                  <c:v>-4.5677963742102382E-2</c:v>
                </c:pt>
                <c:pt idx="9">
                  <c:v>-4.5289078796390755E-2</c:v>
                </c:pt>
                <c:pt idx="10">
                  <c:v>-4.4900193850679129E-2</c:v>
                </c:pt>
                <c:pt idx="11">
                  <c:v>-4.4511308904967503E-2</c:v>
                </c:pt>
                <c:pt idx="12">
                  <c:v>-4.4122423959255877E-2</c:v>
                </c:pt>
                <c:pt idx="13">
                  <c:v>-4.3733539013544251E-2</c:v>
                </c:pt>
                <c:pt idx="14">
                  <c:v>-4.3344654067832625E-2</c:v>
                </c:pt>
                <c:pt idx="15">
                  <c:v>-4.2955769122120999E-2</c:v>
                </c:pt>
                <c:pt idx="16">
                  <c:v>-4.2566884176409372E-2</c:v>
                </c:pt>
                <c:pt idx="17">
                  <c:v>-4.2177999230697746E-2</c:v>
                </c:pt>
                <c:pt idx="18">
                  <c:v>-4.178911428498612E-2</c:v>
                </c:pt>
                <c:pt idx="19">
                  <c:v>-4.1400229339274494E-2</c:v>
                </c:pt>
                <c:pt idx="20">
                  <c:v>-4.1011344393562868E-2</c:v>
                </c:pt>
                <c:pt idx="21">
                  <c:v>-4.0622459447851242E-2</c:v>
                </c:pt>
                <c:pt idx="22">
                  <c:v>-4.0233574502139616E-2</c:v>
                </c:pt>
                <c:pt idx="23">
                  <c:v>-3.984468955642799E-2</c:v>
                </c:pt>
                <c:pt idx="24">
                  <c:v>-3.9455804610716363E-2</c:v>
                </c:pt>
                <c:pt idx="25">
                  <c:v>-3.9066919665004737E-2</c:v>
                </c:pt>
                <c:pt idx="26">
                  <c:v>-3.8678034719293111E-2</c:v>
                </c:pt>
                <c:pt idx="27">
                  <c:v>-3.8289149773581485E-2</c:v>
                </c:pt>
                <c:pt idx="28">
                  <c:v>-3.7900264827869859E-2</c:v>
                </c:pt>
                <c:pt idx="29">
                  <c:v>-3.7511379882158233E-2</c:v>
                </c:pt>
                <c:pt idx="30">
                  <c:v>-3.7122494936446607E-2</c:v>
                </c:pt>
                <c:pt idx="31">
                  <c:v>-3.6733609990734981E-2</c:v>
                </c:pt>
                <c:pt idx="32">
                  <c:v>-3.6344725045023354E-2</c:v>
                </c:pt>
                <c:pt idx="33">
                  <c:v>-3.5955840099311728E-2</c:v>
                </c:pt>
                <c:pt idx="34">
                  <c:v>-3.5566955153600102E-2</c:v>
                </c:pt>
                <c:pt idx="35">
                  <c:v>-3.5178070207888476E-2</c:v>
                </c:pt>
                <c:pt idx="36">
                  <c:v>-3.478918526217685E-2</c:v>
                </c:pt>
                <c:pt idx="37">
                  <c:v>-3.4400300316465224E-2</c:v>
                </c:pt>
                <c:pt idx="38">
                  <c:v>-3.4011415370753598E-2</c:v>
                </c:pt>
                <c:pt idx="39">
                  <c:v>-3.3622530425041972E-2</c:v>
                </c:pt>
                <c:pt idx="40">
                  <c:v>-3.3233645479330345E-2</c:v>
                </c:pt>
                <c:pt idx="41">
                  <c:v>-3.2844760533618719E-2</c:v>
                </c:pt>
                <c:pt idx="42">
                  <c:v>-3.2455875587907093E-2</c:v>
                </c:pt>
                <c:pt idx="43">
                  <c:v>-3.2066990642195467E-2</c:v>
                </c:pt>
                <c:pt idx="44">
                  <c:v>-3.1678105696483841E-2</c:v>
                </c:pt>
                <c:pt idx="45">
                  <c:v>-3.1289220750772215E-2</c:v>
                </c:pt>
                <c:pt idx="46">
                  <c:v>-3.0900335805060589E-2</c:v>
                </c:pt>
                <c:pt idx="47">
                  <c:v>-3.0511450859348963E-2</c:v>
                </c:pt>
                <c:pt idx="48">
                  <c:v>-3.0122565913637336E-2</c:v>
                </c:pt>
                <c:pt idx="49">
                  <c:v>-2.973368096792571E-2</c:v>
                </c:pt>
                <c:pt idx="50">
                  <c:v>-2.9344796022214084E-2</c:v>
                </c:pt>
                <c:pt idx="51">
                  <c:v>-2.8955911076502458E-2</c:v>
                </c:pt>
                <c:pt idx="52">
                  <c:v>-2.8567026130790832E-2</c:v>
                </c:pt>
                <c:pt idx="53">
                  <c:v>-2.8178141185079206E-2</c:v>
                </c:pt>
                <c:pt idx="54">
                  <c:v>-2.778925623936758E-2</c:v>
                </c:pt>
                <c:pt idx="55">
                  <c:v>-2.7400371293655953E-2</c:v>
                </c:pt>
                <c:pt idx="56">
                  <c:v>-2.7011486347944327E-2</c:v>
                </c:pt>
                <c:pt idx="57">
                  <c:v>-2.6622601402232701E-2</c:v>
                </c:pt>
                <c:pt idx="58">
                  <c:v>-2.6233716456521075E-2</c:v>
                </c:pt>
                <c:pt idx="59">
                  <c:v>-2.5844831510809449E-2</c:v>
                </c:pt>
                <c:pt idx="60">
                  <c:v>-2.5455946565097823E-2</c:v>
                </c:pt>
                <c:pt idx="61">
                  <c:v>-2.5067061619386197E-2</c:v>
                </c:pt>
                <c:pt idx="62">
                  <c:v>-2.4678176673674571E-2</c:v>
                </c:pt>
                <c:pt idx="63">
                  <c:v>-2.4289291727962944E-2</c:v>
                </c:pt>
                <c:pt idx="64">
                  <c:v>-2.3900406782251318E-2</c:v>
                </c:pt>
                <c:pt idx="65">
                  <c:v>-2.3511521836539692E-2</c:v>
                </c:pt>
                <c:pt idx="66">
                  <c:v>-2.3122636890828066E-2</c:v>
                </c:pt>
                <c:pt idx="67">
                  <c:v>-2.273375194511644E-2</c:v>
                </c:pt>
                <c:pt idx="68">
                  <c:v>-2.2344866999404814E-2</c:v>
                </c:pt>
                <c:pt idx="69">
                  <c:v>-2.1955982053693188E-2</c:v>
                </c:pt>
                <c:pt idx="70">
                  <c:v>-2.1567097107981562E-2</c:v>
                </c:pt>
                <c:pt idx="71">
                  <c:v>-2.1178212162269935E-2</c:v>
                </c:pt>
                <c:pt idx="72">
                  <c:v>-2.0789327216558309E-2</c:v>
                </c:pt>
                <c:pt idx="73">
                  <c:v>-2.0400442270846683E-2</c:v>
                </c:pt>
                <c:pt idx="74">
                  <c:v>-2.0011557325135057E-2</c:v>
                </c:pt>
                <c:pt idx="75">
                  <c:v>-1.9622672379423431E-2</c:v>
                </c:pt>
                <c:pt idx="76">
                  <c:v>-1.9233787433711805E-2</c:v>
                </c:pt>
                <c:pt idx="77">
                  <c:v>-1.8844902488000179E-2</c:v>
                </c:pt>
                <c:pt idx="78">
                  <c:v>-1.8456017542288553E-2</c:v>
                </c:pt>
                <c:pt idx="79">
                  <c:v>-1.8067132596576926E-2</c:v>
                </c:pt>
                <c:pt idx="80">
                  <c:v>-1.76782476508653E-2</c:v>
                </c:pt>
                <c:pt idx="81">
                  <c:v>-1.7289362705153674E-2</c:v>
                </c:pt>
                <c:pt idx="82">
                  <c:v>-1.6900477759442048E-2</c:v>
                </c:pt>
                <c:pt idx="83">
                  <c:v>-1.6511592813730422E-2</c:v>
                </c:pt>
                <c:pt idx="84">
                  <c:v>-1.6122707868018796E-2</c:v>
                </c:pt>
                <c:pt idx="85">
                  <c:v>-1.573382292230717E-2</c:v>
                </c:pt>
                <c:pt idx="86">
                  <c:v>-1.5344937976595543E-2</c:v>
                </c:pt>
                <c:pt idx="87">
                  <c:v>-1.4956053030883917E-2</c:v>
                </c:pt>
                <c:pt idx="88">
                  <c:v>-1.4567168085172291E-2</c:v>
                </c:pt>
                <c:pt idx="89">
                  <c:v>-1.4178283139460665E-2</c:v>
                </c:pt>
                <c:pt idx="90">
                  <c:v>-1.3789398193749039E-2</c:v>
                </c:pt>
                <c:pt idx="91">
                  <c:v>-1.3400513248037413E-2</c:v>
                </c:pt>
                <c:pt idx="92">
                  <c:v>-1.3011628302325787E-2</c:v>
                </c:pt>
                <c:pt idx="93">
                  <c:v>-1.2622743356614161E-2</c:v>
                </c:pt>
                <c:pt idx="94">
                  <c:v>-1.2233858410902534E-2</c:v>
                </c:pt>
                <c:pt idx="95">
                  <c:v>-1.1844973465190908E-2</c:v>
                </c:pt>
                <c:pt idx="96">
                  <c:v>-1.1456088519479282E-2</c:v>
                </c:pt>
                <c:pt idx="97">
                  <c:v>-1.1067203573767656E-2</c:v>
                </c:pt>
                <c:pt idx="98">
                  <c:v>-1.067831862805603E-2</c:v>
                </c:pt>
                <c:pt idx="99">
                  <c:v>-1.0289433682344404E-2</c:v>
                </c:pt>
                <c:pt idx="100">
                  <c:v>-9.9005487366327777E-3</c:v>
                </c:pt>
                <c:pt idx="101">
                  <c:v>-9.5116637909211516E-3</c:v>
                </c:pt>
                <c:pt idx="102">
                  <c:v>-9.1227788452095254E-3</c:v>
                </c:pt>
                <c:pt idx="103">
                  <c:v>-8.7338938994978993E-3</c:v>
                </c:pt>
                <c:pt idx="104">
                  <c:v>-8.3450089537862732E-3</c:v>
                </c:pt>
                <c:pt idx="105">
                  <c:v>-7.956124008074647E-3</c:v>
                </c:pt>
                <c:pt idx="106">
                  <c:v>-7.5672390623630209E-3</c:v>
                </c:pt>
                <c:pt idx="107">
                  <c:v>-7.1783541166513948E-3</c:v>
                </c:pt>
                <c:pt idx="108">
                  <c:v>-6.7894691709397686E-3</c:v>
                </c:pt>
                <c:pt idx="109">
                  <c:v>-6.4005842252281425E-3</c:v>
                </c:pt>
                <c:pt idx="110">
                  <c:v>-6.0116992795165164E-3</c:v>
                </c:pt>
                <c:pt idx="111">
                  <c:v>-5.6228143338048903E-3</c:v>
                </c:pt>
                <c:pt idx="112">
                  <c:v>-5.2339293880932641E-3</c:v>
                </c:pt>
                <c:pt idx="113">
                  <c:v>-4.845044442381638E-3</c:v>
                </c:pt>
                <c:pt idx="114">
                  <c:v>-4.4561594966700119E-3</c:v>
                </c:pt>
                <c:pt idx="115">
                  <c:v>-4.0672745509583857E-3</c:v>
                </c:pt>
                <c:pt idx="116">
                  <c:v>-3.6783896052467601E-3</c:v>
                </c:pt>
                <c:pt idx="117">
                  <c:v>-3.2895046595351344E-3</c:v>
                </c:pt>
                <c:pt idx="118">
                  <c:v>-2.9006197138235087E-3</c:v>
                </c:pt>
                <c:pt idx="119">
                  <c:v>-2.511734768111883E-3</c:v>
                </c:pt>
                <c:pt idx="120">
                  <c:v>-2.1228498224002573E-3</c:v>
                </c:pt>
                <c:pt idx="121">
                  <c:v>-1.7339648766886316E-3</c:v>
                </c:pt>
                <c:pt idx="122">
                  <c:v>-1.3450799309770059E-3</c:v>
                </c:pt>
                <c:pt idx="123">
                  <c:v>-9.5619498526538019E-4</c:v>
                </c:pt>
                <c:pt idx="124">
                  <c:v>-5.6731003955375449E-4</c:v>
                </c:pt>
                <c:pt idx="125">
                  <c:v>-1.784250938421288E-4</c:v>
                </c:pt>
                <c:pt idx="126">
                  <c:v>2.104598518694969E-4</c:v>
                </c:pt>
                <c:pt idx="127">
                  <c:v>5.9934479758112259E-4</c:v>
                </c:pt>
                <c:pt idx="128">
                  <c:v>9.8822974329274829E-4</c:v>
                </c:pt>
                <c:pt idx="129">
                  <c:v>1.377114689004374E-3</c:v>
                </c:pt>
                <c:pt idx="130">
                  <c:v>1.7659996347159997E-3</c:v>
                </c:pt>
                <c:pt idx="131">
                  <c:v>2.1548845804276254E-3</c:v>
                </c:pt>
                <c:pt idx="132">
                  <c:v>2.5437695261392511E-3</c:v>
                </c:pt>
                <c:pt idx="133">
                  <c:v>2.9326544718508768E-3</c:v>
                </c:pt>
                <c:pt idx="134">
                  <c:v>3.3215394175625025E-3</c:v>
                </c:pt>
                <c:pt idx="135">
                  <c:v>3.7104243632741282E-3</c:v>
                </c:pt>
                <c:pt idx="136">
                  <c:v>4.0993093089857543E-3</c:v>
                </c:pt>
                <c:pt idx="137">
                  <c:v>4.4881942546973804E-3</c:v>
                </c:pt>
                <c:pt idx="138">
                  <c:v>4.8770792004090065E-3</c:v>
                </c:pt>
                <c:pt idx="139">
                  <c:v>5.2659641461206327E-3</c:v>
                </c:pt>
                <c:pt idx="140">
                  <c:v>5.6548490918322588E-3</c:v>
                </c:pt>
                <c:pt idx="141">
                  <c:v>6.0437340375438849E-3</c:v>
                </c:pt>
                <c:pt idx="142">
                  <c:v>6.4326189832555111E-3</c:v>
                </c:pt>
                <c:pt idx="143">
                  <c:v>6.8215039289671372E-3</c:v>
                </c:pt>
                <c:pt idx="144">
                  <c:v>7.2103888746787633E-3</c:v>
                </c:pt>
                <c:pt idx="145">
                  <c:v>7.5992738203903894E-3</c:v>
                </c:pt>
                <c:pt idx="146">
                  <c:v>7.9881587661020156E-3</c:v>
                </c:pt>
                <c:pt idx="147">
                  <c:v>8.3770437118136417E-3</c:v>
                </c:pt>
                <c:pt idx="148">
                  <c:v>8.7659286575252678E-3</c:v>
                </c:pt>
                <c:pt idx="149">
                  <c:v>9.154813603236894E-3</c:v>
                </c:pt>
                <c:pt idx="150">
                  <c:v>9.5436985489485201E-3</c:v>
                </c:pt>
                <c:pt idx="151">
                  <c:v>9.9325834946601462E-3</c:v>
                </c:pt>
                <c:pt idx="152">
                  <c:v>1.0321468440371772E-2</c:v>
                </c:pt>
                <c:pt idx="153">
                  <c:v>1.0710353386083398E-2</c:v>
                </c:pt>
                <c:pt idx="154">
                  <c:v>1.1099238331795025E-2</c:v>
                </c:pt>
                <c:pt idx="155">
                  <c:v>1.1488123277506651E-2</c:v>
                </c:pt>
                <c:pt idx="156">
                  <c:v>1.1877008223218277E-2</c:v>
                </c:pt>
                <c:pt idx="157">
                  <c:v>1.2265893168929903E-2</c:v>
                </c:pt>
                <c:pt idx="158">
                  <c:v>1.2654778114641529E-2</c:v>
                </c:pt>
                <c:pt idx="159">
                  <c:v>1.3043663060353155E-2</c:v>
                </c:pt>
                <c:pt idx="160">
                  <c:v>1.3432548006064781E-2</c:v>
                </c:pt>
                <c:pt idx="161">
                  <c:v>1.3821432951776408E-2</c:v>
                </c:pt>
                <c:pt idx="162">
                  <c:v>1.4210317897488034E-2</c:v>
                </c:pt>
                <c:pt idx="163">
                  <c:v>1.459920284319966E-2</c:v>
                </c:pt>
                <c:pt idx="164">
                  <c:v>1.4988087788911286E-2</c:v>
                </c:pt>
                <c:pt idx="165">
                  <c:v>1.5376972734622912E-2</c:v>
                </c:pt>
                <c:pt idx="166">
                  <c:v>1.5765857680334536E-2</c:v>
                </c:pt>
                <c:pt idx="167">
                  <c:v>1.6154742626046163E-2</c:v>
                </c:pt>
                <c:pt idx="168">
                  <c:v>1.6543627571757789E-2</c:v>
                </c:pt>
                <c:pt idx="169">
                  <c:v>1.6932512517469415E-2</c:v>
                </c:pt>
                <c:pt idx="170">
                  <c:v>1.7321397463181041E-2</c:v>
                </c:pt>
                <c:pt idx="171">
                  <c:v>1.7710282408892667E-2</c:v>
                </c:pt>
                <c:pt idx="172">
                  <c:v>1.8099167354604293E-2</c:v>
                </c:pt>
                <c:pt idx="173">
                  <c:v>1.8488052300315919E-2</c:v>
                </c:pt>
                <c:pt idx="174">
                  <c:v>1.8876937246027545E-2</c:v>
                </c:pt>
                <c:pt idx="175">
                  <c:v>1.9265822191739172E-2</c:v>
                </c:pt>
                <c:pt idx="176">
                  <c:v>1.9654707137450798E-2</c:v>
                </c:pt>
                <c:pt idx="177">
                  <c:v>2.0043592083162424E-2</c:v>
                </c:pt>
                <c:pt idx="178">
                  <c:v>2.043247702887405E-2</c:v>
                </c:pt>
                <c:pt idx="179">
                  <c:v>2.0821361974585676E-2</c:v>
                </c:pt>
                <c:pt idx="180">
                  <c:v>2.1210246920297302E-2</c:v>
                </c:pt>
                <c:pt idx="181">
                  <c:v>2.1599131866008928E-2</c:v>
                </c:pt>
                <c:pt idx="182">
                  <c:v>2.1988016811720554E-2</c:v>
                </c:pt>
                <c:pt idx="183">
                  <c:v>2.2376901757432181E-2</c:v>
                </c:pt>
                <c:pt idx="184">
                  <c:v>2.2765786703143807E-2</c:v>
                </c:pt>
                <c:pt idx="185">
                  <c:v>2.3154671648855433E-2</c:v>
                </c:pt>
                <c:pt idx="186">
                  <c:v>2.3543556594567059E-2</c:v>
                </c:pt>
                <c:pt idx="187">
                  <c:v>2.3932441540278685E-2</c:v>
                </c:pt>
                <c:pt idx="188">
                  <c:v>2.4321326485990311E-2</c:v>
                </c:pt>
                <c:pt idx="189">
                  <c:v>2.4710211431701937E-2</c:v>
                </c:pt>
                <c:pt idx="190">
                  <c:v>2.5099096377413564E-2</c:v>
                </c:pt>
                <c:pt idx="191">
                  <c:v>2.548798132312519E-2</c:v>
                </c:pt>
                <c:pt idx="192">
                  <c:v>2.5876866268836816E-2</c:v>
                </c:pt>
                <c:pt idx="193">
                  <c:v>2.6265751214548442E-2</c:v>
                </c:pt>
                <c:pt idx="194">
                  <c:v>2.6654636160260068E-2</c:v>
                </c:pt>
                <c:pt idx="195">
                  <c:v>2.7043521105971694E-2</c:v>
                </c:pt>
                <c:pt idx="196">
                  <c:v>2.743240605168332E-2</c:v>
                </c:pt>
                <c:pt idx="197">
                  <c:v>2.7821290997394946E-2</c:v>
                </c:pt>
                <c:pt idx="198">
                  <c:v>2.8210175943106573E-2</c:v>
                </c:pt>
                <c:pt idx="199">
                  <c:v>2.8599060888818199E-2</c:v>
                </c:pt>
                <c:pt idx="200">
                  <c:v>2.8987945834529825E-2</c:v>
                </c:pt>
                <c:pt idx="201">
                  <c:v>2.9376830780241451E-2</c:v>
                </c:pt>
                <c:pt idx="202">
                  <c:v>2.9765715725953077E-2</c:v>
                </c:pt>
                <c:pt idx="203">
                  <c:v>3.0154600671664703E-2</c:v>
                </c:pt>
                <c:pt idx="204">
                  <c:v>3.0543485617376329E-2</c:v>
                </c:pt>
                <c:pt idx="205">
                  <c:v>3.0932370563087955E-2</c:v>
                </c:pt>
                <c:pt idx="206">
                  <c:v>3.1321255508799578E-2</c:v>
                </c:pt>
                <c:pt idx="207">
                  <c:v>3.1710140454511204E-2</c:v>
                </c:pt>
                <c:pt idx="208">
                  <c:v>3.209902540022283E-2</c:v>
                </c:pt>
                <c:pt idx="209">
                  <c:v>3.2487910345934456E-2</c:v>
                </c:pt>
                <c:pt idx="210">
                  <c:v>3.2876795291646083E-2</c:v>
                </c:pt>
                <c:pt idx="211">
                  <c:v>3.3265680237357709E-2</c:v>
                </c:pt>
                <c:pt idx="212">
                  <c:v>3.3654565183069335E-2</c:v>
                </c:pt>
                <c:pt idx="213">
                  <c:v>3.4043450128780961E-2</c:v>
                </c:pt>
                <c:pt idx="214">
                  <c:v>3.4432335074492587E-2</c:v>
                </c:pt>
                <c:pt idx="215">
                  <c:v>3.4821220020204213E-2</c:v>
                </c:pt>
                <c:pt idx="216">
                  <c:v>3.5210104965915839E-2</c:v>
                </c:pt>
                <c:pt idx="217">
                  <c:v>3.5598989911627466E-2</c:v>
                </c:pt>
                <c:pt idx="218">
                  <c:v>3.5987874857339092E-2</c:v>
                </c:pt>
                <c:pt idx="219">
                  <c:v>3.6376759803050718E-2</c:v>
                </c:pt>
                <c:pt idx="220">
                  <c:v>3.6765644748762344E-2</c:v>
                </c:pt>
                <c:pt idx="221">
                  <c:v>3.715452969447397E-2</c:v>
                </c:pt>
                <c:pt idx="222">
                  <c:v>3.7543414640185596E-2</c:v>
                </c:pt>
                <c:pt idx="223">
                  <c:v>3.7932299585897222E-2</c:v>
                </c:pt>
                <c:pt idx="224">
                  <c:v>3.8321184531608848E-2</c:v>
                </c:pt>
                <c:pt idx="225">
                  <c:v>3.8710069477320475E-2</c:v>
                </c:pt>
                <c:pt idx="226">
                  <c:v>3.9098954423032101E-2</c:v>
                </c:pt>
                <c:pt idx="227">
                  <c:v>3.9487839368743727E-2</c:v>
                </c:pt>
                <c:pt idx="228">
                  <c:v>3.9876724314455353E-2</c:v>
                </c:pt>
                <c:pt idx="229">
                  <c:v>4.0265609260166979E-2</c:v>
                </c:pt>
                <c:pt idx="230">
                  <c:v>4.0654494205878605E-2</c:v>
                </c:pt>
                <c:pt idx="231">
                  <c:v>4.1043379151590231E-2</c:v>
                </c:pt>
                <c:pt idx="232">
                  <c:v>4.1432264097301857E-2</c:v>
                </c:pt>
                <c:pt idx="233">
                  <c:v>4.1821149043013484E-2</c:v>
                </c:pt>
                <c:pt idx="234">
                  <c:v>4.221003398872511E-2</c:v>
                </c:pt>
                <c:pt idx="235">
                  <c:v>4.2598918934436736E-2</c:v>
                </c:pt>
                <c:pt idx="236">
                  <c:v>4.2987803880148362E-2</c:v>
                </c:pt>
                <c:pt idx="237">
                  <c:v>4.3376688825859988E-2</c:v>
                </c:pt>
                <c:pt idx="238">
                  <c:v>4.3765573771571614E-2</c:v>
                </c:pt>
                <c:pt idx="239">
                  <c:v>4.415445871728324E-2</c:v>
                </c:pt>
                <c:pt idx="240">
                  <c:v>4.4543343662994866E-2</c:v>
                </c:pt>
                <c:pt idx="241">
                  <c:v>4.4932228608706493E-2</c:v>
                </c:pt>
                <c:pt idx="242">
                  <c:v>4.5321113554418119E-2</c:v>
                </c:pt>
                <c:pt idx="243">
                  <c:v>4.5709998500129745E-2</c:v>
                </c:pt>
                <c:pt idx="244">
                  <c:v>4.6098883445841371E-2</c:v>
                </c:pt>
                <c:pt idx="245">
                  <c:v>4.6487768391552997E-2</c:v>
                </c:pt>
                <c:pt idx="246">
                  <c:v>4.6876653337264623E-2</c:v>
                </c:pt>
                <c:pt idx="247">
                  <c:v>4.7265538282976249E-2</c:v>
                </c:pt>
                <c:pt idx="248">
                  <c:v>4.7654423228687876E-2</c:v>
                </c:pt>
              </c:numCache>
            </c:numRef>
          </c:xVal>
          <c:yVal>
            <c:numRef>
              <c:f>'^NYA'!$N$4:$N$252</c:f>
              <c:numCache>
                <c:formatCode>General</c:formatCode>
                <c:ptCount val="249"/>
                <c:pt idx="0">
                  <c:v>0.27460957071271291</c:v>
                </c:pt>
                <c:pt idx="1">
                  <c:v>0.29511029999407984</c:v>
                </c:pt>
                <c:pt idx="2">
                  <c:v>0.31695740243604553</c:v>
                </c:pt>
                <c:pt idx="3">
                  <c:v>0.3402242485676929</c:v>
                </c:pt>
                <c:pt idx="4">
                  <c:v>0.3649870546168334</c:v>
                </c:pt>
                <c:pt idx="5">
                  <c:v>0.39132490800719943</c:v>
                </c:pt>
                <c:pt idx="6">
                  <c:v>0.41931978608689408</c:v>
                </c:pt>
                <c:pt idx="7">
                  <c:v>0.44905656752805423</c:v>
                </c:pt>
                <c:pt idx="8">
                  <c:v>0.4806230358279267</c:v>
                </c:pt>
                <c:pt idx="9">
                  <c:v>0.51410987433384547</c:v>
                </c:pt>
                <c:pt idx="10">
                  <c:v>0.54961065220913319</c:v>
                </c:pt>
                <c:pt idx="11">
                  <c:v>0.58722180075385511</c:v>
                </c:pt>
                <c:pt idx="12">
                  <c:v>0.62704257949390418</c:v>
                </c:pt>
                <c:pt idx="13">
                  <c:v>0.66917503145419688</c:v>
                </c:pt>
                <c:pt idx="14">
                  <c:v>0.71372392703702758</c:v>
                </c:pt>
                <c:pt idx="15">
                  <c:v>0.76079669593505528</c:v>
                </c:pt>
                <c:pt idx="16">
                  <c:v>0.81050334652011857</c:v>
                </c:pt>
                <c:pt idx="17">
                  <c:v>0.86295637216423315</c:v>
                </c:pt>
                <c:pt idx="18">
                  <c:v>0.91827064396798341</c:v>
                </c:pt>
                <c:pt idx="19">
                  <c:v>0.97656328939401982</c:v>
                </c:pt>
                <c:pt idx="20">
                  <c:v>1.0379535563298539</c:v>
                </c:pt>
                <c:pt idx="21">
                  <c:v>1.1025626621345674</c:v>
                </c:pt>
                <c:pt idx="22">
                  <c:v>1.1705136272585277</c:v>
                </c:pt>
                <c:pt idx="23">
                  <c:v>1.2419310930639273</c:v>
                </c:pt>
                <c:pt idx="24">
                  <c:v>1.3169411235167892</c:v>
                </c:pt>
                <c:pt idx="25">
                  <c:v>1.3956709904682241</c:v>
                </c:pt>
                <c:pt idx="26">
                  <c:v>1.478248942294131</c:v>
                </c:pt>
                <c:pt idx="27">
                  <c:v>1.5648039557180768</c:v>
                </c:pt>
                <c:pt idx="28">
                  <c:v>1.655465470701956</c:v>
                </c:pt>
                <c:pt idx="29">
                  <c:v>1.7503631083529587</c:v>
                </c:pt>
                <c:pt idx="30">
                  <c:v>1.8496263718632864</c:v>
                </c:pt>
                <c:pt idx="31">
                  <c:v>1.9533843305709868</c:v>
                </c:pt>
                <c:pt idx="32">
                  <c:v>2.061765287305811</c:v>
                </c:pt>
                <c:pt idx="33">
                  <c:v>2.1748964292631863</c:v>
                </c:pt>
                <c:pt idx="34">
                  <c:v>2.292903462731875</c:v>
                </c:pt>
                <c:pt idx="35">
                  <c:v>2.4159102320863823</c:v>
                </c:pt>
                <c:pt idx="36">
                  <c:v>2.5440383235435968</c:v>
                </c:pt>
                <c:pt idx="37">
                  <c:v>2.6774066542738564</c:v>
                </c:pt>
                <c:pt idx="38">
                  <c:v>2.8161310475495798</c:v>
                </c:pt>
                <c:pt idx="39">
                  <c:v>2.9603237947092658</c:v>
                </c:pt>
                <c:pt idx="40">
                  <c:v>3.1100932048105245</c:v>
                </c:pt>
                <c:pt idx="41">
                  <c:v>3.2655431429426995</c:v>
                </c:pt>
                <c:pt idx="42">
                  <c:v>3.4267725582668316</c:v>
                </c:pt>
                <c:pt idx="43">
                  <c:v>3.5938750029477498</c:v>
                </c:pt>
                <c:pt idx="44">
                  <c:v>3.7669381432396523</c:v>
                </c:pt>
                <c:pt idx="45">
                  <c:v>3.9460432640817333</c:v>
                </c:pt>
                <c:pt idx="46">
                  <c:v>4.1312647686540229</c:v>
                </c:pt>
                <c:pt idx="47">
                  <c:v>4.322669674434775</c:v>
                </c:pt>
                <c:pt idx="48">
                  <c:v>4.5203171073890198</c:v>
                </c:pt>
                <c:pt idx="49">
                  <c:v>4.7242577960026706</c:v>
                </c:pt>
                <c:pt idx="50">
                  <c:v>4.93453356695706</c:v>
                </c:pt>
                <c:pt idx="51">
                  <c:v>5.1511768443146213</c:v>
                </c:pt>
                <c:pt idx="52">
                  <c:v>5.3742101541567413</c:v>
                </c:pt>
                <c:pt idx="53">
                  <c:v>5.6036456366791603</c:v>
                </c:pt>
                <c:pt idx="54">
                  <c:v>5.8394845678079239</c:v>
                </c:pt>
                <c:pt idx="55">
                  <c:v>6.0817168924493776</c:v>
                </c:pt>
                <c:pt idx="56">
                  <c:v>6.33032077153013</c:v>
                </c:pt>
                <c:pt idx="57">
                  <c:v>6.5852621450172792</c:v>
                </c:pt>
                <c:pt idx="58">
                  <c:v>6.8464943131342517</c:v>
                </c:pt>
                <c:pt idx="59">
                  <c:v>7.1139575380034765</c:v>
                </c:pt>
                <c:pt idx="60">
                  <c:v>7.3875786679530222</c:v>
                </c:pt>
                <c:pt idx="61">
                  <c:v>7.6672707867196745</c:v>
                </c:pt>
                <c:pt idx="62">
                  <c:v>7.952932889765937</c:v>
                </c:pt>
                <c:pt idx="63">
                  <c:v>8.2444495899018726</c:v>
                </c:pt>
                <c:pt idx="64">
                  <c:v>8.5416908543652124</c:v>
                </c:pt>
                <c:pt idx="65">
                  <c:v>8.8445117754636957</c:v>
                </c:pt>
                <c:pt idx="66">
                  <c:v>9.1527523768226491</c:v>
                </c:pt>
                <c:pt idx="67">
                  <c:v>9.4662374572077397</c:v>
                </c:pt>
                <c:pt idx="68">
                  <c:v>9.7847764738079821</c:v>
                </c:pt>
                <c:pt idx="69">
                  <c:v>10.108163466767193</c:v>
                </c:pt>
                <c:pt idx="70">
                  <c:v>10.436177026643525</c:v>
                </c:pt>
                <c:pt idx="71">
                  <c:v>10.768580306356334</c:v>
                </c:pt>
                <c:pt idx="72">
                  <c:v>11.105121079048011</c:v>
                </c:pt>
                <c:pt idx="73">
                  <c:v>11.445531843145522</c:v>
                </c:pt>
                <c:pt idx="74">
                  <c:v>11.789529975753107</c:v>
                </c:pt>
                <c:pt idx="75">
                  <c:v>12.136817935343668</c:v>
                </c:pt>
                <c:pt idx="76">
                  <c:v>12.48708351454323</c:v>
                </c:pt>
                <c:pt idx="77">
                  <c:v>12.840000143620255</c:v>
                </c:pt>
                <c:pt idx="78">
                  <c:v>13.195227245100901</c:v>
                </c:pt>
                <c:pt idx="79">
                  <c:v>13.55241063973294</c:v>
                </c:pt>
                <c:pt idx="80">
                  <c:v>13.911183003815848</c:v>
                </c:pt>
                <c:pt idx="81">
                  <c:v>14.271164377703515</c:v>
                </c:pt>
                <c:pt idx="82">
                  <c:v>14.631962725070151</c:v>
                </c:pt>
                <c:pt idx="83">
                  <c:v>14.993174542310067</c:v>
                </c:pt>
                <c:pt idx="84">
                  <c:v>15.354385517219109</c:v>
                </c:pt>
                <c:pt idx="85">
                  <c:v>15.715171235881352</c:v>
                </c:pt>
                <c:pt idx="86">
                  <c:v>16.075097936459176</c:v>
                </c:pt>
                <c:pt idx="87">
                  <c:v>16.433723308360605</c:v>
                </c:pt>
                <c:pt idx="88">
                  <c:v>16.790597335034832</c:v>
                </c:pt>
                <c:pt idx="89">
                  <c:v>17.145263178427118</c:v>
                </c:pt>
                <c:pt idx="90">
                  <c:v>17.497258102908592</c:v>
                </c:pt>
                <c:pt idx="91">
                  <c:v>17.846114436286427</c:v>
                </c:pt>
                <c:pt idx="92">
                  <c:v>18.191360565296293</c:v>
                </c:pt>
                <c:pt idx="93">
                  <c:v>18.532521962783417</c:v>
                </c:pt>
                <c:pt idx="94">
                  <c:v>18.869122243592077</c:v>
                </c:pt>
                <c:pt idx="95">
                  <c:v>19.200684246007214</c:v>
                </c:pt>
                <c:pt idx="96">
                  <c:v>19.52673113542664</c:v>
                </c:pt>
                <c:pt idx="97">
                  <c:v>19.846787526790422</c:v>
                </c:pt>
                <c:pt idx="98">
                  <c:v>20.160380622154591</c:v>
                </c:pt>
                <c:pt idx="99">
                  <c:v>20.467041359672276</c:v>
                </c:pt>
                <c:pt idx="100">
                  <c:v>20.766305570136154</c:v>
                </c:pt>
                <c:pt idx="101">
                  <c:v>21.057715137143258</c:v>
                </c:pt>
                <c:pt idx="102">
                  <c:v>21.340819156867383</c:v>
                </c:pt>
                <c:pt idx="103">
                  <c:v>21.615175093365941</c:v>
                </c:pt>
                <c:pt idx="104">
                  <c:v>21.880349925308231</c:v>
                </c:pt>
                <c:pt idx="105">
                  <c:v>22.135921279990502</c:v>
                </c:pt>
                <c:pt idx="106">
                  <c:v>22.381478550500887</c:v>
                </c:pt>
                <c:pt idx="107">
                  <c:v>22.616623991914278</c:v>
                </c:pt>
                <c:pt idx="108">
                  <c:v>22.84097379243336</c:v>
                </c:pt>
                <c:pt idx="109">
                  <c:v>23.054159115448144</c:v>
                </c:pt>
                <c:pt idx="110">
                  <c:v>23.255827108561395</c:v>
                </c:pt>
                <c:pt idx="111">
                  <c:v>23.445641875721936</c:v>
                </c:pt>
                <c:pt idx="112">
                  <c:v>23.62328540872122</c:v>
                </c:pt>
                <c:pt idx="113">
                  <c:v>23.788458474440581</c:v>
                </c:pt>
                <c:pt idx="114">
                  <c:v>23.940881454386339</c:v>
                </c:pt>
                <c:pt idx="115">
                  <c:v>24.080295133217493</c:v>
                </c:pt>
                <c:pt idx="116">
                  <c:v>24.206461433154423</c:v>
                </c:pt>
                <c:pt idx="117">
                  <c:v>24.319164091356839</c:v>
                </c:pt>
                <c:pt idx="118">
                  <c:v>24.418209277573801</c:v>
                </c:pt>
                <c:pt idx="119">
                  <c:v>24.50342614959682</c:v>
                </c:pt>
                <c:pt idx="120">
                  <c:v>24.574667344288208</c:v>
                </c:pt>
                <c:pt idx="121">
                  <c:v>24.631809402209356</c:v>
                </c:pt>
                <c:pt idx="122">
                  <c:v>24.674753124136206</c:v>
                </c:pt>
                <c:pt idx="123">
                  <c:v>24.703423858020994</c:v>
                </c:pt>
                <c:pt idx="124">
                  <c:v>24.717771715238229</c:v>
                </c:pt>
                <c:pt idx="125">
                  <c:v>24.717771715238229</c:v>
                </c:pt>
                <c:pt idx="126">
                  <c:v>24.703423858020987</c:v>
                </c:pt>
                <c:pt idx="127">
                  <c:v>24.674753124136199</c:v>
                </c:pt>
                <c:pt idx="128">
                  <c:v>24.631809402209345</c:v>
                </c:pt>
                <c:pt idx="129">
                  <c:v>24.574667344288191</c:v>
                </c:pt>
                <c:pt idx="130">
                  <c:v>24.503426149596798</c:v>
                </c:pt>
                <c:pt idx="131">
                  <c:v>24.418209277573776</c:v>
                </c:pt>
                <c:pt idx="132">
                  <c:v>24.319164091356811</c:v>
                </c:pt>
                <c:pt idx="133">
                  <c:v>24.206461433154391</c:v>
                </c:pt>
                <c:pt idx="134">
                  <c:v>24.080295133217462</c:v>
                </c:pt>
                <c:pt idx="135">
                  <c:v>23.9408814543863</c:v>
                </c:pt>
                <c:pt idx="136">
                  <c:v>23.788458474440539</c:v>
                </c:pt>
                <c:pt idx="137">
                  <c:v>23.623285408721181</c:v>
                </c:pt>
                <c:pt idx="138">
                  <c:v>23.44564187572189</c:v>
                </c:pt>
                <c:pt idx="139">
                  <c:v>23.255827108561345</c:v>
                </c:pt>
                <c:pt idx="140">
                  <c:v>23.05415911544809</c:v>
                </c:pt>
                <c:pt idx="141">
                  <c:v>22.840973792433303</c:v>
                </c:pt>
                <c:pt idx="142">
                  <c:v>22.616623991914217</c:v>
                </c:pt>
                <c:pt idx="143">
                  <c:v>22.381478550500827</c:v>
                </c:pt>
                <c:pt idx="144">
                  <c:v>22.135921279990434</c:v>
                </c:pt>
                <c:pt idx="145">
                  <c:v>21.880349925308167</c:v>
                </c:pt>
                <c:pt idx="146">
                  <c:v>21.615175093365874</c:v>
                </c:pt>
                <c:pt idx="147">
                  <c:v>21.340819156867315</c:v>
                </c:pt>
                <c:pt idx="148">
                  <c:v>21.057715137143191</c:v>
                </c:pt>
                <c:pt idx="149">
                  <c:v>20.76630557013608</c:v>
                </c:pt>
                <c:pt idx="150">
                  <c:v>20.467041359672201</c:v>
                </c:pt>
                <c:pt idx="151">
                  <c:v>20.160380622154516</c:v>
                </c:pt>
                <c:pt idx="152">
                  <c:v>19.846787526790347</c:v>
                </c:pt>
                <c:pt idx="153">
                  <c:v>19.526731135426559</c:v>
                </c:pt>
                <c:pt idx="154">
                  <c:v>19.200684246007128</c:v>
                </c:pt>
                <c:pt idx="155">
                  <c:v>18.869122243591999</c:v>
                </c:pt>
                <c:pt idx="156">
                  <c:v>18.532521962783331</c:v>
                </c:pt>
                <c:pt idx="157">
                  <c:v>18.191360565296211</c:v>
                </c:pt>
                <c:pt idx="158">
                  <c:v>17.846114436286342</c:v>
                </c:pt>
                <c:pt idx="159">
                  <c:v>17.497258102908507</c:v>
                </c:pt>
                <c:pt idx="160">
                  <c:v>17.145263178427033</c:v>
                </c:pt>
                <c:pt idx="161">
                  <c:v>16.790597335034747</c:v>
                </c:pt>
                <c:pt idx="162">
                  <c:v>16.433723308360516</c:v>
                </c:pt>
                <c:pt idx="163">
                  <c:v>16.075097936459088</c:v>
                </c:pt>
                <c:pt idx="164">
                  <c:v>15.715171235881265</c:v>
                </c:pt>
                <c:pt idx="165">
                  <c:v>15.35438551721902</c:v>
                </c:pt>
                <c:pt idx="166">
                  <c:v>14.993174542309982</c:v>
                </c:pt>
                <c:pt idx="167">
                  <c:v>14.631962725070066</c:v>
                </c:pt>
                <c:pt idx="168">
                  <c:v>14.271164377703426</c:v>
                </c:pt>
                <c:pt idx="169">
                  <c:v>13.911183003815763</c:v>
                </c:pt>
                <c:pt idx="170">
                  <c:v>13.552410639732852</c:v>
                </c:pt>
                <c:pt idx="171">
                  <c:v>13.195227245100817</c:v>
                </c:pt>
                <c:pt idx="172">
                  <c:v>12.840000143620172</c:v>
                </c:pt>
                <c:pt idx="173">
                  <c:v>12.487083514543144</c:v>
                </c:pt>
                <c:pt idx="174">
                  <c:v>12.136817935343581</c:v>
                </c:pt>
                <c:pt idx="175">
                  <c:v>11.789529975753023</c:v>
                </c:pt>
                <c:pt idx="176">
                  <c:v>11.44553184314544</c:v>
                </c:pt>
                <c:pt idx="177">
                  <c:v>11.105121079047931</c:v>
                </c:pt>
                <c:pt idx="178">
                  <c:v>10.768580306356254</c:v>
                </c:pt>
                <c:pt idx="179">
                  <c:v>10.436177026643444</c:v>
                </c:pt>
                <c:pt idx="180">
                  <c:v>10.108163466767115</c:v>
                </c:pt>
                <c:pt idx="181">
                  <c:v>9.7847764738079057</c:v>
                </c:pt>
                <c:pt idx="182">
                  <c:v>9.4662374572076633</c:v>
                </c:pt>
                <c:pt idx="183">
                  <c:v>9.1527523768225727</c:v>
                </c:pt>
                <c:pt idx="184">
                  <c:v>8.8445117754636229</c:v>
                </c:pt>
                <c:pt idx="185">
                  <c:v>8.5416908543651395</c:v>
                </c:pt>
                <c:pt idx="186">
                  <c:v>8.2444495899018033</c:v>
                </c:pt>
                <c:pt idx="187">
                  <c:v>7.952932889765866</c:v>
                </c:pt>
                <c:pt idx="188">
                  <c:v>7.667270786719607</c:v>
                </c:pt>
                <c:pt idx="189">
                  <c:v>7.3875786679529556</c:v>
                </c:pt>
                <c:pt idx="190">
                  <c:v>7.1139575380034126</c:v>
                </c:pt>
                <c:pt idx="191">
                  <c:v>6.8464943131341851</c:v>
                </c:pt>
                <c:pt idx="192">
                  <c:v>6.5852621450172188</c:v>
                </c:pt>
                <c:pt idx="193">
                  <c:v>6.3303207715300696</c:v>
                </c:pt>
                <c:pt idx="194">
                  <c:v>6.0817168924493181</c:v>
                </c:pt>
                <c:pt idx="195">
                  <c:v>5.8394845678078671</c:v>
                </c:pt>
                <c:pt idx="196">
                  <c:v>5.6036456366791034</c:v>
                </c:pt>
                <c:pt idx="197">
                  <c:v>5.374210154156688</c:v>
                </c:pt>
                <c:pt idx="198">
                  <c:v>5.151176844314568</c:v>
                </c:pt>
                <c:pt idx="199">
                  <c:v>4.9345335669570076</c:v>
                </c:pt>
                <c:pt idx="200">
                  <c:v>4.7242577960026191</c:v>
                </c:pt>
                <c:pt idx="201">
                  <c:v>4.5203171073889719</c:v>
                </c:pt>
                <c:pt idx="202">
                  <c:v>4.3226696744347279</c:v>
                </c:pt>
                <c:pt idx="203">
                  <c:v>4.1312647686539776</c:v>
                </c:pt>
                <c:pt idx="204">
                  <c:v>3.946043264081688</c:v>
                </c:pt>
                <c:pt idx="205">
                  <c:v>3.7669381432396079</c:v>
                </c:pt>
                <c:pt idx="206">
                  <c:v>3.5938750029477071</c:v>
                </c:pt>
                <c:pt idx="207">
                  <c:v>3.4267725582667912</c:v>
                </c:pt>
                <c:pt idx="208">
                  <c:v>3.2655431429426613</c:v>
                </c:pt>
                <c:pt idx="209">
                  <c:v>3.1100932048104859</c:v>
                </c:pt>
                <c:pt idx="210">
                  <c:v>2.9603237947092307</c:v>
                </c:pt>
                <c:pt idx="211">
                  <c:v>2.8161310475495465</c:v>
                </c:pt>
                <c:pt idx="212">
                  <c:v>2.6774066542738217</c:v>
                </c:pt>
                <c:pt idx="213">
                  <c:v>2.5440383235435653</c:v>
                </c:pt>
                <c:pt idx="214">
                  <c:v>2.4159102320863504</c:v>
                </c:pt>
                <c:pt idx="215">
                  <c:v>2.2929034627318443</c:v>
                </c:pt>
                <c:pt idx="216">
                  <c:v>2.1748964292631583</c:v>
                </c:pt>
                <c:pt idx="217">
                  <c:v>2.0617652873057821</c:v>
                </c:pt>
                <c:pt idx="218">
                  <c:v>1.9533843305709606</c:v>
                </c:pt>
                <c:pt idx="219">
                  <c:v>1.8496263718632608</c:v>
                </c:pt>
                <c:pt idx="220">
                  <c:v>1.7503631083529343</c:v>
                </c:pt>
                <c:pt idx="221">
                  <c:v>1.6554654707019341</c:v>
                </c:pt>
                <c:pt idx="222">
                  <c:v>1.564803955718054</c:v>
                </c:pt>
                <c:pt idx="223">
                  <c:v>1.4782489422941105</c:v>
                </c:pt>
                <c:pt idx="224">
                  <c:v>1.395670990468205</c:v>
                </c:pt>
                <c:pt idx="225">
                  <c:v>1.3169411235167694</c:v>
                </c:pt>
                <c:pt idx="226">
                  <c:v>1.2419310930639103</c:v>
                </c:pt>
                <c:pt idx="227">
                  <c:v>1.1705136272585099</c:v>
                </c:pt>
                <c:pt idx="228">
                  <c:v>1.1025626621345503</c:v>
                </c:pt>
                <c:pt idx="229">
                  <c:v>1.0379535563298392</c:v>
                </c:pt>
                <c:pt idx="230">
                  <c:v>0.97656328939400427</c:v>
                </c:pt>
                <c:pt idx="231">
                  <c:v>0.91827064396796987</c:v>
                </c:pt>
                <c:pt idx="232">
                  <c:v>0.86295637216421961</c:v>
                </c:pt>
                <c:pt idx="233">
                  <c:v>0.81050334652010514</c:v>
                </c:pt>
                <c:pt idx="234">
                  <c:v>0.76079669593504373</c:v>
                </c:pt>
                <c:pt idx="235">
                  <c:v>0.71372392703701537</c:v>
                </c:pt>
                <c:pt idx="236">
                  <c:v>0.66917503145418644</c:v>
                </c:pt>
                <c:pt idx="237">
                  <c:v>0.62704257949389441</c:v>
                </c:pt>
                <c:pt idx="238">
                  <c:v>0.58722180075384522</c:v>
                </c:pt>
                <c:pt idx="239">
                  <c:v>0.54961065220912431</c:v>
                </c:pt>
                <c:pt idx="240">
                  <c:v>0.51410987433383659</c:v>
                </c:pt>
                <c:pt idx="241">
                  <c:v>0.48062303582791838</c:v>
                </c:pt>
                <c:pt idx="242">
                  <c:v>0.44905656752804696</c:v>
                </c:pt>
                <c:pt idx="243">
                  <c:v>0.41931978608688664</c:v>
                </c:pt>
                <c:pt idx="244">
                  <c:v>0.39132490800719283</c:v>
                </c:pt>
                <c:pt idx="245">
                  <c:v>0.3649870546168269</c:v>
                </c:pt>
                <c:pt idx="246">
                  <c:v>0.34022424856768652</c:v>
                </c:pt>
                <c:pt idx="247">
                  <c:v>0.3169574024360402</c:v>
                </c:pt>
                <c:pt idx="248">
                  <c:v>0.2951102999940744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4-4F7E-A41A-63F61F6E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7455"/>
        <c:axId val="1220897871"/>
      </c:scatterChart>
      <c:catAx>
        <c:axId val="1435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617183"/>
        <c:crosses val="autoZero"/>
        <c:auto val="1"/>
        <c:lblAlgn val="ctr"/>
        <c:lblOffset val="100"/>
        <c:noMultiLvlLbl val="0"/>
      </c:catAx>
      <c:valAx>
        <c:axId val="13616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108255"/>
        <c:crosses val="autoZero"/>
        <c:crossBetween val="between"/>
      </c:valAx>
      <c:valAx>
        <c:axId val="1220897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97455"/>
        <c:crosses val="max"/>
        <c:crossBetween val="midCat"/>
      </c:valAx>
      <c:valAx>
        <c:axId val="1220897455"/>
        <c:scaling>
          <c:orientation val="minMax"/>
          <c:max val="4.5000000000000012E-2"/>
          <c:min val="-6.0000000000000012E-2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9787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Log Returns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 Returns Histogram</a:t>
          </a:r>
        </a:p>
      </cx:txPr>
    </cx:title>
    <cx:plotArea>
      <cx:plotAreaRegion>
        <cx:series layoutId="clusteredColumn" uniqueId="{CADCCEAD-F663-48FA-BDC5-69C88DB795CD}">
          <cx:tx>
            <cx:txData>
              <cx:f>_xlchart.v1.0</cx:f>
              <cx:v>log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3</xdr:row>
      <xdr:rowOff>95250</xdr:rowOff>
    </xdr:from>
    <xdr:to>
      <xdr:col>33</xdr:col>
      <xdr:colOff>323850</xdr:colOff>
      <xdr:row>16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FE73DC-9DF1-453C-9D0B-6260FD3AC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40600" y="666750"/>
              <a:ext cx="3752850" cy="2571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528636</xdr:colOff>
      <xdr:row>0</xdr:row>
      <xdr:rowOff>85725</xdr:rowOff>
    </xdr:from>
    <xdr:to>
      <xdr:col>19</xdr:col>
      <xdr:colOff>57150</xdr:colOff>
      <xdr:row>43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146C35-6685-46BD-8460-EED63BF4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"/>
  <sheetViews>
    <sheetView tabSelected="1" zoomScaleNormal="100" workbookViewId="0">
      <selection activeCell="U36" sqref="U36"/>
    </sheetView>
  </sheetViews>
  <sheetFormatPr defaultRowHeight="15" x14ac:dyDescent="0.25"/>
  <cols>
    <col min="1" max="1" width="10.7109375" bestFit="1" customWidth="1"/>
    <col min="7" max="7" width="11" bestFit="1" customWidth="1"/>
    <col min="13" max="13" width="15.140625" bestFit="1" customWidth="1"/>
    <col min="14" max="14" width="17" bestFit="1" customWidth="1"/>
    <col min="15" max="15" width="12" bestFit="1" customWidth="1"/>
    <col min="17" max="17" width="27.5703125" bestFit="1" customWidth="1"/>
    <col min="18" max="18" width="18" bestFit="1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10</v>
      </c>
      <c r="K1" t="s">
        <v>11</v>
      </c>
      <c r="L1" t="s">
        <v>12</v>
      </c>
      <c r="N1" t="s">
        <v>13</v>
      </c>
      <c r="O1" t="s">
        <v>14</v>
      </c>
      <c r="Q1" s="4" t="s">
        <v>8</v>
      </c>
      <c r="R1" s="4" t="s">
        <v>10</v>
      </c>
      <c r="S1" s="4" t="s">
        <v>9</v>
      </c>
    </row>
    <row r="2" spans="1:19" x14ac:dyDescent="0.25">
      <c r="A2" s="1">
        <v>43651</v>
      </c>
      <c r="B2">
        <v>13231.799805000001</v>
      </c>
      <c r="C2">
        <v>13231.799805000001</v>
      </c>
      <c r="D2">
        <v>13114.839844</v>
      </c>
      <c r="E2">
        <v>13210.910156</v>
      </c>
      <c r="F2">
        <v>13210.910156</v>
      </c>
      <c r="G2">
        <v>2434210000</v>
      </c>
      <c r="I2">
        <f t="shared" ref="I2:I65" si="0">(B2+E2)/2</f>
        <v>13221.3549805</v>
      </c>
      <c r="J2">
        <f>LN(I3/I2)</f>
        <v>-3.2052616535857125E-3</v>
      </c>
      <c r="K2">
        <f>AVERAGE(J2:J252)</f>
        <v>-3.7286756669799022E-4</v>
      </c>
      <c r="L2">
        <f>_xlfn.STDEV.S(J2:J252)</f>
        <v>1.6138725247032467E-2</v>
      </c>
      <c r="N2">
        <f>6*L2/249</f>
        <v>3.888849457116257E-4</v>
      </c>
      <c r="Q2" s="2" t="s">
        <v>17</v>
      </c>
      <c r="R2" s="3">
        <v>1</v>
      </c>
      <c r="S2" s="3">
        <v>1</v>
      </c>
    </row>
    <row r="3" spans="1:19" x14ac:dyDescent="0.25">
      <c r="A3" s="1">
        <v>43654</v>
      </c>
      <c r="B3">
        <v>13210.870117</v>
      </c>
      <c r="C3">
        <v>13210.870117</v>
      </c>
      <c r="D3">
        <v>13136.219727</v>
      </c>
      <c r="E3">
        <v>13147.219727</v>
      </c>
      <c r="F3">
        <v>13147.219727</v>
      </c>
      <c r="G3">
        <v>2904550000</v>
      </c>
      <c r="I3">
        <f t="shared" si="0"/>
        <v>13179.044922000001</v>
      </c>
      <c r="J3">
        <f t="shared" ref="J3:J66" si="1">LN(I4/I3)</f>
        <v>-2.8110640720643344E-3</v>
      </c>
      <c r="M3" t="s">
        <v>16</v>
      </c>
      <c r="N3" t="s">
        <v>15</v>
      </c>
      <c r="Q3" s="2" t="s">
        <v>18</v>
      </c>
      <c r="R3" s="3">
        <v>1</v>
      </c>
      <c r="S3" s="3">
        <v>1</v>
      </c>
    </row>
    <row r="4" spans="1:19" x14ac:dyDescent="0.25">
      <c r="A4" s="1">
        <v>43655</v>
      </c>
      <c r="B4">
        <v>13147.209961</v>
      </c>
      <c r="C4">
        <v>13147.209961</v>
      </c>
      <c r="D4">
        <v>13091.900390999999</v>
      </c>
      <c r="E4">
        <v>13136.889648</v>
      </c>
      <c r="F4">
        <v>13136.889648</v>
      </c>
      <c r="G4">
        <v>3028210000</v>
      </c>
      <c r="I4">
        <f t="shared" si="0"/>
        <v>13142.0498045</v>
      </c>
      <c r="J4">
        <f t="shared" si="1"/>
        <v>1.0312750543571845E-3</v>
      </c>
      <c r="M4">
        <f>K2-3*L2</f>
        <v>-4.8789043307795391E-2</v>
      </c>
      <c r="N4">
        <f>_xlfn.NORM.DIST(M4,$K$2,$L$2,FALSE)</f>
        <v>0.27460957071271291</v>
      </c>
      <c r="Q4" s="2" t="s">
        <v>19</v>
      </c>
      <c r="R4" s="3">
        <v>2</v>
      </c>
      <c r="S4" s="3">
        <v>2</v>
      </c>
    </row>
    <row r="5" spans="1:19" x14ac:dyDescent="0.25">
      <c r="A5" s="1">
        <v>43656</v>
      </c>
      <c r="B5">
        <v>13137.959961</v>
      </c>
      <c r="C5">
        <v>13221.059569999999</v>
      </c>
      <c r="D5">
        <v>13137.959961</v>
      </c>
      <c r="E5">
        <v>13173.259765999999</v>
      </c>
      <c r="F5">
        <v>13173.259765999999</v>
      </c>
      <c r="G5">
        <v>3154240000</v>
      </c>
      <c r="I5">
        <f t="shared" si="0"/>
        <v>13155.6098635</v>
      </c>
      <c r="J5">
        <f t="shared" si="1"/>
        <v>2.3066098429357098E-3</v>
      </c>
      <c r="M5">
        <f>M4+$N$2</f>
        <v>-4.8400158362083764E-2</v>
      </c>
      <c r="N5">
        <f t="shared" ref="N5:N68" si="2">_xlfn.NORM.DIST(M5,$K$2,$L$2,FALSE)</f>
        <v>0.29511029999407984</v>
      </c>
      <c r="Q5" s="2" t="s">
        <v>20</v>
      </c>
      <c r="R5" s="3">
        <v>1</v>
      </c>
      <c r="S5" s="3">
        <v>1</v>
      </c>
    </row>
    <row r="6" spans="1:19" x14ac:dyDescent="0.25">
      <c r="A6" s="1">
        <v>43657</v>
      </c>
      <c r="B6">
        <v>13173.259765999999</v>
      </c>
      <c r="C6">
        <v>13211.740234000001</v>
      </c>
      <c r="D6">
        <v>13150.509765999999</v>
      </c>
      <c r="E6">
        <v>13198.719727</v>
      </c>
      <c r="F6">
        <v>13198.719727</v>
      </c>
      <c r="G6">
        <v>3154620000</v>
      </c>
      <c r="I6">
        <f t="shared" si="0"/>
        <v>13185.989746499999</v>
      </c>
      <c r="J6">
        <f t="shared" si="1"/>
        <v>2.3720491214742367E-3</v>
      </c>
      <c r="M6">
        <f t="shared" ref="M6:M69" si="3">M5+$N$2</f>
        <v>-4.8011273416372138E-2</v>
      </c>
      <c r="N6">
        <f t="shared" si="2"/>
        <v>0.31695740243604553</v>
      </c>
      <c r="Q6" s="2" t="s">
        <v>21</v>
      </c>
      <c r="R6" s="3">
        <v>2</v>
      </c>
      <c r="S6" s="3">
        <v>2</v>
      </c>
    </row>
    <row r="7" spans="1:19" x14ac:dyDescent="0.25">
      <c r="A7" s="1">
        <v>43658</v>
      </c>
      <c r="B7">
        <v>13199.849609000001</v>
      </c>
      <c r="C7">
        <v>13237.179688</v>
      </c>
      <c r="D7">
        <v>13199.230469</v>
      </c>
      <c r="E7">
        <v>13234.759765999999</v>
      </c>
      <c r="F7">
        <v>13234.759765999999</v>
      </c>
      <c r="G7">
        <v>2974960000</v>
      </c>
      <c r="I7">
        <f t="shared" si="0"/>
        <v>13217.3046875</v>
      </c>
      <c r="J7">
        <f t="shared" si="1"/>
        <v>1.2679884475426135E-3</v>
      </c>
      <c r="M7">
        <f t="shared" si="3"/>
        <v>-4.7622388470660512E-2</v>
      </c>
      <c r="N7">
        <f t="shared" si="2"/>
        <v>0.3402242485676929</v>
      </c>
      <c r="Q7" s="2" t="s">
        <v>22</v>
      </c>
      <c r="R7" s="3">
        <v>3</v>
      </c>
      <c r="S7" s="3">
        <v>3</v>
      </c>
    </row>
    <row r="8" spans="1:19" x14ac:dyDescent="0.25">
      <c r="A8" s="1">
        <v>43661</v>
      </c>
      <c r="B8">
        <v>13234.759765999999</v>
      </c>
      <c r="C8">
        <v>13255.129883</v>
      </c>
      <c r="D8">
        <v>13220.230469</v>
      </c>
      <c r="E8">
        <v>13233.389648</v>
      </c>
      <c r="F8">
        <v>13233.389648</v>
      </c>
      <c r="G8">
        <v>2874970000</v>
      </c>
      <c r="I8">
        <f t="shared" si="0"/>
        <v>13234.074707</v>
      </c>
      <c r="J8">
        <f t="shared" si="1"/>
        <v>-1.512356469973834E-3</v>
      </c>
      <c r="M8">
        <f t="shared" si="3"/>
        <v>-4.7233503524948886E-2</v>
      </c>
      <c r="N8">
        <f t="shared" si="2"/>
        <v>0.3649870546168334</v>
      </c>
      <c r="Q8" s="2" t="s">
        <v>23</v>
      </c>
      <c r="R8" s="3">
        <v>4</v>
      </c>
      <c r="S8" s="3">
        <v>4</v>
      </c>
    </row>
    <row r="9" spans="1:19" x14ac:dyDescent="0.25">
      <c r="A9" s="1">
        <v>43662</v>
      </c>
      <c r="B9">
        <v>13232.959961</v>
      </c>
      <c r="C9">
        <v>13243.049805000001</v>
      </c>
      <c r="D9">
        <v>13185.910156</v>
      </c>
      <c r="E9">
        <v>13195.190430000001</v>
      </c>
      <c r="F9">
        <v>13195.190430000001</v>
      </c>
      <c r="G9">
        <v>3290650000</v>
      </c>
      <c r="I9">
        <f t="shared" si="0"/>
        <v>13214.075195500001</v>
      </c>
      <c r="J9">
        <f t="shared" si="1"/>
        <v>-4.284539808951957E-3</v>
      </c>
      <c r="M9">
        <f t="shared" si="3"/>
        <v>-4.684461857923726E-2</v>
      </c>
      <c r="N9">
        <f t="shared" si="2"/>
        <v>0.39132490800719943</v>
      </c>
      <c r="Q9" s="2" t="s">
        <v>24</v>
      </c>
      <c r="R9" s="3">
        <v>4</v>
      </c>
      <c r="S9" s="3">
        <v>4</v>
      </c>
    </row>
    <row r="10" spans="1:19" x14ac:dyDescent="0.25">
      <c r="A10" s="1">
        <v>43663</v>
      </c>
      <c r="B10">
        <v>13195.190430000001</v>
      </c>
      <c r="C10">
        <v>13201.530273</v>
      </c>
      <c r="D10">
        <v>13119.200194999999</v>
      </c>
      <c r="E10">
        <v>13119.969727</v>
      </c>
      <c r="F10">
        <v>13119.969727</v>
      </c>
      <c r="G10">
        <v>3181600000</v>
      </c>
      <c r="I10">
        <f t="shared" si="0"/>
        <v>13157.580078499999</v>
      </c>
      <c r="J10">
        <f t="shared" si="1"/>
        <v>-1.413489357922358E-3</v>
      </c>
      <c r="M10">
        <f t="shared" si="3"/>
        <v>-4.6455733633525634E-2</v>
      </c>
      <c r="N10">
        <f t="shared" si="2"/>
        <v>0.41931978608689408</v>
      </c>
      <c r="Q10" s="2" t="s">
        <v>25</v>
      </c>
      <c r="R10" s="3">
        <v>6</v>
      </c>
      <c r="S10" s="3">
        <v>6</v>
      </c>
    </row>
    <row r="11" spans="1:19" x14ac:dyDescent="0.25">
      <c r="A11" s="1">
        <v>43664</v>
      </c>
      <c r="B11">
        <v>13109.290039</v>
      </c>
      <c r="C11">
        <v>13181.200194999999</v>
      </c>
      <c r="D11">
        <v>13089.490234000001</v>
      </c>
      <c r="E11">
        <v>13168.700194999999</v>
      </c>
      <c r="F11">
        <v>13168.700194999999</v>
      </c>
      <c r="G11">
        <v>3296580000</v>
      </c>
      <c r="I11">
        <f t="shared" si="0"/>
        <v>13138.995116999999</v>
      </c>
      <c r="J11">
        <f t="shared" si="1"/>
        <v>1.0274972538571977E-4</v>
      </c>
      <c r="M11">
        <f t="shared" si="3"/>
        <v>-4.6066848687814008E-2</v>
      </c>
      <c r="N11">
        <f t="shared" si="2"/>
        <v>0.44905656752805423</v>
      </c>
      <c r="Q11" s="2" t="s">
        <v>26</v>
      </c>
      <c r="R11" s="3">
        <v>12</v>
      </c>
      <c r="S11" s="3">
        <v>12</v>
      </c>
    </row>
    <row r="12" spans="1:19" x14ac:dyDescent="0.25">
      <c r="A12" s="1">
        <v>43665</v>
      </c>
      <c r="B12">
        <v>13168.700194999999</v>
      </c>
      <c r="C12">
        <v>13205.089844</v>
      </c>
      <c r="D12">
        <v>13111.940430000001</v>
      </c>
      <c r="E12">
        <v>13111.990234000001</v>
      </c>
      <c r="F12">
        <v>13111.990234000001</v>
      </c>
      <c r="G12">
        <v>3260360000</v>
      </c>
      <c r="I12">
        <f t="shared" si="0"/>
        <v>13140.345214500001</v>
      </c>
      <c r="J12">
        <f t="shared" si="1"/>
        <v>-2.2448738499047456E-3</v>
      </c>
      <c r="M12">
        <f t="shared" si="3"/>
        <v>-4.5677963742102382E-2</v>
      </c>
      <c r="N12">
        <f t="shared" si="2"/>
        <v>0.4806230358279267</v>
      </c>
      <c r="Q12" s="2" t="s">
        <v>27</v>
      </c>
      <c r="R12" s="3">
        <v>20</v>
      </c>
      <c r="S12" s="3">
        <v>20</v>
      </c>
    </row>
    <row r="13" spans="1:19" x14ac:dyDescent="0.25">
      <c r="A13" s="1">
        <v>43668</v>
      </c>
      <c r="B13">
        <v>13111.990234000001</v>
      </c>
      <c r="C13">
        <v>13139.080078000001</v>
      </c>
      <c r="D13">
        <v>13087.519531</v>
      </c>
      <c r="E13">
        <v>13109.769531</v>
      </c>
      <c r="F13">
        <v>13109.769531</v>
      </c>
      <c r="G13">
        <v>3003720000</v>
      </c>
      <c r="I13">
        <f t="shared" si="0"/>
        <v>13110.879882500001</v>
      </c>
      <c r="J13">
        <f t="shared" si="1"/>
        <v>3.2614342519970071E-3</v>
      </c>
      <c r="M13">
        <f t="shared" si="3"/>
        <v>-4.5289078796390755E-2</v>
      </c>
      <c r="N13">
        <f t="shared" si="2"/>
        <v>0.51410987433384547</v>
      </c>
      <c r="Q13" s="2" t="s">
        <v>28</v>
      </c>
      <c r="R13" s="3">
        <v>50</v>
      </c>
      <c r="S13" s="3">
        <v>50</v>
      </c>
    </row>
    <row r="14" spans="1:19" x14ac:dyDescent="0.25">
      <c r="A14" s="1">
        <v>43669</v>
      </c>
      <c r="B14">
        <v>13109.900390999999</v>
      </c>
      <c r="C14">
        <v>13203.070313</v>
      </c>
      <c r="D14">
        <v>13109.900390999999</v>
      </c>
      <c r="E14">
        <v>13197.519531</v>
      </c>
      <c r="F14">
        <v>13197.519531</v>
      </c>
      <c r="G14">
        <v>3313660000</v>
      </c>
      <c r="I14">
        <f t="shared" si="0"/>
        <v>13153.709961</v>
      </c>
      <c r="J14">
        <f t="shared" si="1"/>
        <v>3.7962584498273193E-3</v>
      </c>
      <c r="M14">
        <f t="shared" si="3"/>
        <v>-4.4900193850679129E-2</v>
      </c>
      <c r="N14">
        <f t="shared" si="2"/>
        <v>0.54961065220913319</v>
      </c>
      <c r="Q14" s="2" t="s">
        <v>29</v>
      </c>
      <c r="R14" s="3">
        <v>81</v>
      </c>
      <c r="S14" s="3">
        <v>81</v>
      </c>
    </row>
    <row r="15" spans="1:19" x14ac:dyDescent="0.25">
      <c r="A15" s="1">
        <v>43670</v>
      </c>
      <c r="B15">
        <v>13172.549805000001</v>
      </c>
      <c r="C15">
        <v>13235.599609000001</v>
      </c>
      <c r="D15">
        <v>13161.740234000001</v>
      </c>
      <c r="E15">
        <v>13234.929688</v>
      </c>
      <c r="F15">
        <v>13234.929688</v>
      </c>
      <c r="G15">
        <v>3428980000</v>
      </c>
      <c r="I15">
        <f t="shared" si="0"/>
        <v>13203.739746499999</v>
      </c>
      <c r="J15">
        <f t="shared" si="1"/>
        <v>-1.2344863173437701E-4</v>
      </c>
      <c r="M15">
        <f t="shared" si="3"/>
        <v>-4.4511308904967503E-2</v>
      </c>
      <c r="N15">
        <f t="shared" si="2"/>
        <v>0.58722180075385511</v>
      </c>
      <c r="Q15" s="2" t="s">
        <v>30</v>
      </c>
      <c r="R15" s="3">
        <v>29</v>
      </c>
      <c r="S15" s="3">
        <v>29</v>
      </c>
    </row>
    <row r="16" spans="1:19" x14ac:dyDescent="0.25">
      <c r="A16" s="1">
        <v>43671</v>
      </c>
      <c r="B16">
        <v>13234.929688</v>
      </c>
      <c r="C16">
        <v>13234.929688</v>
      </c>
      <c r="D16">
        <v>13146.650390999999</v>
      </c>
      <c r="E16">
        <v>13169.290039</v>
      </c>
      <c r="F16">
        <v>13169.290039</v>
      </c>
      <c r="G16">
        <v>3645270000</v>
      </c>
      <c r="I16">
        <f t="shared" si="0"/>
        <v>13202.1098635</v>
      </c>
      <c r="J16">
        <f t="shared" si="1"/>
        <v>2.1599041623674919E-5</v>
      </c>
      <c r="M16">
        <f t="shared" si="3"/>
        <v>-4.4122423959255877E-2</v>
      </c>
      <c r="N16">
        <f t="shared" si="2"/>
        <v>0.62704257949390418</v>
      </c>
      <c r="Q16" s="2" t="s">
        <v>31</v>
      </c>
      <c r="R16" s="3">
        <v>14</v>
      </c>
      <c r="S16" s="3">
        <v>14</v>
      </c>
    </row>
    <row r="17" spans="1:19" x14ac:dyDescent="0.25">
      <c r="A17" s="1">
        <v>43672</v>
      </c>
      <c r="B17">
        <v>13169.290039</v>
      </c>
      <c r="C17">
        <v>13244.049805000001</v>
      </c>
      <c r="D17">
        <v>13169.290039</v>
      </c>
      <c r="E17">
        <v>13235.5</v>
      </c>
      <c r="F17">
        <v>13235.5</v>
      </c>
      <c r="G17">
        <v>3257590000</v>
      </c>
      <c r="I17">
        <f t="shared" si="0"/>
        <v>13202.3950195</v>
      </c>
      <c r="J17">
        <f t="shared" si="1"/>
        <v>2.0169371913696492E-3</v>
      </c>
      <c r="M17">
        <f t="shared" si="3"/>
        <v>-4.3733539013544251E-2</v>
      </c>
      <c r="N17">
        <f t="shared" si="2"/>
        <v>0.66917503145419688</v>
      </c>
      <c r="Q17" s="2" t="s">
        <v>32</v>
      </c>
      <c r="R17" s="3">
        <v>8</v>
      </c>
      <c r="S17" s="3">
        <v>8</v>
      </c>
    </row>
    <row r="18" spans="1:19" x14ac:dyDescent="0.25">
      <c r="A18" s="1">
        <v>43675</v>
      </c>
      <c r="B18">
        <v>13235.490234000001</v>
      </c>
      <c r="C18">
        <v>13249.040039</v>
      </c>
      <c r="D18">
        <v>13212.799805000001</v>
      </c>
      <c r="E18">
        <v>13222.610352</v>
      </c>
      <c r="F18">
        <v>13222.610352</v>
      </c>
      <c r="G18">
        <v>3203710000</v>
      </c>
      <c r="I18">
        <f t="shared" si="0"/>
        <v>13229.050293</v>
      </c>
      <c r="J18">
        <f t="shared" si="1"/>
        <v>-1.8207917184164318E-3</v>
      </c>
      <c r="M18">
        <f t="shared" si="3"/>
        <v>-4.3344654067832625E-2</v>
      </c>
      <c r="N18">
        <f t="shared" si="2"/>
        <v>0.71372392703702758</v>
      </c>
      <c r="Q18" s="2" t="s">
        <v>33</v>
      </c>
      <c r="R18" s="3">
        <v>1</v>
      </c>
      <c r="S18" s="3">
        <v>1</v>
      </c>
    </row>
    <row r="19" spans="1:19" x14ac:dyDescent="0.25">
      <c r="A19" s="1">
        <v>43676</v>
      </c>
      <c r="B19">
        <v>13222.759765999999</v>
      </c>
      <c r="C19">
        <v>13222.759765999999</v>
      </c>
      <c r="D19">
        <v>13128.150390999999</v>
      </c>
      <c r="E19">
        <v>13187.209961</v>
      </c>
      <c r="F19">
        <v>13187.209961</v>
      </c>
      <c r="G19">
        <v>3634330000</v>
      </c>
      <c r="I19">
        <f t="shared" si="0"/>
        <v>13204.9848635</v>
      </c>
      <c r="J19">
        <f t="shared" si="1"/>
        <v>-5.9304750540366893E-3</v>
      </c>
      <c r="M19">
        <f t="shared" si="3"/>
        <v>-4.2955769122120999E-2</v>
      </c>
      <c r="N19">
        <f t="shared" si="2"/>
        <v>0.76079669593505528</v>
      </c>
      <c r="Q19" s="2" t="s">
        <v>34</v>
      </c>
      <c r="R19" s="3">
        <v>2</v>
      </c>
      <c r="S19" s="3">
        <v>2</v>
      </c>
    </row>
    <row r="20" spans="1:19" x14ac:dyDescent="0.25">
      <c r="A20" s="1">
        <v>43677</v>
      </c>
      <c r="B20">
        <v>13187.209961</v>
      </c>
      <c r="C20">
        <v>13196.849609000001</v>
      </c>
      <c r="D20">
        <v>12979.370117</v>
      </c>
      <c r="E20">
        <v>13066.599609000001</v>
      </c>
      <c r="F20">
        <v>13066.599609000001</v>
      </c>
      <c r="G20">
        <v>4623430000</v>
      </c>
      <c r="I20">
        <f t="shared" si="0"/>
        <v>13126.904785000001</v>
      </c>
      <c r="J20">
        <f t="shared" si="1"/>
        <v>-1.0696569392185586E-2</v>
      </c>
      <c r="M20">
        <f t="shared" si="3"/>
        <v>-4.2566884176409372E-2</v>
      </c>
      <c r="N20">
        <f t="shared" si="2"/>
        <v>0.81050334652011857</v>
      </c>
      <c r="Q20" s="2" t="s">
        <v>35</v>
      </c>
      <c r="R20" s="3">
        <v>3</v>
      </c>
      <c r="S20" s="3">
        <v>3</v>
      </c>
    </row>
    <row r="21" spans="1:19" x14ac:dyDescent="0.25">
      <c r="A21" s="1">
        <v>43678</v>
      </c>
      <c r="B21">
        <v>13053.660156</v>
      </c>
      <c r="C21">
        <v>13154.379883</v>
      </c>
      <c r="D21">
        <v>12890.980469</v>
      </c>
      <c r="E21">
        <v>12920.820313</v>
      </c>
      <c r="F21">
        <v>12920.820313</v>
      </c>
      <c r="G21">
        <v>4762300000</v>
      </c>
      <c r="I21">
        <f t="shared" si="0"/>
        <v>12987.240234500001</v>
      </c>
      <c r="J21">
        <f t="shared" si="1"/>
        <v>-9.6578591801971588E-3</v>
      </c>
      <c r="M21">
        <f t="shared" si="3"/>
        <v>-4.2177999230697746E-2</v>
      </c>
      <c r="N21">
        <f t="shared" si="2"/>
        <v>0.86295637216423315</v>
      </c>
      <c r="Q21" s="2" t="s">
        <v>36</v>
      </c>
      <c r="R21" s="3">
        <v>3</v>
      </c>
      <c r="S21" s="3">
        <v>3</v>
      </c>
    </row>
    <row r="22" spans="1:19" x14ac:dyDescent="0.25">
      <c r="A22" s="1">
        <v>43679</v>
      </c>
      <c r="B22">
        <v>12885.320313</v>
      </c>
      <c r="C22">
        <v>12887.25</v>
      </c>
      <c r="D22">
        <v>12767.009765999999</v>
      </c>
      <c r="E22">
        <v>12839.509765999999</v>
      </c>
      <c r="F22">
        <v>12839.509765999999</v>
      </c>
      <c r="G22">
        <v>3874660000</v>
      </c>
      <c r="I22">
        <f t="shared" si="0"/>
        <v>12862.4150395</v>
      </c>
      <c r="J22">
        <f t="shared" si="1"/>
        <v>-2.2057797992332349E-2</v>
      </c>
      <c r="M22">
        <f t="shared" si="3"/>
        <v>-4.178911428498612E-2</v>
      </c>
      <c r="N22">
        <f t="shared" si="2"/>
        <v>0.91827064396798341</v>
      </c>
      <c r="Q22" s="2" t="s">
        <v>37</v>
      </c>
      <c r="R22" s="3">
        <v>3</v>
      </c>
      <c r="S22" s="3">
        <v>3</v>
      </c>
    </row>
    <row r="23" spans="1:19" x14ac:dyDescent="0.25">
      <c r="A23" s="1">
        <v>43682</v>
      </c>
      <c r="B23">
        <v>12666.299805000001</v>
      </c>
      <c r="C23">
        <v>12666.299805000001</v>
      </c>
      <c r="D23">
        <v>12408.259765999999</v>
      </c>
      <c r="E23">
        <v>12497.309569999999</v>
      </c>
      <c r="F23">
        <v>12497.309569999999</v>
      </c>
      <c r="G23">
        <v>4513730000</v>
      </c>
      <c r="I23">
        <f t="shared" si="0"/>
        <v>12581.8046875</v>
      </c>
      <c r="J23">
        <f t="shared" si="1"/>
        <v>1.1684625949509458E-3</v>
      </c>
      <c r="M23">
        <f t="shared" si="3"/>
        <v>-4.1400229339274494E-2</v>
      </c>
      <c r="N23">
        <f t="shared" si="2"/>
        <v>0.97656328939401982</v>
      </c>
      <c r="Q23" s="2" t="s">
        <v>38</v>
      </c>
      <c r="R23" s="3">
        <v>1</v>
      </c>
      <c r="S23" s="3">
        <v>1</v>
      </c>
    </row>
    <row r="24" spans="1:19" x14ac:dyDescent="0.25">
      <c r="A24" s="1">
        <v>43683</v>
      </c>
      <c r="B24">
        <v>12564.889648</v>
      </c>
      <c r="C24">
        <v>12634.959961</v>
      </c>
      <c r="D24">
        <v>12496.139648</v>
      </c>
      <c r="E24">
        <v>12628.139648</v>
      </c>
      <c r="F24">
        <v>12628.139648</v>
      </c>
      <c r="G24">
        <v>4154240000</v>
      </c>
      <c r="I24">
        <f t="shared" si="0"/>
        <v>12596.514648</v>
      </c>
      <c r="J24">
        <f t="shared" si="1"/>
        <v>2.6753430362767717E-3</v>
      </c>
      <c r="M24">
        <f t="shared" si="3"/>
        <v>-4.1011344393562868E-2</v>
      </c>
      <c r="N24">
        <f t="shared" si="2"/>
        <v>1.0379535563298539</v>
      </c>
    </row>
    <row r="25" spans="1:19" x14ac:dyDescent="0.25">
      <c r="A25" s="1">
        <v>43684</v>
      </c>
      <c r="B25">
        <v>12627.559569999999</v>
      </c>
      <c r="C25">
        <v>12663.330078000001</v>
      </c>
      <c r="D25">
        <v>12414.110352</v>
      </c>
      <c r="E25">
        <v>12632.959961</v>
      </c>
      <c r="F25">
        <v>12632.959961</v>
      </c>
      <c r="G25">
        <v>4491750000</v>
      </c>
      <c r="I25">
        <f t="shared" si="0"/>
        <v>12630.259765499999</v>
      </c>
      <c r="J25">
        <f t="shared" si="1"/>
        <v>1.0005803260022069E-2</v>
      </c>
      <c r="M25">
        <f t="shared" si="3"/>
        <v>-4.0622459447851242E-2</v>
      </c>
      <c r="N25">
        <f t="shared" si="2"/>
        <v>1.1025626621345674</v>
      </c>
    </row>
    <row r="26" spans="1:19" x14ac:dyDescent="0.25">
      <c r="A26" s="1">
        <v>43685</v>
      </c>
      <c r="B26">
        <v>12685.719727</v>
      </c>
      <c r="C26">
        <v>12835.049805000001</v>
      </c>
      <c r="D26">
        <v>12676.389648</v>
      </c>
      <c r="E26">
        <v>12828.820313</v>
      </c>
      <c r="F26">
        <v>12828.820313</v>
      </c>
      <c r="G26">
        <v>4106370000</v>
      </c>
      <c r="I26">
        <f t="shared" si="0"/>
        <v>12757.27002</v>
      </c>
      <c r="J26">
        <f t="shared" si="1"/>
        <v>1.0623633739514486E-3</v>
      </c>
      <c r="M26">
        <f t="shared" si="3"/>
        <v>-4.0233574502139616E-2</v>
      </c>
      <c r="N26">
        <f t="shared" si="2"/>
        <v>1.1705136272585277</v>
      </c>
    </row>
    <row r="27" spans="1:19" x14ac:dyDescent="0.25">
      <c r="A27" s="1">
        <v>43686</v>
      </c>
      <c r="B27">
        <v>12793.240234000001</v>
      </c>
      <c r="C27">
        <v>12811.450194999999</v>
      </c>
      <c r="D27">
        <v>12689.669921999999</v>
      </c>
      <c r="E27">
        <v>12748.419921999999</v>
      </c>
      <c r="F27">
        <v>12748.419921999999</v>
      </c>
      <c r="G27">
        <v>3350640000</v>
      </c>
      <c r="I27">
        <f t="shared" si="0"/>
        <v>12770.830077999999</v>
      </c>
      <c r="J27">
        <f t="shared" si="1"/>
        <v>-1.0494274423181186E-2</v>
      </c>
      <c r="M27">
        <f t="shared" si="3"/>
        <v>-3.984468955642799E-2</v>
      </c>
      <c r="N27">
        <f t="shared" si="2"/>
        <v>1.2419310930639273</v>
      </c>
    </row>
    <row r="28" spans="1:19" x14ac:dyDescent="0.25">
      <c r="A28" s="1">
        <v>43689</v>
      </c>
      <c r="B28">
        <v>12688.780273</v>
      </c>
      <c r="C28">
        <v>12688.780273</v>
      </c>
      <c r="D28">
        <v>12556.969727</v>
      </c>
      <c r="E28">
        <v>12586.240234000001</v>
      </c>
      <c r="F28">
        <v>12586.240234000001</v>
      </c>
      <c r="G28">
        <v>2851630000</v>
      </c>
      <c r="I28">
        <f t="shared" si="0"/>
        <v>12637.510253500001</v>
      </c>
      <c r="J28">
        <f t="shared" si="1"/>
        <v>1.5461569719888634E-3</v>
      </c>
      <c r="M28">
        <f t="shared" si="3"/>
        <v>-3.9455804610716363E-2</v>
      </c>
      <c r="N28">
        <f t="shared" si="2"/>
        <v>1.3169411235167892</v>
      </c>
    </row>
    <row r="29" spans="1:19" x14ac:dyDescent="0.25">
      <c r="A29" s="1">
        <v>43690</v>
      </c>
      <c r="B29">
        <v>12589.769531</v>
      </c>
      <c r="C29">
        <v>12789.080078000001</v>
      </c>
      <c r="D29">
        <v>12552.309569999999</v>
      </c>
      <c r="E29">
        <v>12724.360352</v>
      </c>
      <c r="F29">
        <v>12724.360352</v>
      </c>
      <c r="G29">
        <v>3853600000</v>
      </c>
      <c r="I29">
        <f t="shared" si="0"/>
        <v>12657.064941500001</v>
      </c>
      <c r="J29">
        <f t="shared" si="1"/>
        <v>-1.2113384373860458E-2</v>
      </c>
      <c r="M29">
        <f t="shared" si="3"/>
        <v>-3.9066919665004737E-2</v>
      </c>
      <c r="N29">
        <f t="shared" si="2"/>
        <v>1.3956709904682241</v>
      </c>
    </row>
    <row r="30" spans="1:19" x14ac:dyDescent="0.25">
      <c r="A30" s="1">
        <v>43691</v>
      </c>
      <c r="B30">
        <v>12641.290039</v>
      </c>
      <c r="C30">
        <v>12641.290039</v>
      </c>
      <c r="D30">
        <v>12367.389648</v>
      </c>
      <c r="E30">
        <v>12368.049805000001</v>
      </c>
      <c r="F30">
        <v>12368.049805000001</v>
      </c>
      <c r="G30">
        <v>4312530000</v>
      </c>
      <c r="I30">
        <f t="shared" si="0"/>
        <v>12504.669922000001</v>
      </c>
      <c r="J30">
        <f t="shared" si="1"/>
        <v>-8.5754665906914874E-3</v>
      </c>
      <c r="M30">
        <f t="shared" si="3"/>
        <v>-3.8678034719293111E-2</v>
      </c>
      <c r="N30">
        <f t="shared" si="2"/>
        <v>1.478248942294131</v>
      </c>
    </row>
    <row r="31" spans="1:19" x14ac:dyDescent="0.25">
      <c r="A31" s="1">
        <v>43692</v>
      </c>
      <c r="B31">
        <v>12386.25</v>
      </c>
      <c r="C31">
        <v>12441.509765999999</v>
      </c>
      <c r="D31">
        <v>12325.929688</v>
      </c>
      <c r="E31">
        <v>12409.540039</v>
      </c>
      <c r="F31">
        <v>12409.540039</v>
      </c>
      <c r="G31">
        <v>4038000000</v>
      </c>
      <c r="I31">
        <f t="shared" si="0"/>
        <v>12397.8950195</v>
      </c>
      <c r="J31">
        <f t="shared" si="1"/>
        <v>9.1071577685603484E-3</v>
      </c>
      <c r="M31">
        <f t="shared" si="3"/>
        <v>-3.8289149773581485E-2</v>
      </c>
      <c r="N31">
        <f t="shared" si="2"/>
        <v>1.5648039557180768</v>
      </c>
    </row>
    <row r="32" spans="1:19" x14ac:dyDescent="0.25">
      <c r="A32" s="1">
        <v>43693</v>
      </c>
      <c r="B32">
        <v>12442.230469</v>
      </c>
      <c r="C32">
        <v>12597.690430000001</v>
      </c>
      <c r="D32">
        <v>12442.230469</v>
      </c>
      <c r="E32">
        <v>12580.410156</v>
      </c>
      <c r="F32">
        <v>12580.410156</v>
      </c>
      <c r="G32">
        <v>3498150000</v>
      </c>
      <c r="I32">
        <f t="shared" si="0"/>
        <v>12511.3203125</v>
      </c>
      <c r="J32">
        <f t="shared" si="1"/>
        <v>1.4012568682417336E-2</v>
      </c>
      <c r="M32">
        <f t="shared" si="3"/>
        <v>-3.7900264827869859E-2</v>
      </c>
      <c r="N32">
        <f t="shared" si="2"/>
        <v>1.655465470701956</v>
      </c>
    </row>
    <row r="33" spans="1:14" x14ac:dyDescent="0.25">
      <c r="A33" s="1">
        <v>43696</v>
      </c>
      <c r="B33">
        <v>12687.830078000001</v>
      </c>
      <c r="C33">
        <v>12718.480469</v>
      </c>
      <c r="D33">
        <v>12668.809569999999</v>
      </c>
      <c r="E33">
        <v>12687.910156</v>
      </c>
      <c r="F33">
        <v>12687.910156</v>
      </c>
      <c r="G33">
        <v>3212880000</v>
      </c>
      <c r="I33">
        <f t="shared" si="0"/>
        <v>12687.870117</v>
      </c>
      <c r="J33">
        <f t="shared" si="1"/>
        <v>-3.4905120543594157E-3</v>
      </c>
      <c r="M33">
        <f t="shared" si="3"/>
        <v>-3.7511379882158233E-2</v>
      </c>
      <c r="N33">
        <f t="shared" si="2"/>
        <v>1.7503631083529587</v>
      </c>
    </row>
    <row r="34" spans="1:14" x14ac:dyDescent="0.25">
      <c r="A34" s="1">
        <v>43697</v>
      </c>
      <c r="B34">
        <v>12687.910156</v>
      </c>
      <c r="C34">
        <v>12687.910156</v>
      </c>
      <c r="D34">
        <v>12597.809569999999</v>
      </c>
      <c r="E34">
        <v>12599.410156</v>
      </c>
      <c r="F34">
        <v>12599.410156</v>
      </c>
      <c r="G34">
        <v>3066300000</v>
      </c>
      <c r="I34">
        <f t="shared" si="0"/>
        <v>12643.660156</v>
      </c>
      <c r="J34">
        <f t="shared" si="1"/>
        <v>4.0038351750262668E-3</v>
      </c>
      <c r="M34">
        <f t="shared" si="3"/>
        <v>-3.7122494936446607E-2</v>
      </c>
      <c r="N34">
        <f t="shared" si="2"/>
        <v>1.8496263718632864</v>
      </c>
    </row>
    <row r="35" spans="1:14" x14ac:dyDescent="0.25">
      <c r="A35" s="1">
        <v>43698</v>
      </c>
      <c r="B35">
        <v>12691.759765999999</v>
      </c>
      <c r="C35">
        <v>12712.719727</v>
      </c>
      <c r="D35">
        <v>12677.330078000001</v>
      </c>
      <c r="E35">
        <v>12697.009765999999</v>
      </c>
      <c r="F35">
        <v>12697.009765999999</v>
      </c>
      <c r="G35">
        <v>3011190000</v>
      </c>
      <c r="I35">
        <f t="shared" si="0"/>
        <v>12694.384765999999</v>
      </c>
      <c r="J35">
        <f t="shared" si="1"/>
        <v>9.4093364362261779E-4</v>
      </c>
      <c r="M35">
        <f t="shared" si="3"/>
        <v>-3.6733609990734981E-2</v>
      </c>
      <c r="N35">
        <f t="shared" si="2"/>
        <v>1.9533843305709868</v>
      </c>
    </row>
    <row r="36" spans="1:14" x14ac:dyDescent="0.25">
      <c r="A36" s="1">
        <v>43699</v>
      </c>
      <c r="B36">
        <v>12724.209961</v>
      </c>
      <c r="C36">
        <v>12750.269531</v>
      </c>
      <c r="D36">
        <v>12631.860352</v>
      </c>
      <c r="E36">
        <v>12688.459961</v>
      </c>
      <c r="F36">
        <v>12688.459961</v>
      </c>
      <c r="G36">
        <v>2890880000</v>
      </c>
      <c r="I36">
        <f t="shared" si="0"/>
        <v>12706.334961</v>
      </c>
      <c r="J36">
        <f t="shared" si="1"/>
        <v>-1.3959328547782337E-2</v>
      </c>
      <c r="M36">
        <f t="shared" si="3"/>
        <v>-3.6344725045023354E-2</v>
      </c>
      <c r="N36">
        <f t="shared" si="2"/>
        <v>2.061765287305811</v>
      </c>
    </row>
    <row r="37" spans="1:14" x14ac:dyDescent="0.25">
      <c r="A37" s="1">
        <v>43700</v>
      </c>
      <c r="B37">
        <v>12643.940430000001</v>
      </c>
      <c r="C37">
        <v>12710.650390999999</v>
      </c>
      <c r="D37">
        <v>12370.070313</v>
      </c>
      <c r="E37">
        <v>12416.450194999999</v>
      </c>
      <c r="F37">
        <v>12416.450194999999</v>
      </c>
      <c r="G37">
        <v>3937300000</v>
      </c>
      <c r="I37">
        <f t="shared" si="0"/>
        <v>12530.1953125</v>
      </c>
      <c r="J37">
        <f t="shared" si="1"/>
        <v>-4.4006632943296943E-3</v>
      </c>
      <c r="M37">
        <f t="shared" si="3"/>
        <v>-3.5955840099311728E-2</v>
      </c>
      <c r="N37">
        <f t="shared" si="2"/>
        <v>2.1748964292631863</v>
      </c>
    </row>
    <row r="38" spans="1:14" x14ac:dyDescent="0.25">
      <c r="A38" s="1">
        <v>43703</v>
      </c>
      <c r="B38">
        <v>12430.730469</v>
      </c>
      <c r="C38">
        <v>12528.980469</v>
      </c>
      <c r="D38">
        <v>12430.730469</v>
      </c>
      <c r="E38">
        <v>12519.620117</v>
      </c>
      <c r="F38">
        <v>12519.620117</v>
      </c>
      <c r="G38">
        <v>2857600000</v>
      </c>
      <c r="I38">
        <f t="shared" si="0"/>
        <v>12475.175293</v>
      </c>
      <c r="J38">
        <f t="shared" si="1"/>
        <v>3.4305040065511216E-3</v>
      </c>
      <c r="M38">
        <f t="shared" si="3"/>
        <v>-3.5566955153600102E-2</v>
      </c>
      <c r="N38">
        <f t="shared" si="2"/>
        <v>2.292903462731875</v>
      </c>
    </row>
    <row r="39" spans="1:14" x14ac:dyDescent="0.25">
      <c r="A39" s="1">
        <v>43704</v>
      </c>
      <c r="B39">
        <v>12562.040039</v>
      </c>
      <c r="C39">
        <v>12601.150390999999</v>
      </c>
      <c r="D39">
        <v>12450.889648</v>
      </c>
      <c r="E39">
        <v>12474.049805000001</v>
      </c>
      <c r="F39">
        <v>12474.049805000001</v>
      </c>
      <c r="G39">
        <v>3533630000</v>
      </c>
      <c r="I39">
        <f t="shared" si="0"/>
        <v>12518.044922000001</v>
      </c>
      <c r="J39">
        <f t="shared" si="1"/>
        <v>-3.790950119596302E-4</v>
      </c>
      <c r="M39">
        <f t="shared" si="3"/>
        <v>-3.5178070207888476E-2</v>
      </c>
      <c r="N39">
        <f t="shared" si="2"/>
        <v>2.4159102320863823</v>
      </c>
    </row>
    <row r="40" spans="1:14" x14ac:dyDescent="0.25">
      <c r="A40" s="1">
        <v>43705</v>
      </c>
      <c r="B40">
        <v>12467.370117</v>
      </c>
      <c r="C40">
        <v>12570.990234000001</v>
      </c>
      <c r="D40">
        <v>12426.059569999999</v>
      </c>
      <c r="E40">
        <v>12559.230469</v>
      </c>
      <c r="F40">
        <v>12559.230469</v>
      </c>
      <c r="G40">
        <v>3097420000</v>
      </c>
      <c r="I40">
        <f t="shared" si="0"/>
        <v>12513.300293</v>
      </c>
      <c r="J40">
        <f t="shared" si="1"/>
        <v>1.3283135938638902E-2</v>
      </c>
      <c r="M40">
        <f t="shared" si="3"/>
        <v>-3.478918526217685E-2</v>
      </c>
      <c r="N40">
        <f t="shared" si="2"/>
        <v>2.5440383235435968</v>
      </c>
    </row>
    <row r="41" spans="1:14" x14ac:dyDescent="0.25">
      <c r="A41" s="1">
        <v>43706</v>
      </c>
      <c r="B41">
        <v>12657.219727</v>
      </c>
      <c r="C41">
        <v>12722.280273</v>
      </c>
      <c r="D41">
        <v>12635.990234000001</v>
      </c>
      <c r="E41">
        <v>12704.030273</v>
      </c>
      <c r="F41">
        <v>12704.030273</v>
      </c>
      <c r="G41">
        <v>3176190000</v>
      </c>
      <c r="I41">
        <f t="shared" si="0"/>
        <v>12680.625</v>
      </c>
      <c r="J41">
        <f t="shared" si="1"/>
        <v>4.5552373666852206E-3</v>
      </c>
      <c r="M41">
        <f t="shared" si="3"/>
        <v>-3.4400300316465224E-2</v>
      </c>
      <c r="N41">
        <f t="shared" si="2"/>
        <v>2.6774066542738564</v>
      </c>
    </row>
    <row r="42" spans="1:14" x14ac:dyDescent="0.25">
      <c r="A42" s="1">
        <v>43707</v>
      </c>
      <c r="B42">
        <v>12740.160156</v>
      </c>
      <c r="C42">
        <v>12785.400390999999</v>
      </c>
      <c r="D42">
        <v>12687.120117</v>
      </c>
      <c r="E42">
        <v>12736.879883</v>
      </c>
      <c r="F42">
        <v>12736.879883</v>
      </c>
      <c r="G42">
        <v>3008450000</v>
      </c>
      <c r="I42">
        <f t="shared" si="0"/>
        <v>12738.5200195</v>
      </c>
      <c r="J42">
        <f t="shared" si="1"/>
        <v>-3.6747213543392877E-3</v>
      </c>
      <c r="M42">
        <f t="shared" si="3"/>
        <v>-3.4011415370753598E-2</v>
      </c>
      <c r="N42">
        <f t="shared" si="2"/>
        <v>2.8161310475495798</v>
      </c>
    </row>
    <row r="43" spans="1:14" x14ac:dyDescent="0.25">
      <c r="A43" s="1">
        <v>43711</v>
      </c>
      <c r="B43">
        <v>12720.190430000001</v>
      </c>
      <c r="C43">
        <v>12720.190430000001</v>
      </c>
      <c r="D43">
        <v>12600.709961</v>
      </c>
      <c r="E43">
        <v>12663.400390999999</v>
      </c>
      <c r="F43">
        <v>12663.400390999999</v>
      </c>
      <c r="G43">
        <v>3426790000</v>
      </c>
      <c r="I43">
        <f t="shared" si="0"/>
        <v>12691.795410499999</v>
      </c>
      <c r="J43">
        <f t="shared" si="1"/>
        <v>6.6741105776479438E-3</v>
      </c>
      <c r="M43">
        <f t="shared" si="3"/>
        <v>-3.3622530425041972E-2</v>
      </c>
      <c r="N43">
        <f t="shared" si="2"/>
        <v>2.9603237947092658</v>
      </c>
    </row>
    <row r="44" spans="1:14" x14ac:dyDescent="0.25">
      <c r="A44" s="1">
        <v>43712</v>
      </c>
      <c r="B44">
        <v>12757.25</v>
      </c>
      <c r="C44">
        <v>12797</v>
      </c>
      <c r="D44">
        <v>12746.259765999999</v>
      </c>
      <c r="E44">
        <v>12796.320313</v>
      </c>
      <c r="F44">
        <v>12796.320313</v>
      </c>
      <c r="G44">
        <v>3163260000</v>
      </c>
      <c r="I44">
        <f t="shared" si="0"/>
        <v>12776.7851565</v>
      </c>
      <c r="J44">
        <f t="shared" si="1"/>
        <v>6.2616597100274918E-3</v>
      </c>
      <c r="M44">
        <f t="shared" si="3"/>
        <v>-3.3233645479330345E-2</v>
      </c>
      <c r="N44">
        <f t="shared" si="2"/>
        <v>3.1100932048105245</v>
      </c>
    </row>
    <row r="45" spans="1:14" x14ac:dyDescent="0.25">
      <c r="A45" s="1">
        <v>43713</v>
      </c>
      <c r="B45">
        <v>12796.320313</v>
      </c>
      <c r="C45">
        <v>12963.570313</v>
      </c>
      <c r="D45">
        <v>12796.320313</v>
      </c>
      <c r="E45">
        <v>12917.759765999999</v>
      </c>
      <c r="F45">
        <v>12917.759765999999</v>
      </c>
      <c r="G45">
        <v>3890700000</v>
      </c>
      <c r="I45">
        <f t="shared" si="0"/>
        <v>12857.0400395</v>
      </c>
      <c r="J45">
        <f t="shared" si="1"/>
        <v>5.9250540597946327E-3</v>
      </c>
      <c r="M45">
        <f t="shared" si="3"/>
        <v>-3.2844760533618719E-2</v>
      </c>
      <c r="N45">
        <f t="shared" si="2"/>
        <v>3.2655431429426995</v>
      </c>
    </row>
    <row r="46" spans="1:14" x14ac:dyDescent="0.25">
      <c r="A46" s="1">
        <v>43714</v>
      </c>
      <c r="B46">
        <v>12933.509765999999</v>
      </c>
      <c r="C46">
        <v>12960.599609000001</v>
      </c>
      <c r="D46">
        <v>12915.929688</v>
      </c>
      <c r="E46">
        <v>12933.379883</v>
      </c>
      <c r="F46">
        <v>12933.379883</v>
      </c>
      <c r="G46">
        <v>3208280000</v>
      </c>
      <c r="I46">
        <f t="shared" si="0"/>
        <v>12933.444824499999</v>
      </c>
      <c r="J46">
        <f t="shared" si="1"/>
        <v>2.6581527228380897E-3</v>
      </c>
      <c r="M46">
        <f t="shared" si="3"/>
        <v>-3.2455875587907093E-2</v>
      </c>
      <c r="N46">
        <f t="shared" si="2"/>
        <v>3.4267725582668316</v>
      </c>
    </row>
    <row r="47" spans="1:14" x14ac:dyDescent="0.25">
      <c r="A47" s="1">
        <v>43717</v>
      </c>
      <c r="B47">
        <v>12975.019531</v>
      </c>
      <c r="C47">
        <v>12975.019531</v>
      </c>
      <c r="D47">
        <v>12925.410156</v>
      </c>
      <c r="E47">
        <v>12960.719727</v>
      </c>
      <c r="F47">
        <v>12960.719727</v>
      </c>
      <c r="G47">
        <v>4002890000</v>
      </c>
      <c r="I47">
        <f t="shared" si="0"/>
        <v>12967.869629000001</v>
      </c>
      <c r="J47">
        <f t="shared" si="1"/>
        <v>4.8225830054263814E-4</v>
      </c>
      <c r="M47">
        <f t="shared" si="3"/>
        <v>-3.2066990642195467E-2</v>
      </c>
      <c r="N47">
        <f t="shared" si="2"/>
        <v>3.5938750029477498</v>
      </c>
    </row>
    <row r="48" spans="1:14" x14ac:dyDescent="0.25">
      <c r="A48" s="1">
        <v>43718</v>
      </c>
      <c r="B48">
        <v>12954.290039</v>
      </c>
      <c r="C48">
        <v>12993.969727</v>
      </c>
      <c r="D48">
        <v>12900.809569999999</v>
      </c>
      <c r="E48">
        <v>12993.959961</v>
      </c>
      <c r="F48">
        <v>12993.959961</v>
      </c>
      <c r="G48">
        <v>4390770000</v>
      </c>
      <c r="I48">
        <f t="shared" si="0"/>
        <v>12974.125</v>
      </c>
      <c r="J48">
        <f t="shared" si="1"/>
        <v>5.4763011143929737E-3</v>
      </c>
      <c r="M48">
        <f t="shared" si="3"/>
        <v>-3.1678105696483841E-2</v>
      </c>
      <c r="N48">
        <f t="shared" si="2"/>
        <v>3.7669381432396523</v>
      </c>
    </row>
    <row r="49" spans="1:14" x14ac:dyDescent="0.25">
      <c r="A49" s="1">
        <v>43719</v>
      </c>
      <c r="B49">
        <v>13008.330078000001</v>
      </c>
      <c r="C49">
        <v>13082.410156</v>
      </c>
      <c r="D49">
        <v>12981.429688</v>
      </c>
      <c r="E49">
        <v>13082.410156</v>
      </c>
      <c r="F49">
        <v>13082.410156</v>
      </c>
      <c r="G49">
        <v>3927550000</v>
      </c>
      <c r="I49">
        <f t="shared" si="0"/>
        <v>13045.370117</v>
      </c>
      <c r="J49">
        <f t="shared" si="1"/>
        <v>4.6475426309226745E-3</v>
      </c>
      <c r="M49">
        <f t="shared" si="3"/>
        <v>-3.1289220750772215E-2</v>
      </c>
      <c r="N49">
        <f t="shared" si="2"/>
        <v>3.9460432640817333</v>
      </c>
    </row>
    <row r="50" spans="1:14" x14ac:dyDescent="0.25">
      <c r="A50" s="1">
        <v>43720</v>
      </c>
      <c r="B50">
        <v>13096.230469</v>
      </c>
      <c r="C50">
        <v>13150.870117</v>
      </c>
      <c r="D50">
        <v>13061.740234000001</v>
      </c>
      <c r="E50">
        <v>13116.049805000001</v>
      </c>
      <c r="F50">
        <v>13116.049805000001</v>
      </c>
      <c r="G50">
        <v>3791860000</v>
      </c>
      <c r="I50">
        <f t="shared" si="0"/>
        <v>13106.140137</v>
      </c>
      <c r="J50">
        <f t="shared" si="1"/>
        <v>2.3952179453513543E-3</v>
      </c>
      <c r="M50">
        <f t="shared" si="3"/>
        <v>-3.0900335805060589E-2</v>
      </c>
      <c r="N50">
        <f t="shared" si="2"/>
        <v>4.1312647686540229</v>
      </c>
    </row>
    <row r="51" spans="1:14" x14ac:dyDescent="0.25">
      <c r="A51" s="1">
        <v>43721</v>
      </c>
      <c r="B51">
        <v>13150.799805000001</v>
      </c>
      <c r="C51">
        <v>13171.469727</v>
      </c>
      <c r="D51">
        <v>13110.070313</v>
      </c>
      <c r="E51">
        <v>13124.339844</v>
      </c>
      <c r="F51">
        <v>13124.339844</v>
      </c>
      <c r="G51">
        <v>3520060000</v>
      </c>
      <c r="I51">
        <f t="shared" si="0"/>
        <v>13137.5698245</v>
      </c>
      <c r="J51">
        <f t="shared" si="1"/>
        <v>-1.2627952306577207E-3</v>
      </c>
      <c r="M51">
        <f t="shared" si="3"/>
        <v>-3.0511450859348963E-2</v>
      </c>
      <c r="N51">
        <f t="shared" si="2"/>
        <v>4.322669674434775</v>
      </c>
    </row>
    <row r="52" spans="1:14" x14ac:dyDescent="0.25">
      <c r="A52" s="1">
        <v>43724</v>
      </c>
      <c r="B52">
        <v>13134</v>
      </c>
      <c r="C52">
        <v>13134</v>
      </c>
      <c r="D52">
        <v>13080.410156</v>
      </c>
      <c r="E52">
        <v>13107.980469</v>
      </c>
      <c r="F52">
        <v>13107.980469</v>
      </c>
      <c r="G52">
        <v>4274640000</v>
      </c>
      <c r="I52">
        <f t="shared" si="0"/>
        <v>13120.990234500001</v>
      </c>
      <c r="J52">
        <f t="shared" si="1"/>
        <v>-8.6540800185414544E-4</v>
      </c>
      <c r="M52">
        <f t="shared" si="3"/>
        <v>-3.0122565913637336E-2</v>
      </c>
      <c r="N52">
        <f t="shared" si="2"/>
        <v>4.5203171073890198</v>
      </c>
    </row>
    <row r="53" spans="1:14" x14ac:dyDescent="0.25">
      <c r="A53" s="1">
        <v>43725</v>
      </c>
      <c r="B53">
        <v>13087.870117</v>
      </c>
      <c r="C53">
        <v>13131.839844</v>
      </c>
      <c r="D53">
        <v>13074.780273</v>
      </c>
      <c r="E53">
        <v>13131.410156</v>
      </c>
      <c r="F53">
        <v>13131.410156</v>
      </c>
      <c r="G53">
        <v>3671840000</v>
      </c>
      <c r="I53">
        <f t="shared" si="0"/>
        <v>13109.6401365</v>
      </c>
      <c r="J53">
        <f t="shared" si="1"/>
        <v>3.6833204862488767E-4</v>
      </c>
      <c r="M53">
        <f t="shared" si="3"/>
        <v>-2.973368096792571E-2</v>
      </c>
      <c r="N53">
        <f t="shared" si="2"/>
        <v>4.7242577960026706</v>
      </c>
    </row>
    <row r="54" spans="1:14" x14ac:dyDescent="0.25">
      <c r="A54" s="1">
        <v>43726</v>
      </c>
      <c r="B54">
        <v>13109.629883</v>
      </c>
      <c r="C54">
        <v>13125.580078000001</v>
      </c>
      <c r="D54">
        <v>13024.940430000001</v>
      </c>
      <c r="E54">
        <v>13119.309569999999</v>
      </c>
      <c r="F54">
        <v>13119.309569999999</v>
      </c>
      <c r="G54">
        <v>3435540000</v>
      </c>
      <c r="I54">
        <f t="shared" si="0"/>
        <v>13114.4697265</v>
      </c>
      <c r="J54">
        <f t="shared" si="1"/>
        <v>1.342132708852948E-4</v>
      </c>
      <c r="M54">
        <f t="shared" si="3"/>
        <v>-2.9344796022214084E-2</v>
      </c>
      <c r="N54">
        <f t="shared" si="2"/>
        <v>4.93453356695706</v>
      </c>
    </row>
    <row r="55" spans="1:14" x14ac:dyDescent="0.25">
      <c r="A55" s="1">
        <v>43727</v>
      </c>
      <c r="B55">
        <v>13121.209961</v>
      </c>
      <c r="C55">
        <v>13177.879883</v>
      </c>
      <c r="D55">
        <v>13100.879883</v>
      </c>
      <c r="E55">
        <v>13111.25</v>
      </c>
      <c r="F55">
        <v>13111.25</v>
      </c>
      <c r="G55">
        <v>3251290000</v>
      </c>
      <c r="I55">
        <f t="shared" si="0"/>
        <v>13116.2299805</v>
      </c>
      <c r="J55">
        <f t="shared" si="1"/>
        <v>3.7160786820356311E-4</v>
      </c>
      <c r="M55">
        <f t="shared" si="3"/>
        <v>-2.8955911076502458E-2</v>
      </c>
      <c r="N55">
        <f t="shared" si="2"/>
        <v>5.1511768443146213</v>
      </c>
    </row>
    <row r="56" spans="1:14" x14ac:dyDescent="0.25">
      <c r="A56" s="1">
        <v>43728</v>
      </c>
      <c r="B56">
        <v>13148.410156</v>
      </c>
      <c r="C56">
        <v>13171.379883</v>
      </c>
      <c r="D56">
        <v>13074.269531</v>
      </c>
      <c r="E56">
        <v>13093.799805000001</v>
      </c>
      <c r="F56">
        <v>13093.799805000001</v>
      </c>
      <c r="G56">
        <v>6094740000</v>
      </c>
      <c r="I56">
        <f t="shared" si="0"/>
        <v>13121.1049805</v>
      </c>
      <c r="J56">
        <f t="shared" si="1"/>
        <v>-2.7501288898976201E-3</v>
      </c>
      <c r="M56">
        <f t="shared" si="3"/>
        <v>-2.8567026130790832E-2</v>
      </c>
      <c r="N56">
        <f t="shared" si="2"/>
        <v>5.3742101541567413</v>
      </c>
    </row>
    <row r="57" spans="1:14" x14ac:dyDescent="0.25">
      <c r="A57" s="1">
        <v>43731</v>
      </c>
      <c r="B57">
        <v>13084.809569999999</v>
      </c>
      <c r="C57">
        <v>13111.450194999999</v>
      </c>
      <c r="D57">
        <v>13040.129883</v>
      </c>
      <c r="E57">
        <v>13085.330078000001</v>
      </c>
      <c r="F57">
        <v>13085.330078000001</v>
      </c>
      <c r="G57">
        <v>3186590000</v>
      </c>
      <c r="I57">
        <f t="shared" si="0"/>
        <v>13085.069824</v>
      </c>
      <c r="J57">
        <f t="shared" si="1"/>
        <v>-3.4503156558379718E-3</v>
      </c>
      <c r="M57">
        <f t="shared" si="3"/>
        <v>-2.8178141185079206E-2</v>
      </c>
      <c r="N57">
        <f t="shared" si="2"/>
        <v>5.6036456366791603</v>
      </c>
    </row>
    <row r="58" spans="1:14" x14ac:dyDescent="0.25">
      <c r="A58" s="1">
        <v>43732</v>
      </c>
      <c r="B58">
        <v>13087.740234000001</v>
      </c>
      <c r="C58">
        <v>13128.049805000001</v>
      </c>
      <c r="D58">
        <v>12961.230469</v>
      </c>
      <c r="E58">
        <v>12992.259765999999</v>
      </c>
      <c r="F58">
        <v>12992.259765999999</v>
      </c>
      <c r="G58">
        <v>3868160000</v>
      </c>
      <c r="I58">
        <f t="shared" si="0"/>
        <v>13040</v>
      </c>
      <c r="J58">
        <f t="shared" si="1"/>
        <v>-1.9685789804464839E-3</v>
      </c>
      <c r="M58">
        <f t="shared" si="3"/>
        <v>-2.778925623936758E-2</v>
      </c>
      <c r="N58">
        <f t="shared" si="2"/>
        <v>5.8394845678079239</v>
      </c>
    </row>
    <row r="59" spans="1:14" x14ac:dyDescent="0.25">
      <c r="A59" s="1">
        <v>43733</v>
      </c>
      <c r="B59">
        <v>12991.099609000001</v>
      </c>
      <c r="C59">
        <v>13053.070313</v>
      </c>
      <c r="D59">
        <v>12943.440430000001</v>
      </c>
      <c r="E59">
        <v>13037.610352</v>
      </c>
      <c r="F59">
        <v>13037.610352</v>
      </c>
      <c r="G59">
        <v>3318870000</v>
      </c>
      <c r="I59">
        <f t="shared" si="0"/>
        <v>13014.3549805</v>
      </c>
      <c r="J59">
        <f t="shared" si="1"/>
        <v>1.6211424427117738E-3</v>
      </c>
      <c r="M59">
        <f t="shared" si="3"/>
        <v>-2.7400371293655953E-2</v>
      </c>
      <c r="N59">
        <f t="shared" si="2"/>
        <v>6.0817168924493776</v>
      </c>
    </row>
    <row r="60" spans="1:14" x14ac:dyDescent="0.25">
      <c r="A60" s="1">
        <v>43734</v>
      </c>
      <c r="B60">
        <v>13042.200194999999</v>
      </c>
      <c r="C60">
        <v>13061.860352</v>
      </c>
      <c r="D60">
        <v>12985.030273</v>
      </c>
      <c r="E60">
        <v>13028.740234000001</v>
      </c>
      <c r="F60">
        <v>13028.740234000001</v>
      </c>
      <c r="G60">
        <v>3077240000</v>
      </c>
      <c r="I60">
        <f t="shared" si="0"/>
        <v>13035.470214500001</v>
      </c>
      <c r="J60">
        <f t="shared" si="1"/>
        <v>-1.7567441033381373E-3</v>
      </c>
      <c r="M60">
        <f t="shared" si="3"/>
        <v>-2.7011486347944327E-2</v>
      </c>
      <c r="N60">
        <f t="shared" si="2"/>
        <v>6.33032077153013</v>
      </c>
    </row>
    <row r="61" spans="1:14" x14ac:dyDescent="0.25">
      <c r="A61" s="1">
        <v>43735</v>
      </c>
      <c r="B61">
        <v>13053.200194999999</v>
      </c>
      <c r="C61">
        <v>13068.610352</v>
      </c>
      <c r="D61">
        <v>12913.419921999999</v>
      </c>
      <c r="E61">
        <v>12971.980469</v>
      </c>
      <c r="F61">
        <v>12971.980469</v>
      </c>
      <c r="G61">
        <v>3243650000</v>
      </c>
      <c r="I61">
        <f t="shared" si="0"/>
        <v>13012.590332</v>
      </c>
      <c r="J61">
        <f t="shared" si="1"/>
        <v>-1.2130529528738649E-3</v>
      </c>
      <c r="M61">
        <f t="shared" si="3"/>
        <v>-2.6622601402232701E-2</v>
      </c>
      <c r="N61">
        <f t="shared" si="2"/>
        <v>6.5852621450172792</v>
      </c>
    </row>
    <row r="62" spans="1:14" x14ac:dyDescent="0.25">
      <c r="A62" s="1">
        <v>43738</v>
      </c>
      <c r="B62">
        <v>12988.889648</v>
      </c>
      <c r="C62">
        <v>13037.809569999999</v>
      </c>
      <c r="D62">
        <v>12988.889648</v>
      </c>
      <c r="E62">
        <v>13004.740234000001</v>
      </c>
      <c r="F62">
        <v>13004.740234000001</v>
      </c>
      <c r="G62">
        <v>3247610000</v>
      </c>
      <c r="I62">
        <f t="shared" si="0"/>
        <v>12996.814941000001</v>
      </c>
      <c r="J62">
        <f t="shared" si="1"/>
        <v>-6.0176239766888831E-3</v>
      </c>
      <c r="M62">
        <f t="shared" si="3"/>
        <v>-2.6233716456521075E-2</v>
      </c>
      <c r="N62">
        <f t="shared" si="2"/>
        <v>6.8464943131342517</v>
      </c>
    </row>
    <row r="63" spans="1:14" x14ac:dyDescent="0.25">
      <c r="A63" s="1">
        <v>43739</v>
      </c>
      <c r="B63">
        <v>13002.330078000001</v>
      </c>
      <c r="C63">
        <v>13038.129883</v>
      </c>
      <c r="D63">
        <v>12824.150390999999</v>
      </c>
      <c r="E63">
        <v>12835.349609000001</v>
      </c>
      <c r="F63">
        <v>12835.349609000001</v>
      </c>
      <c r="G63">
        <v>3558040000</v>
      </c>
      <c r="I63">
        <f t="shared" si="0"/>
        <v>12918.839843500002</v>
      </c>
      <c r="J63">
        <f t="shared" si="1"/>
        <v>-1.9034655301656649E-2</v>
      </c>
      <c r="M63">
        <f t="shared" si="3"/>
        <v>-2.5844831510809449E-2</v>
      </c>
      <c r="N63">
        <f t="shared" si="2"/>
        <v>7.1139575380034765</v>
      </c>
    </row>
    <row r="64" spans="1:14" x14ac:dyDescent="0.25">
      <c r="A64" s="1">
        <v>43740</v>
      </c>
      <c r="B64">
        <v>12742.089844</v>
      </c>
      <c r="C64">
        <v>12742.089844</v>
      </c>
      <c r="D64">
        <v>12557.070313</v>
      </c>
      <c r="E64">
        <v>12608.429688</v>
      </c>
      <c r="F64">
        <v>12608.429688</v>
      </c>
      <c r="G64">
        <v>3912520000</v>
      </c>
      <c r="I64">
        <f t="shared" si="0"/>
        <v>12675.259765999999</v>
      </c>
      <c r="J64">
        <f t="shared" si="1"/>
        <v>-3.0590370514774617E-3</v>
      </c>
      <c r="M64">
        <f t="shared" si="3"/>
        <v>-2.5455946565097823E-2</v>
      </c>
      <c r="N64">
        <f t="shared" si="2"/>
        <v>7.3875786679530222</v>
      </c>
    </row>
    <row r="65" spans="1:14" x14ac:dyDescent="0.25">
      <c r="A65" s="1">
        <v>43741</v>
      </c>
      <c r="B65">
        <v>12587.320313</v>
      </c>
      <c r="C65">
        <v>12687.559569999999</v>
      </c>
      <c r="D65">
        <v>12482.019531</v>
      </c>
      <c r="E65">
        <v>12685.769531</v>
      </c>
      <c r="F65">
        <v>12685.769531</v>
      </c>
      <c r="G65">
        <v>3503640000</v>
      </c>
      <c r="I65">
        <f t="shared" si="0"/>
        <v>12636.544922000001</v>
      </c>
      <c r="J65">
        <f t="shared" si="1"/>
        <v>9.7802435251235342E-3</v>
      </c>
      <c r="M65">
        <f t="shared" si="3"/>
        <v>-2.5067061619386197E-2</v>
      </c>
      <c r="N65">
        <f t="shared" si="2"/>
        <v>7.6672707867196745</v>
      </c>
    </row>
    <row r="66" spans="1:14" x14ac:dyDescent="0.25">
      <c r="A66" s="1">
        <v>43742</v>
      </c>
      <c r="B66">
        <v>12689.929688</v>
      </c>
      <c r="C66">
        <v>12835.209961</v>
      </c>
      <c r="D66">
        <v>12689.929688</v>
      </c>
      <c r="E66">
        <v>12831.549805000001</v>
      </c>
      <c r="F66">
        <v>12831.549805000001</v>
      </c>
      <c r="G66">
        <v>2990830000</v>
      </c>
      <c r="I66">
        <f t="shared" ref="I66:I129" si="4">(B66+E66)/2</f>
        <v>12760.739746499999</v>
      </c>
      <c r="J66">
        <f t="shared" si="1"/>
        <v>2.83675520769429E-3</v>
      </c>
      <c r="M66">
        <f t="shared" si="3"/>
        <v>-2.4678176673674571E-2</v>
      </c>
      <c r="N66">
        <f t="shared" si="2"/>
        <v>7.952932889765937</v>
      </c>
    </row>
    <row r="67" spans="1:14" x14ac:dyDescent="0.25">
      <c r="A67" s="1">
        <v>43745</v>
      </c>
      <c r="B67">
        <v>12816.240234000001</v>
      </c>
      <c r="C67">
        <v>12856.450194999999</v>
      </c>
      <c r="D67">
        <v>12768.759765999999</v>
      </c>
      <c r="E67">
        <v>12777.740234000001</v>
      </c>
      <c r="F67">
        <v>12777.740234000001</v>
      </c>
      <c r="G67">
        <v>2940140000</v>
      </c>
      <c r="I67">
        <f t="shared" si="4"/>
        <v>12796.990234000001</v>
      </c>
      <c r="J67">
        <f t="shared" ref="J67:J130" si="5">LN(I68/I67)</f>
        <v>-1.0546973567972623E-2</v>
      </c>
      <c r="M67">
        <f t="shared" si="3"/>
        <v>-2.4289291727962944E-2</v>
      </c>
      <c r="N67">
        <f t="shared" si="2"/>
        <v>8.2444495899018726</v>
      </c>
    </row>
    <row r="68" spans="1:14" x14ac:dyDescent="0.25">
      <c r="A68" s="1">
        <v>43746</v>
      </c>
      <c r="B68">
        <v>12734.549805000001</v>
      </c>
      <c r="C68">
        <v>12734.549805000001</v>
      </c>
      <c r="D68">
        <v>12589.809569999999</v>
      </c>
      <c r="E68">
        <v>12590.910156</v>
      </c>
      <c r="F68">
        <v>12590.910156</v>
      </c>
      <c r="G68">
        <v>3356450000</v>
      </c>
      <c r="I68">
        <f t="shared" si="4"/>
        <v>12662.7299805</v>
      </c>
      <c r="J68">
        <f t="shared" si="5"/>
        <v>-4.6680671962397619E-4</v>
      </c>
      <c r="M68">
        <f t="shared" si="3"/>
        <v>-2.3900406782251318E-2</v>
      </c>
      <c r="N68">
        <f t="shared" si="2"/>
        <v>8.5416908543652124</v>
      </c>
    </row>
    <row r="69" spans="1:14" x14ac:dyDescent="0.25">
      <c r="A69" s="1">
        <v>43747</v>
      </c>
      <c r="B69">
        <v>12622.480469</v>
      </c>
      <c r="C69">
        <v>12730.349609000001</v>
      </c>
      <c r="D69">
        <v>12622.480469</v>
      </c>
      <c r="E69">
        <v>12691.160156</v>
      </c>
      <c r="F69">
        <v>12691.160156</v>
      </c>
      <c r="G69">
        <v>2726820000</v>
      </c>
      <c r="I69">
        <f t="shared" si="4"/>
        <v>12656.8203125</v>
      </c>
      <c r="J69">
        <f t="shared" si="5"/>
        <v>5.552284997193087E-3</v>
      </c>
      <c r="M69">
        <f t="shared" si="3"/>
        <v>-2.3511521836539692E-2</v>
      </c>
      <c r="N69">
        <f t="shared" ref="N69:N132" si="6">_xlfn.NORM.DIST(M69,$K$2,$L$2,FALSE)</f>
        <v>8.8445117754636957</v>
      </c>
    </row>
    <row r="70" spans="1:14" x14ac:dyDescent="0.25">
      <c r="A70" s="1">
        <v>43748</v>
      </c>
      <c r="B70">
        <v>12688.580078000001</v>
      </c>
      <c r="C70">
        <v>12802.759765999999</v>
      </c>
      <c r="D70">
        <v>12682.190430000001</v>
      </c>
      <c r="E70">
        <v>12766</v>
      </c>
      <c r="F70">
        <v>12766</v>
      </c>
      <c r="G70">
        <v>3217250000</v>
      </c>
      <c r="I70">
        <f t="shared" si="4"/>
        <v>12727.290039</v>
      </c>
      <c r="J70">
        <f t="shared" si="5"/>
        <v>9.3197739535548097E-3</v>
      </c>
      <c r="M70">
        <f t="shared" ref="M70:M133" si="7">M69+$N$2</f>
        <v>-2.3122636890828066E-2</v>
      </c>
      <c r="N70">
        <f t="shared" si="6"/>
        <v>9.1527523768226491</v>
      </c>
    </row>
    <row r="71" spans="1:14" x14ac:dyDescent="0.25">
      <c r="A71" s="1">
        <v>43749</v>
      </c>
      <c r="B71">
        <v>12766</v>
      </c>
      <c r="C71">
        <v>13025.25</v>
      </c>
      <c r="D71">
        <v>12766</v>
      </c>
      <c r="E71">
        <v>12926.919921999999</v>
      </c>
      <c r="F71">
        <v>12926.919921999999</v>
      </c>
      <c r="G71">
        <v>3580460000</v>
      </c>
      <c r="I71">
        <f t="shared" si="4"/>
        <v>12846.459961</v>
      </c>
      <c r="J71">
        <f t="shared" si="5"/>
        <v>4.9223095113702523E-3</v>
      </c>
      <c r="M71">
        <f t="shared" si="7"/>
        <v>-2.273375194511644E-2</v>
      </c>
      <c r="N71">
        <f t="shared" si="6"/>
        <v>9.4662374572077397</v>
      </c>
    </row>
    <row r="72" spans="1:14" x14ac:dyDescent="0.25">
      <c r="A72" s="1">
        <v>43752</v>
      </c>
      <c r="B72">
        <v>12923.480469</v>
      </c>
      <c r="C72">
        <v>12923.480469</v>
      </c>
      <c r="D72">
        <v>12883.959961</v>
      </c>
      <c r="E72">
        <v>12896.219727</v>
      </c>
      <c r="F72">
        <v>12896.219727</v>
      </c>
      <c r="G72">
        <v>2557020000</v>
      </c>
      <c r="I72">
        <f t="shared" si="4"/>
        <v>12909.850097999999</v>
      </c>
      <c r="J72">
        <f t="shared" si="5"/>
        <v>3.2237325024478086E-3</v>
      </c>
      <c r="M72">
        <f t="shared" si="7"/>
        <v>-2.2344866999404814E-2</v>
      </c>
      <c r="N72">
        <f t="shared" si="6"/>
        <v>9.7847764738079821</v>
      </c>
    </row>
    <row r="73" spans="1:14" x14ac:dyDescent="0.25">
      <c r="A73" s="1">
        <v>43753</v>
      </c>
      <c r="B73">
        <v>12897.030273</v>
      </c>
      <c r="C73">
        <v>13044.830078000001</v>
      </c>
      <c r="D73">
        <v>12897.030273</v>
      </c>
      <c r="E73">
        <v>13006.040039</v>
      </c>
      <c r="F73">
        <v>13006.040039</v>
      </c>
      <c r="G73">
        <v>3340740000</v>
      </c>
      <c r="I73">
        <f t="shared" si="4"/>
        <v>12951.535156</v>
      </c>
      <c r="J73">
        <f t="shared" si="5"/>
        <v>3.4407423705285095E-3</v>
      </c>
      <c r="M73">
        <f t="shared" si="7"/>
        <v>-2.1955982053693188E-2</v>
      </c>
      <c r="N73">
        <f t="shared" si="6"/>
        <v>10.108163466767193</v>
      </c>
    </row>
    <row r="74" spans="1:14" x14ac:dyDescent="0.25">
      <c r="A74" s="1">
        <v>43754</v>
      </c>
      <c r="B74">
        <v>12997.459961</v>
      </c>
      <c r="C74">
        <v>13028.200194999999</v>
      </c>
      <c r="D74">
        <v>12978.730469</v>
      </c>
      <c r="E74">
        <v>12994.889648</v>
      </c>
      <c r="F74">
        <v>12994.889648</v>
      </c>
      <c r="G74">
        <v>3222570000</v>
      </c>
      <c r="I74">
        <f t="shared" si="4"/>
        <v>12996.1748045</v>
      </c>
      <c r="J74">
        <f t="shared" si="5"/>
        <v>2.9730148457485653E-3</v>
      </c>
      <c r="M74">
        <f t="shared" si="7"/>
        <v>-2.1567097107981562E-2</v>
      </c>
      <c r="N74">
        <f t="shared" si="6"/>
        <v>10.436177026643525</v>
      </c>
    </row>
    <row r="75" spans="1:14" x14ac:dyDescent="0.25">
      <c r="A75" s="1">
        <v>43755</v>
      </c>
      <c r="B75">
        <v>13030.509765999999</v>
      </c>
      <c r="C75">
        <v>13078.120117</v>
      </c>
      <c r="D75">
        <v>13021.400390999999</v>
      </c>
      <c r="E75">
        <v>13039.230469</v>
      </c>
      <c r="F75">
        <v>13039.230469</v>
      </c>
      <c r="G75">
        <v>3115960000</v>
      </c>
      <c r="I75">
        <f t="shared" si="4"/>
        <v>13034.870117499999</v>
      </c>
      <c r="J75">
        <f t="shared" si="5"/>
        <v>-1.1756491942266486E-3</v>
      </c>
      <c r="M75">
        <f t="shared" si="7"/>
        <v>-2.1178212162269935E-2</v>
      </c>
      <c r="N75">
        <f t="shared" si="6"/>
        <v>10.768580306356334</v>
      </c>
    </row>
    <row r="76" spans="1:14" x14ac:dyDescent="0.25">
      <c r="A76" s="1">
        <v>43756</v>
      </c>
      <c r="B76">
        <v>13032.469727</v>
      </c>
      <c r="C76">
        <v>13044.080078000001</v>
      </c>
      <c r="D76">
        <v>12972.839844</v>
      </c>
      <c r="E76">
        <v>13006.639648</v>
      </c>
      <c r="F76">
        <v>13006.639648</v>
      </c>
      <c r="G76">
        <v>3264290000</v>
      </c>
      <c r="I76">
        <f t="shared" si="4"/>
        <v>13019.5546875</v>
      </c>
      <c r="J76">
        <f t="shared" si="5"/>
        <v>2.6368173335581959E-3</v>
      </c>
      <c r="M76">
        <f t="shared" si="7"/>
        <v>-2.0789327216558309E-2</v>
      </c>
      <c r="N76">
        <f t="shared" si="6"/>
        <v>11.105121079048011</v>
      </c>
    </row>
    <row r="77" spans="1:14" x14ac:dyDescent="0.25">
      <c r="A77" s="1">
        <v>43759</v>
      </c>
      <c r="B77">
        <v>13019.25</v>
      </c>
      <c r="C77">
        <v>13091.940430000001</v>
      </c>
      <c r="D77">
        <v>13019.25</v>
      </c>
      <c r="E77">
        <v>13088.610352</v>
      </c>
      <c r="F77">
        <v>13088.610352</v>
      </c>
      <c r="G77">
        <v>3271620000</v>
      </c>
      <c r="I77">
        <f t="shared" si="4"/>
        <v>13053.930176</v>
      </c>
      <c r="J77">
        <f t="shared" si="5"/>
        <v>2.3348926467726835E-3</v>
      </c>
      <c r="M77">
        <f t="shared" si="7"/>
        <v>-2.0400442270846683E-2</v>
      </c>
      <c r="N77">
        <f t="shared" si="6"/>
        <v>11.445531843145522</v>
      </c>
    </row>
    <row r="78" spans="1:14" x14ac:dyDescent="0.25">
      <c r="A78" s="1">
        <v>43760</v>
      </c>
      <c r="B78">
        <v>13097.030273</v>
      </c>
      <c r="C78">
        <v>13140.570313</v>
      </c>
      <c r="D78">
        <v>13070.209961</v>
      </c>
      <c r="E78">
        <v>13071.860352</v>
      </c>
      <c r="F78">
        <v>13071.860352</v>
      </c>
      <c r="G78">
        <v>3523890000</v>
      </c>
      <c r="I78">
        <f t="shared" si="4"/>
        <v>13084.4453125</v>
      </c>
      <c r="J78">
        <f t="shared" si="5"/>
        <v>8.3571616806533532E-4</v>
      </c>
      <c r="M78">
        <f t="shared" si="7"/>
        <v>-2.0011557325135057E-2</v>
      </c>
      <c r="N78">
        <f t="shared" si="6"/>
        <v>11.789529975753107</v>
      </c>
    </row>
    <row r="79" spans="1:14" x14ac:dyDescent="0.25">
      <c r="A79" s="1">
        <v>43761</v>
      </c>
      <c r="B79">
        <v>13076.379883</v>
      </c>
      <c r="C79">
        <v>13114.610352</v>
      </c>
      <c r="D79">
        <v>13062.740234000001</v>
      </c>
      <c r="E79">
        <v>13114.389648</v>
      </c>
      <c r="F79">
        <v>13114.389648</v>
      </c>
      <c r="G79">
        <v>3392870000</v>
      </c>
      <c r="I79">
        <f t="shared" si="4"/>
        <v>13095.384765499999</v>
      </c>
      <c r="J79">
        <f t="shared" si="5"/>
        <v>1.8226924912633469E-3</v>
      </c>
      <c r="M79">
        <f t="shared" si="7"/>
        <v>-1.9622672379423431E-2</v>
      </c>
      <c r="N79">
        <f t="shared" si="6"/>
        <v>12.136817935343668</v>
      </c>
    </row>
    <row r="80" spans="1:14" x14ac:dyDescent="0.25">
      <c r="A80" s="1">
        <v>43762</v>
      </c>
      <c r="B80">
        <v>13119.650390999999</v>
      </c>
      <c r="C80">
        <v>13153.330078000001</v>
      </c>
      <c r="D80">
        <v>13083.290039</v>
      </c>
      <c r="E80">
        <v>13118.900390999999</v>
      </c>
      <c r="F80">
        <v>13118.900390999999</v>
      </c>
      <c r="G80">
        <v>3692600000</v>
      </c>
      <c r="I80">
        <f t="shared" si="4"/>
        <v>13119.275390999999</v>
      </c>
      <c r="J80">
        <f t="shared" si="5"/>
        <v>5.2959223738016127E-4</v>
      </c>
      <c r="M80">
        <f t="shared" si="7"/>
        <v>-1.9233787433711805E-2</v>
      </c>
      <c r="N80">
        <f t="shared" si="6"/>
        <v>12.48708351454323</v>
      </c>
    </row>
    <row r="81" spans="1:14" x14ac:dyDescent="0.25">
      <c r="A81" s="1">
        <v>43763</v>
      </c>
      <c r="B81">
        <v>13106.209961</v>
      </c>
      <c r="C81">
        <v>13170.690430000001</v>
      </c>
      <c r="D81">
        <v>13088.940430000001</v>
      </c>
      <c r="E81">
        <v>13146.240234000001</v>
      </c>
      <c r="F81">
        <v>13146.240234000001</v>
      </c>
      <c r="G81">
        <v>3370370000</v>
      </c>
      <c r="I81">
        <f t="shared" si="4"/>
        <v>13126.225097500001</v>
      </c>
      <c r="J81">
        <f t="shared" si="5"/>
        <v>4.4801920598298087E-3</v>
      </c>
      <c r="M81">
        <f t="shared" si="7"/>
        <v>-1.8844902488000179E-2</v>
      </c>
      <c r="N81">
        <f t="shared" si="6"/>
        <v>12.840000143620255</v>
      </c>
    </row>
    <row r="82" spans="1:14" x14ac:dyDescent="0.25">
      <c r="A82" s="1">
        <v>43766</v>
      </c>
      <c r="B82">
        <v>13183.900390999999</v>
      </c>
      <c r="C82">
        <v>13223.190430000001</v>
      </c>
      <c r="D82">
        <v>13183.900390999999</v>
      </c>
      <c r="E82">
        <v>13186.429688</v>
      </c>
      <c r="F82">
        <v>13186.429688</v>
      </c>
      <c r="G82">
        <v>3521230000</v>
      </c>
      <c r="I82">
        <f t="shared" si="4"/>
        <v>13185.1650395</v>
      </c>
      <c r="J82">
        <f t="shared" si="5"/>
        <v>3.8673094841936318E-4</v>
      </c>
      <c r="M82">
        <f t="shared" si="7"/>
        <v>-1.8456017542288553E-2</v>
      </c>
      <c r="N82">
        <f t="shared" si="6"/>
        <v>13.195227245100901</v>
      </c>
    </row>
    <row r="83" spans="1:14" x14ac:dyDescent="0.25">
      <c r="A83" s="1">
        <v>43767</v>
      </c>
      <c r="B83">
        <v>13170.900390999999</v>
      </c>
      <c r="C83">
        <v>13239.200194999999</v>
      </c>
      <c r="D83">
        <v>13156.75</v>
      </c>
      <c r="E83">
        <v>13209.629883</v>
      </c>
      <c r="F83">
        <v>13209.629883</v>
      </c>
      <c r="G83">
        <v>3589930000</v>
      </c>
      <c r="I83">
        <f t="shared" si="4"/>
        <v>13190.265136999999</v>
      </c>
      <c r="J83">
        <f t="shared" si="5"/>
        <v>3.00337065553583E-3</v>
      </c>
      <c r="M83">
        <f t="shared" si="7"/>
        <v>-1.8067132596576926E-2</v>
      </c>
      <c r="N83">
        <f t="shared" si="6"/>
        <v>13.55241063973294</v>
      </c>
    </row>
    <row r="84" spans="1:14" x14ac:dyDescent="0.25">
      <c r="A84" s="1">
        <v>43768</v>
      </c>
      <c r="B84">
        <v>13215.870117</v>
      </c>
      <c r="C84">
        <v>13248.650390999999</v>
      </c>
      <c r="D84">
        <v>13152.959961</v>
      </c>
      <c r="E84">
        <v>13244.009765999999</v>
      </c>
      <c r="F84">
        <v>13244.009765999999</v>
      </c>
      <c r="G84">
        <v>3776030000</v>
      </c>
      <c r="I84">
        <f t="shared" si="4"/>
        <v>13229.939941500001</v>
      </c>
      <c r="J84">
        <f t="shared" si="5"/>
        <v>-1.8399700824556302E-3</v>
      </c>
      <c r="M84">
        <f t="shared" si="7"/>
        <v>-1.76782476508653E-2</v>
      </c>
      <c r="N84">
        <f t="shared" si="6"/>
        <v>13.911183003815848</v>
      </c>
    </row>
    <row r="85" spans="1:14" x14ac:dyDescent="0.25">
      <c r="A85" s="1">
        <v>43769</v>
      </c>
      <c r="B85">
        <v>13239.429688</v>
      </c>
      <c r="C85">
        <v>13239.429688</v>
      </c>
      <c r="D85">
        <v>13116.580078000001</v>
      </c>
      <c r="E85">
        <v>13171.809569999999</v>
      </c>
      <c r="F85">
        <v>13171.809569999999</v>
      </c>
      <c r="G85">
        <v>4139280000</v>
      </c>
      <c r="I85">
        <f t="shared" si="4"/>
        <v>13205.619629000001</v>
      </c>
      <c r="J85">
        <f t="shared" si="5"/>
        <v>4.5411433018854967E-3</v>
      </c>
      <c r="M85">
        <f t="shared" si="7"/>
        <v>-1.7289362705153674E-2</v>
      </c>
      <c r="N85">
        <f t="shared" si="6"/>
        <v>14.271164377703515</v>
      </c>
    </row>
    <row r="86" spans="1:14" x14ac:dyDescent="0.25">
      <c r="A86" s="1">
        <v>43770</v>
      </c>
      <c r="B86">
        <v>13231.179688</v>
      </c>
      <c r="C86">
        <v>13300.349609000001</v>
      </c>
      <c r="D86">
        <v>13231.179688</v>
      </c>
      <c r="E86">
        <v>13300.269531</v>
      </c>
      <c r="F86">
        <v>13300.269531</v>
      </c>
      <c r="G86">
        <v>3930200000</v>
      </c>
      <c r="I86">
        <f t="shared" si="4"/>
        <v>13265.724609500001</v>
      </c>
      <c r="J86">
        <f t="shared" si="5"/>
        <v>5.4567384618932529E-3</v>
      </c>
      <c r="M86">
        <f t="shared" si="7"/>
        <v>-1.6900477759442048E-2</v>
      </c>
      <c r="N86">
        <f t="shared" si="6"/>
        <v>14.631962725070151</v>
      </c>
    </row>
    <row r="87" spans="1:14" x14ac:dyDescent="0.25">
      <c r="A87" s="1">
        <v>43773</v>
      </c>
      <c r="B87">
        <v>13321.179688</v>
      </c>
      <c r="C87">
        <v>13387.490234000001</v>
      </c>
      <c r="D87">
        <v>13321.179688</v>
      </c>
      <c r="E87">
        <v>13355.440430000001</v>
      </c>
      <c r="F87">
        <v>13355.440430000001</v>
      </c>
      <c r="G87">
        <v>4146850000</v>
      </c>
      <c r="I87">
        <f t="shared" si="4"/>
        <v>13338.310058999999</v>
      </c>
      <c r="J87">
        <f t="shared" si="5"/>
        <v>1.169252973146575E-3</v>
      </c>
      <c r="M87">
        <f t="shared" si="7"/>
        <v>-1.6511592813730422E-2</v>
      </c>
      <c r="N87">
        <f t="shared" si="6"/>
        <v>14.993174542310067</v>
      </c>
    </row>
    <row r="88" spans="1:14" x14ac:dyDescent="0.25">
      <c r="A88" s="1">
        <v>43774</v>
      </c>
      <c r="B88">
        <v>13368.240234000001</v>
      </c>
      <c r="C88">
        <v>13385.030273</v>
      </c>
      <c r="D88">
        <v>13323.059569999999</v>
      </c>
      <c r="E88">
        <v>13339.589844</v>
      </c>
      <c r="F88">
        <v>13339.589844</v>
      </c>
      <c r="G88">
        <v>4486130000</v>
      </c>
      <c r="I88">
        <f t="shared" si="4"/>
        <v>13353.915039</v>
      </c>
      <c r="J88">
        <f t="shared" si="5"/>
        <v>-6.1498708390806647E-4</v>
      </c>
      <c r="M88">
        <f t="shared" si="7"/>
        <v>-1.6122707868018796E-2</v>
      </c>
      <c r="N88">
        <f t="shared" si="6"/>
        <v>15.354385517219109</v>
      </c>
    </row>
    <row r="89" spans="1:14" x14ac:dyDescent="0.25">
      <c r="A89" s="1">
        <v>43775</v>
      </c>
      <c r="B89">
        <v>13339.839844</v>
      </c>
      <c r="C89">
        <v>13364.940430000001</v>
      </c>
      <c r="D89">
        <v>13319.790039</v>
      </c>
      <c r="E89">
        <v>13351.570313</v>
      </c>
      <c r="F89">
        <v>13351.570313</v>
      </c>
      <c r="G89">
        <v>4458190000</v>
      </c>
      <c r="I89">
        <f t="shared" si="4"/>
        <v>13345.705078499999</v>
      </c>
      <c r="J89">
        <f t="shared" si="5"/>
        <v>3.0326786421469481E-3</v>
      </c>
      <c r="M89">
        <f t="shared" si="7"/>
        <v>-1.573382292230717E-2</v>
      </c>
      <c r="N89">
        <f t="shared" si="6"/>
        <v>15.715171235881352</v>
      </c>
    </row>
    <row r="90" spans="1:14" x14ac:dyDescent="0.25">
      <c r="A90" s="1">
        <v>43776</v>
      </c>
      <c r="B90">
        <v>13376.929688</v>
      </c>
      <c r="C90">
        <v>13436.969727</v>
      </c>
      <c r="D90">
        <v>13376.929688</v>
      </c>
      <c r="E90">
        <v>13395.549805000001</v>
      </c>
      <c r="F90">
        <v>13395.549805000001</v>
      </c>
      <c r="G90">
        <v>4144640000</v>
      </c>
      <c r="I90">
        <f t="shared" si="4"/>
        <v>13386.239746499999</v>
      </c>
      <c r="J90">
        <f t="shared" si="5"/>
        <v>4.3543286977543595E-4</v>
      </c>
      <c r="M90">
        <f t="shared" si="7"/>
        <v>-1.5344937976595543E-2</v>
      </c>
      <c r="N90">
        <f t="shared" si="6"/>
        <v>16.075097936459176</v>
      </c>
    </row>
    <row r="91" spans="1:14" x14ac:dyDescent="0.25">
      <c r="A91" s="1">
        <v>43777</v>
      </c>
      <c r="B91">
        <v>13376.339844</v>
      </c>
      <c r="C91">
        <v>13407.809569999999</v>
      </c>
      <c r="D91">
        <v>13343.019531</v>
      </c>
      <c r="E91">
        <v>13407.799805000001</v>
      </c>
      <c r="F91">
        <v>13407.799805000001</v>
      </c>
      <c r="G91">
        <v>3499150000</v>
      </c>
      <c r="I91">
        <f t="shared" si="4"/>
        <v>13392.0698245</v>
      </c>
      <c r="J91">
        <f t="shared" si="5"/>
        <v>-1.8206330862268452E-3</v>
      </c>
      <c r="M91">
        <f t="shared" si="7"/>
        <v>-1.4956053030883917E-2</v>
      </c>
      <c r="N91">
        <f t="shared" si="6"/>
        <v>16.433723308360605</v>
      </c>
    </row>
    <row r="92" spans="1:14" x14ac:dyDescent="0.25">
      <c r="A92" s="1">
        <v>43780</v>
      </c>
      <c r="B92">
        <v>13347.299805000001</v>
      </c>
      <c r="C92">
        <v>13395.650390999999</v>
      </c>
      <c r="D92">
        <v>13333.910156</v>
      </c>
      <c r="E92">
        <v>13388.120117</v>
      </c>
      <c r="F92">
        <v>13388.120117</v>
      </c>
      <c r="G92">
        <v>3035530000</v>
      </c>
      <c r="I92">
        <f t="shared" si="4"/>
        <v>13367.709961</v>
      </c>
      <c r="J92">
        <f t="shared" si="5"/>
        <v>1.6507492841089182E-3</v>
      </c>
      <c r="M92">
        <f t="shared" si="7"/>
        <v>-1.4567168085172291E-2</v>
      </c>
      <c r="N92">
        <f t="shared" si="6"/>
        <v>16.790597335034832</v>
      </c>
    </row>
    <row r="93" spans="1:14" x14ac:dyDescent="0.25">
      <c r="A93" s="1">
        <v>43781</v>
      </c>
      <c r="B93">
        <v>13391.969727</v>
      </c>
      <c r="C93">
        <v>13438.759765999999</v>
      </c>
      <c r="D93">
        <v>13366.879883</v>
      </c>
      <c r="E93">
        <v>13387.620117</v>
      </c>
      <c r="F93">
        <v>13387.620117</v>
      </c>
      <c r="G93">
        <v>3466010000</v>
      </c>
      <c r="I93">
        <f t="shared" si="4"/>
        <v>13389.794922000001</v>
      </c>
      <c r="J93">
        <f t="shared" si="5"/>
        <v>-2.5843622916208337E-4</v>
      </c>
      <c r="M93">
        <f t="shared" si="7"/>
        <v>-1.4178283139460665E-2</v>
      </c>
      <c r="N93">
        <f t="shared" si="6"/>
        <v>17.145263178427118</v>
      </c>
    </row>
    <row r="94" spans="1:14" x14ac:dyDescent="0.25">
      <c r="A94" s="1">
        <v>43782</v>
      </c>
      <c r="B94">
        <v>13387.620117</v>
      </c>
      <c r="C94">
        <v>13400.799805000001</v>
      </c>
      <c r="D94">
        <v>13325.519531</v>
      </c>
      <c r="E94">
        <v>13385.049805000001</v>
      </c>
      <c r="F94">
        <v>13385.049805000001</v>
      </c>
      <c r="G94">
        <v>3509280000</v>
      </c>
      <c r="I94">
        <f t="shared" si="4"/>
        <v>13386.334961</v>
      </c>
      <c r="J94">
        <f t="shared" si="5"/>
        <v>1.6358192095489833E-4</v>
      </c>
      <c r="M94">
        <f t="shared" si="7"/>
        <v>-1.3789398193749039E-2</v>
      </c>
      <c r="N94">
        <f t="shared" si="6"/>
        <v>17.497258102908592</v>
      </c>
    </row>
    <row r="95" spans="1:14" x14ac:dyDescent="0.25">
      <c r="A95" s="1">
        <v>43783</v>
      </c>
      <c r="B95">
        <v>13385.049805000001</v>
      </c>
      <c r="C95">
        <v>13397.040039</v>
      </c>
      <c r="D95">
        <v>13346.759765999999</v>
      </c>
      <c r="E95">
        <v>13392</v>
      </c>
      <c r="F95">
        <v>13392</v>
      </c>
      <c r="G95">
        <v>3276070000</v>
      </c>
      <c r="I95">
        <f t="shared" si="4"/>
        <v>13388.524902500001</v>
      </c>
      <c r="J95">
        <f t="shared" si="5"/>
        <v>5.5367834134863849E-3</v>
      </c>
      <c r="M95">
        <f t="shared" si="7"/>
        <v>-1.3400513248037413E-2</v>
      </c>
      <c r="N95">
        <f t="shared" si="6"/>
        <v>17.846114436286427</v>
      </c>
    </row>
    <row r="96" spans="1:14" x14ac:dyDescent="0.25">
      <c r="A96" s="1">
        <v>43784</v>
      </c>
      <c r="B96">
        <v>13432.759765999999</v>
      </c>
      <c r="C96">
        <v>13492.959961</v>
      </c>
      <c r="D96">
        <v>13426.980469</v>
      </c>
      <c r="E96">
        <v>13492.959961</v>
      </c>
      <c r="F96">
        <v>13492.959961</v>
      </c>
      <c r="G96">
        <v>3335650000</v>
      </c>
      <c r="I96">
        <f t="shared" si="4"/>
        <v>13462.8598635</v>
      </c>
      <c r="J96">
        <f t="shared" si="5"/>
        <v>1.7280906583223899E-3</v>
      </c>
      <c r="M96">
        <f t="shared" si="7"/>
        <v>-1.3011628302325787E-2</v>
      </c>
      <c r="N96">
        <f t="shared" si="6"/>
        <v>18.191360565296293</v>
      </c>
    </row>
    <row r="97" spans="1:14" x14ac:dyDescent="0.25">
      <c r="A97" s="1">
        <v>43787</v>
      </c>
      <c r="B97">
        <v>13488.480469</v>
      </c>
      <c r="C97">
        <v>13498.080078000001</v>
      </c>
      <c r="D97">
        <v>13464.009765999999</v>
      </c>
      <c r="E97">
        <v>13483.809569999999</v>
      </c>
      <c r="F97">
        <v>13483.809569999999</v>
      </c>
      <c r="G97">
        <v>3436690000</v>
      </c>
      <c r="I97">
        <f t="shared" si="4"/>
        <v>13486.1450195</v>
      </c>
      <c r="J97">
        <f t="shared" si="5"/>
        <v>-5.9931878246666096E-4</v>
      </c>
      <c r="M97">
        <f t="shared" si="7"/>
        <v>-1.2622743356614161E-2</v>
      </c>
      <c r="N97">
        <f t="shared" si="6"/>
        <v>18.532521962783417</v>
      </c>
    </row>
    <row r="98" spans="1:14" x14ac:dyDescent="0.25">
      <c r="A98" s="1">
        <v>43788</v>
      </c>
      <c r="B98">
        <v>13489.780273</v>
      </c>
      <c r="C98">
        <v>13508.879883</v>
      </c>
      <c r="D98">
        <v>13448.269531</v>
      </c>
      <c r="E98">
        <v>13466.349609000001</v>
      </c>
      <c r="F98">
        <v>13466.349609000001</v>
      </c>
      <c r="G98">
        <v>3590070000</v>
      </c>
      <c r="I98">
        <f t="shared" si="4"/>
        <v>13478.064941000001</v>
      </c>
      <c r="J98">
        <f t="shared" si="5"/>
        <v>-2.8416157189356801E-3</v>
      </c>
      <c r="M98">
        <f t="shared" si="7"/>
        <v>-1.2233858410902534E-2</v>
      </c>
      <c r="N98">
        <f t="shared" si="6"/>
        <v>18.869122243592077</v>
      </c>
    </row>
    <row r="99" spans="1:14" x14ac:dyDescent="0.25">
      <c r="A99" s="1">
        <v>43789</v>
      </c>
      <c r="B99">
        <v>13460.339844</v>
      </c>
      <c r="C99">
        <v>13460.339844</v>
      </c>
      <c r="D99">
        <v>13360.660156</v>
      </c>
      <c r="E99">
        <v>13419.299805000001</v>
      </c>
      <c r="F99">
        <v>13419.299805000001</v>
      </c>
      <c r="G99">
        <v>4034890000</v>
      </c>
      <c r="I99">
        <f t="shared" si="4"/>
        <v>13439.8198245</v>
      </c>
      <c r="J99">
        <f t="shared" si="5"/>
        <v>-1.9695856095864705E-3</v>
      </c>
      <c r="M99">
        <f t="shared" si="7"/>
        <v>-1.1844973465190908E-2</v>
      </c>
      <c r="N99">
        <f t="shared" si="6"/>
        <v>19.200684246007214</v>
      </c>
    </row>
    <row r="100" spans="1:14" x14ac:dyDescent="0.25">
      <c r="A100" s="1">
        <v>43790</v>
      </c>
      <c r="B100">
        <v>13420.330078000001</v>
      </c>
      <c r="C100">
        <v>13430.709961</v>
      </c>
      <c r="D100">
        <v>13366.990234000001</v>
      </c>
      <c r="E100">
        <v>13406.419921999999</v>
      </c>
      <c r="F100">
        <v>13406.419921999999</v>
      </c>
      <c r="G100">
        <v>3720560000</v>
      </c>
      <c r="I100">
        <f t="shared" si="4"/>
        <v>13413.375</v>
      </c>
      <c r="J100">
        <f t="shared" si="5"/>
        <v>9.8620503254687815E-4</v>
      </c>
      <c r="M100">
        <f t="shared" si="7"/>
        <v>-1.1456088519479282E-2</v>
      </c>
      <c r="N100">
        <f t="shared" si="6"/>
        <v>19.52673113542664</v>
      </c>
    </row>
    <row r="101" spans="1:14" x14ac:dyDescent="0.25">
      <c r="A101" s="1">
        <v>43791</v>
      </c>
      <c r="B101">
        <v>13412.269531</v>
      </c>
      <c r="C101">
        <v>13451.419921999999</v>
      </c>
      <c r="D101">
        <v>13404.540039</v>
      </c>
      <c r="E101">
        <v>13440.950194999999</v>
      </c>
      <c r="F101">
        <v>13440.950194999999</v>
      </c>
      <c r="G101">
        <v>3226780000</v>
      </c>
      <c r="I101">
        <f t="shared" si="4"/>
        <v>13426.609863</v>
      </c>
      <c r="J101">
        <f t="shared" si="5"/>
        <v>5.6144265249132245E-3</v>
      </c>
      <c r="M101">
        <f t="shared" si="7"/>
        <v>-1.1067203573767656E-2</v>
      </c>
      <c r="N101">
        <f t="shared" si="6"/>
        <v>19.846787526790422</v>
      </c>
    </row>
    <row r="102" spans="1:14" x14ac:dyDescent="0.25">
      <c r="A102" s="1">
        <v>43794</v>
      </c>
      <c r="B102">
        <v>13471.519531</v>
      </c>
      <c r="C102">
        <v>13534.589844</v>
      </c>
      <c r="D102">
        <v>13471.519531</v>
      </c>
      <c r="E102">
        <v>13532.889648</v>
      </c>
      <c r="F102">
        <v>13532.889648</v>
      </c>
      <c r="G102">
        <v>3511530000</v>
      </c>
      <c r="I102">
        <f t="shared" si="4"/>
        <v>13502.204589500001</v>
      </c>
      <c r="J102">
        <f t="shared" si="5"/>
        <v>3.2482744356376698E-3</v>
      </c>
      <c r="M102">
        <f t="shared" si="7"/>
        <v>-1.067831862805603E-2</v>
      </c>
      <c r="N102">
        <f t="shared" si="6"/>
        <v>20.160380622154591</v>
      </c>
    </row>
    <row r="103" spans="1:14" x14ac:dyDescent="0.25">
      <c r="A103" s="1">
        <v>43795</v>
      </c>
      <c r="B103">
        <v>13532.559569999999</v>
      </c>
      <c r="C103">
        <v>13564.629883</v>
      </c>
      <c r="D103">
        <v>13513.110352</v>
      </c>
      <c r="E103">
        <v>13559.709961</v>
      </c>
      <c r="F103">
        <v>13559.709961</v>
      </c>
      <c r="G103">
        <v>4595590000</v>
      </c>
      <c r="I103">
        <f t="shared" si="4"/>
        <v>13546.134765499999</v>
      </c>
      <c r="J103">
        <f t="shared" si="5"/>
        <v>3.4220575017927263E-3</v>
      </c>
      <c r="M103">
        <f t="shared" si="7"/>
        <v>-1.0289433682344404E-2</v>
      </c>
      <c r="N103">
        <f t="shared" si="6"/>
        <v>20.467041359672276</v>
      </c>
    </row>
    <row r="104" spans="1:14" x14ac:dyDescent="0.25">
      <c r="A104" s="1">
        <v>43796</v>
      </c>
      <c r="B104">
        <v>13577.519531</v>
      </c>
      <c r="C104">
        <v>13611.490234000001</v>
      </c>
      <c r="D104">
        <v>13563.339844</v>
      </c>
      <c r="E104">
        <v>13607.620117</v>
      </c>
      <c r="F104">
        <v>13607.620117</v>
      </c>
      <c r="G104">
        <v>3033090000</v>
      </c>
      <c r="I104">
        <f t="shared" si="4"/>
        <v>13592.569824</v>
      </c>
      <c r="J104">
        <f t="shared" si="5"/>
        <v>-1.622397170652807E-3</v>
      </c>
      <c r="M104">
        <f t="shared" si="7"/>
        <v>-9.9005487366327777E-3</v>
      </c>
      <c r="N104">
        <f t="shared" si="6"/>
        <v>20.766305570136154</v>
      </c>
    </row>
    <row r="105" spans="1:14" x14ac:dyDescent="0.25">
      <c r="A105" s="1">
        <v>43798</v>
      </c>
      <c r="B105">
        <v>13595.860352</v>
      </c>
      <c r="C105">
        <v>13607.669921999999</v>
      </c>
      <c r="D105">
        <v>13537.669921999999</v>
      </c>
      <c r="E105">
        <v>13545.209961</v>
      </c>
      <c r="F105">
        <v>13545.209961</v>
      </c>
      <c r="G105">
        <v>1743020000</v>
      </c>
      <c r="I105">
        <f t="shared" si="4"/>
        <v>13570.5351565</v>
      </c>
      <c r="J105">
        <f t="shared" si="5"/>
        <v>-5.1167915969237742E-3</v>
      </c>
      <c r="M105">
        <f t="shared" si="7"/>
        <v>-9.5116637909211516E-3</v>
      </c>
      <c r="N105">
        <f t="shared" si="6"/>
        <v>21.057715137143258</v>
      </c>
    </row>
    <row r="106" spans="1:14" x14ac:dyDescent="0.25">
      <c r="A106" s="1">
        <v>43801</v>
      </c>
      <c r="B106">
        <v>13554.290039</v>
      </c>
      <c r="C106">
        <v>13554.290039</v>
      </c>
      <c r="D106">
        <v>13443.099609000001</v>
      </c>
      <c r="E106">
        <v>13448.259765999999</v>
      </c>
      <c r="F106">
        <v>13448.259765999999</v>
      </c>
      <c r="G106">
        <v>3268740000</v>
      </c>
      <c r="I106">
        <f t="shared" si="4"/>
        <v>13501.274902499999</v>
      </c>
      <c r="J106">
        <f t="shared" si="5"/>
        <v>-1.0154121447678022E-2</v>
      </c>
      <c r="M106">
        <f t="shared" si="7"/>
        <v>-9.1227788452095254E-3</v>
      </c>
      <c r="N106">
        <f t="shared" si="6"/>
        <v>21.340819156867383</v>
      </c>
    </row>
    <row r="107" spans="1:14" x14ac:dyDescent="0.25">
      <c r="A107" s="1">
        <v>43802</v>
      </c>
      <c r="B107">
        <v>13363.660156</v>
      </c>
      <c r="C107">
        <v>13373.879883</v>
      </c>
      <c r="D107">
        <v>13280.040039</v>
      </c>
      <c r="E107">
        <v>13366.089844</v>
      </c>
      <c r="F107">
        <v>13366.089844</v>
      </c>
      <c r="G107">
        <v>3653390000</v>
      </c>
      <c r="I107">
        <f t="shared" si="4"/>
        <v>13364.875</v>
      </c>
      <c r="J107">
        <f t="shared" si="5"/>
        <v>5.0862231492636379E-3</v>
      </c>
      <c r="M107">
        <f t="shared" si="7"/>
        <v>-8.7338938994978993E-3</v>
      </c>
      <c r="N107">
        <f t="shared" si="6"/>
        <v>21.615175093365941</v>
      </c>
    </row>
    <row r="108" spans="1:14" x14ac:dyDescent="0.25">
      <c r="A108" s="1">
        <v>43803</v>
      </c>
      <c r="B108">
        <v>13408.080078000001</v>
      </c>
      <c r="C108">
        <v>13484.410156</v>
      </c>
      <c r="D108">
        <v>13408.080078000001</v>
      </c>
      <c r="E108">
        <v>13457.969727</v>
      </c>
      <c r="F108">
        <v>13457.969727</v>
      </c>
      <c r="G108">
        <v>3695030000</v>
      </c>
      <c r="I108">
        <f t="shared" si="4"/>
        <v>13433.024902500001</v>
      </c>
      <c r="J108">
        <f t="shared" si="5"/>
        <v>3.083913826526786E-3</v>
      </c>
      <c r="M108">
        <f t="shared" si="7"/>
        <v>-8.3450089537862732E-3</v>
      </c>
      <c r="N108">
        <f t="shared" si="6"/>
        <v>21.880349925308231</v>
      </c>
    </row>
    <row r="109" spans="1:14" x14ac:dyDescent="0.25">
      <c r="A109" s="1">
        <v>43804</v>
      </c>
      <c r="B109">
        <v>13466.730469</v>
      </c>
      <c r="C109">
        <v>13491.209961</v>
      </c>
      <c r="D109">
        <v>13429.299805000001</v>
      </c>
      <c r="E109">
        <v>13482.299805000001</v>
      </c>
      <c r="F109">
        <v>13482.299805000001</v>
      </c>
      <c r="G109">
        <v>3355750000</v>
      </c>
      <c r="I109">
        <f t="shared" si="4"/>
        <v>13474.515137</v>
      </c>
      <c r="J109">
        <f t="shared" si="5"/>
        <v>5.7255370483197017E-3</v>
      </c>
      <c r="M109">
        <f t="shared" si="7"/>
        <v>-7.956124008074647E-3</v>
      </c>
      <c r="N109">
        <f t="shared" si="6"/>
        <v>22.135921279990502</v>
      </c>
    </row>
    <row r="110" spans="1:14" x14ac:dyDescent="0.25">
      <c r="A110" s="1">
        <v>43805</v>
      </c>
      <c r="B110">
        <v>13515.480469</v>
      </c>
      <c r="C110">
        <v>13612.059569999999</v>
      </c>
      <c r="D110">
        <v>13515.480469</v>
      </c>
      <c r="E110">
        <v>13588.290039</v>
      </c>
      <c r="F110">
        <v>13588.290039</v>
      </c>
      <c r="G110">
        <v>3479480000</v>
      </c>
      <c r="I110">
        <f t="shared" si="4"/>
        <v>13551.885254000001</v>
      </c>
      <c r="J110">
        <f t="shared" si="5"/>
        <v>8.0546171962142369E-4</v>
      </c>
      <c r="M110">
        <f t="shared" si="7"/>
        <v>-7.5672390623630209E-3</v>
      </c>
      <c r="N110">
        <f t="shared" si="6"/>
        <v>22.381478550500887</v>
      </c>
    </row>
    <row r="111" spans="1:14" x14ac:dyDescent="0.25">
      <c r="A111" s="1">
        <v>43808</v>
      </c>
      <c r="B111">
        <v>13570.540039</v>
      </c>
      <c r="C111">
        <v>13600.139648</v>
      </c>
      <c r="D111">
        <v>13555.070313</v>
      </c>
      <c r="E111">
        <v>13555.070313</v>
      </c>
      <c r="F111">
        <v>13555.070313</v>
      </c>
      <c r="G111">
        <v>3345990000</v>
      </c>
      <c r="I111">
        <f t="shared" si="4"/>
        <v>13562.805176</v>
      </c>
      <c r="J111">
        <f t="shared" si="5"/>
        <v>-1.0807726799148356E-3</v>
      </c>
      <c r="M111">
        <f t="shared" si="7"/>
        <v>-7.1783541166513948E-3</v>
      </c>
      <c r="N111">
        <f t="shared" si="6"/>
        <v>22.616623991914278</v>
      </c>
    </row>
    <row r="112" spans="1:14" x14ac:dyDescent="0.25">
      <c r="A112" s="1">
        <v>43809</v>
      </c>
      <c r="B112">
        <v>13551</v>
      </c>
      <c r="C112">
        <v>13574.219727</v>
      </c>
      <c r="D112">
        <v>13521.240234000001</v>
      </c>
      <c r="E112">
        <v>13545.309569999999</v>
      </c>
      <c r="F112">
        <v>13545.309569999999</v>
      </c>
      <c r="G112">
        <v>3343790000</v>
      </c>
      <c r="I112">
        <f t="shared" si="4"/>
        <v>13548.154784999999</v>
      </c>
      <c r="J112">
        <f t="shared" si="5"/>
        <v>1.3903735967227054E-3</v>
      </c>
      <c r="M112">
        <f t="shared" si="7"/>
        <v>-6.7894691709397686E-3</v>
      </c>
      <c r="N112">
        <f t="shared" si="6"/>
        <v>22.84097379243336</v>
      </c>
    </row>
    <row r="113" spans="1:14" x14ac:dyDescent="0.25">
      <c r="A113" s="1">
        <v>43810</v>
      </c>
      <c r="B113">
        <v>13554.089844</v>
      </c>
      <c r="C113">
        <v>13590.740234000001</v>
      </c>
      <c r="D113">
        <v>13547.679688</v>
      </c>
      <c r="E113">
        <v>13579.919921999999</v>
      </c>
      <c r="F113">
        <v>13579.919921999999</v>
      </c>
      <c r="G113">
        <v>3252540000</v>
      </c>
      <c r="I113">
        <f t="shared" si="4"/>
        <v>13567.004883</v>
      </c>
      <c r="J113">
        <f t="shared" si="5"/>
        <v>5.5532310328786968E-3</v>
      </c>
      <c r="M113">
        <f t="shared" si="7"/>
        <v>-6.4005842252281425E-3</v>
      </c>
      <c r="N113">
        <f t="shared" si="6"/>
        <v>23.054159115448144</v>
      </c>
    </row>
    <row r="114" spans="1:14" x14ac:dyDescent="0.25">
      <c r="A114" s="1">
        <v>43811</v>
      </c>
      <c r="B114">
        <v>13587.700194999999</v>
      </c>
      <c r="C114">
        <v>13725.349609000001</v>
      </c>
      <c r="D114">
        <v>13581.080078000001</v>
      </c>
      <c r="E114">
        <v>13697.410156</v>
      </c>
      <c r="F114">
        <v>13697.410156</v>
      </c>
      <c r="G114">
        <v>3990690000</v>
      </c>
      <c r="I114">
        <f t="shared" si="4"/>
        <v>13642.5551755</v>
      </c>
      <c r="J114">
        <f t="shared" si="5"/>
        <v>4.5153172066349345E-3</v>
      </c>
      <c r="M114">
        <f t="shared" si="7"/>
        <v>-6.0116992795165164E-3</v>
      </c>
      <c r="N114">
        <f t="shared" si="6"/>
        <v>23.255827108561395</v>
      </c>
    </row>
    <row r="115" spans="1:14" x14ac:dyDescent="0.25">
      <c r="A115" s="1">
        <v>43812</v>
      </c>
      <c r="B115">
        <v>13711.25</v>
      </c>
      <c r="C115">
        <v>13773.129883</v>
      </c>
      <c r="D115">
        <v>13655.450194999999</v>
      </c>
      <c r="E115">
        <v>13697.339844</v>
      </c>
      <c r="F115">
        <v>13697.339844</v>
      </c>
      <c r="G115">
        <v>3736870000</v>
      </c>
      <c r="I115">
        <f t="shared" si="4"/>
        <v>13704.294922000001</v>
      </c>
      <c r="J115">
        <f t="shared" si="5"/>
        <v>6.1184056648893904E-3</v>
      </c>
      <c r="M115">
        <f t="shared" si="7"/>
        <v>-5.6228143338048903E-3</v>
      </c>
      <c r="N115">
        <f t="shared" si="6"/>
        <v>23.445641875721936</v>
      </c>
    </row>
    <row r="116" spans="1:14" x14ac:dyDescent="0.25">
      <c r="A116" s="1">
        <v>43815</v>
      </c>
      <c r="B116">
        <v>13781.650390999999</v>
      </c>
      <c r="C116">
        <v>13825.759765999999</v>
      </c>
      <c r="D116">
        <v>13781.650390999999</v>
      </c>
      <c r="E116">
        <v>13795.150390999999</v>
      </c>
      <c r="F116">
        <v>13795.150390999999</v>
      </c>
      <c r="G116">
        <v>4051790000</v>
      </c>
      <c r="I116">
        <f t="shared" si="4"/>
        <v>13788.400390999999</v>
      </c>
      <c r="J116">
        <f t="shared" si="5"/>
        <v>4.9664268823718116E-4</v>
      </c>
      <c r="M116">
        <f t="shared" si="7"/>
        <v>-5.2339293880932641E-3</v>
      </c>
      <c r="N116">
        <f t="shared" si="6"/>
        <v>23.62328540872122</v>
      </c>
    </row>
    <row r="117" spans="1:14" x14ac:dyDescent="0.25">
      <c r="A117" s="1">
        <v>43816</v>
      </c>
      <c r="B117">
        <v>13795.150390999999</v>
      </c>
      <c r="C117">
        <v>13813.309569999999</v>
      </c>
      <c r="D117">
        <v>13787.719727</v>
      </c>
      <c r="E117">
        <v>13795.349609000001</v>
      </c>
      <c r="F117">
        <v>13795.349609000001</v>
      </c>
      <c r="G117">
        <v>3837540000</v>
      </c>
      <c r="I117">
        <f t="shared" si="4"/>
        <v>13795.25</v>
      </c>
      <c r="J117">
        <f t="shared" si="5"/>
        <v>5.040376460501803E-4</v>
      </c>
      <c r="M117">
        <f t="shared" si="7"/>
        <v>-4.845044442381638E-3</v>
      </c>
      <c r="N117">
        <f t="shared" si="6"/>
        <v>23.788458474440581</v>
      </c>
    </row>
    <row r="118" spans="1:14" x14ac:dyDescent="0.25">
      <c r="A118" s="1">
        <v>43817</v>
      </c>
      <c r="B118">
        <v>13805.200194999999</v>
      </c>
      <c r="C118">
        <v>13819.700194999999</v>
      </c>
      <c r="D118">
        <v>13790.240234000001</v>
      </c>
      <c r="E118">
        <v>13799.209961</v>
      </c>
      <c r="F118">
        <v>13799.209961</v>
      </c>
      <c r="G118">
        <v>4014080000</v>
      </c>
      <c r="I118">
        <f t="shared" si="4"/>
        <v>13802.205077999999</v>
      </c>
      <c r="J118">
        <f t="shared" si="5"/>
        <v>1.0496519458187076E-3</v>
      </c>
      <c r="M118">
        <f t="shared" si="7"/>
        <v>-4.4561594966700119E-3</v>
      </c>
      <c r="N118">
        <f t="shared" si="6"/>
        <v>23.940881454386339</v>
      </c>
    </row>
    <row r="119" spans="1:14" x14ac:dyDescent="0.25">
      <c r="A119" s="1">
        <v>43818</v>
      </c>
      <c r="B119">
        <v>13801.730469</v>
      </c>
      <c r="C119">
        <v>13838.990234000001</v>
      </c>
      <c r="D119">
        <v>13798.780273</v>
      </c>
      <c r="E119">
        <v>13831.669921999999</v>
      </c>
      <c r="F119">
        <v>13831.669921999999</v>
      </c>
      <c r="G119">
        <v>3720450000</v>
      </c>
      <c r="I119">
        <f t="shared" si="4"/>
        <v>13816.7001955</v>
      </c>
      <c r="J119">
        <f t="shared" si="5"/>
        <v>3.1621598253800862E-3</v>
      </c>
      <c r="M119">
        <f t="shared" si="7"/>
        <v>-4.0672745509583857E-3</v>
      </c>
      <c r="N119">
        <f t="shared" si="6"/>
        <v>24.080295133217493</v>
      </c>
    </row>
    <row r="120" spans="1:14" x14ac:dyDescent="0.25">
      <c r="A120" s="1">
        <v>43819</v>
      </c>
      <c r="B120">
        <v>13831.669921999999</v>
      </c>
      <c r="C120">
        <v>13914.280273</v>
      </c>
      <c r="D120">
        <v>13831.669921999999</v>
      </c>
      <c r="E120">
        <v>13889.25</v>
      </c>
      <c r="F120">
        <v>13889.25</v>
      </c>
      <c r="G120">
        <v>6454270000</v>
      </c>
      <c r="I120">
        <f t="shared" si="4"/>
        <v>13860.459961</v>
      </c>
      <c r="J120">
        <f t="shared" si="5"/>
        <v>3.0954054780352709E-3</v>
      </c>
      <c r="M120">
        <f t="shared" si="7"/>
        <v>-3.6783896052467601E-3</v>
      </c>
      <c r="N120">
        <f t="shared" si="6"/>
        <v>24.206461433154423</v>
      </c>
    </row>
    <row r="121" spans="1:14" x14ac:dyDescent="0.25">
      <c r="A121" s="1">
        <v>43822</v>
      </c>
      <c r="B121">
        <v>13906.870117</v>
      </c>
      <c r="C121">
        <v>13908.160156</v>
      </c>
      <c r="D121">
        <v>13888.589844</v>
      </c>
      <c r="E121">
        <v>13899.990234000001</v>
      </c>
      <c r="F121">
        <v>13899.990234000001</v>
      </c>
      <c r="G121">
        <v>3060610000</v>
      </c>
      <c r="I121">
        <f t="shared" si="4"/>
        <v>13903.430175500001</v>
      </c>
      <c r="J121">
        <f t="shared" si="5"/>
        <v>-3.1510649693102698E-4</v>
      </c>
      <c r="M121">
        <f t="shared" si="7"/>
        <v>-3.2895046595351344E-3</v>
      </c>
      <c r="N121">
        <f t="shared" si="6"/>
        <v>24.319164091356839</v>
      </c>
    </row>
    <row r="122" spans="1:14" x14ac:dyDescent="0.25">
      <c r="A122" s="1">
        <v>43823</v>
      </c>
      <c r="B122">
        <v>13902.959961</v>
      </c>
      <c r="C122">
        <v>13902.959961</v>
      </c>
      <c r="D122">
        <v>13885.559569999999</v>
      </c>
      <c r="E122">
        <v>13895.139648</v>
      </c>
      <c r="F122">
        <v>13895.139648</v>
      </c>
      <c r="G122">
        <v>1296540000</v>
      </c>
      <c r="I122">
        <f t="shared" si="4"/>
        <v>13899.0498045</v>
      </c>
      <c r="J122">
        <f t="shared" si="5"/>
        <v>1.9220410886440053E-3</v>
      </c>
      <c r="M122">
        <f t="shared" si="7"/>
        <v>-2.9006197138235087E-3</v>
      </c>
      <c r="N122">
        <f t="shared" si="6"/>
        <v>24.418209277573801</v>
      </c>
    </row>
    <row r="123" spans="1:14" x14ac:dyDescent="0.25">
      <c r="A123" s="1">
        <v>43825</v>
      </c>
      <c r="B123">
        <v>13911.160156</v>
      </c>
      <c r="C123">
        <v>13941.559569999999</v>
      </c>
      <c r="D123">
        <v>13895.200194999999</v>
      </c>
      <c r="E123">
        <v>13940.419921999999</v>
      </c>
      <c r="F123">
        <v>13940.419921999999</v>
      </c>
      <c r="G123">
        <v>2160680000</v>
      </c>
      <c r="I123">
        <f t="shared" si="4"/>
        <v>13925.790039</v>
      </c>
      <c r="J123">
        <f t="shared" si="5"/>
        <v>2.4890090473164033E-3</v>
      </c>
      <c r="M123">
        <f t="shared" si="7"/>
        <v>-2.511734768111883E-3</v>
      </c>
      <c r="N123">
        <f t="shared" si="6"/>
        <v>24.50342614959682</v>
      </c>
    </row>
    <row r="124" spans="1:14" x14ac:dyDescent="0.25">
      <c r="A124" s="1">
        <v>43826</v>
      </c>
      <c r="B124">
        <v>13976.849609000001</v>
      </c>
      <c r="C124">
        <v>13978.610352</v>
      </c>
      <c r="D124">
        <v>13928.150390999999</v>
      </c>
      <c r="E124">
        <v>13944.139648</v>
      </c>
      <c r="F124">
        <v>13944.139648</v>
      </c>
      <c r="G124">
        <v>2428670000</v>
      </c>
      <c r="I124">
        <f t="shared" si="4"/>
        <v>13960.494628500001</v>
      </c>
      <c r="J124">
        <f t="shared" si="5"/>
        <v>-3.3571972962829354E-3</v>
      </c>
      <c r="M124">
        <f t="shared" si="7"/>
        <v>-2.1228498224002573E-3</v>
      </c>
      <c r="N124">
        <f t="shared" si="6"/>
        <v>24.574667344288208</v>
      </c>
    </row>
    <row r="125" spans="1:14" x14ac:dyDescent="0.25">
      <c r="A125" s="1">
        <v>43829</v>
      </c>
      <c r="B125">
        <v>13951.259765999999</v>
      </c>
      <c r="C125">
        <v>13952.780273</v>
      </c>
      <c r="D125">
        <v>13864.570313</v>
      </c>
      <c r="E125">
        <v>13876.150390999999</v>
      </c>
      <c r="F125">
        <v>13876.150390999999</v>
      </c>
      <c r="G125">
        <v>3013290000</v>
      </c>
      <c r="I125">
        <f t="shared" si="4"/>
        <v>13913.705078499999</v>
      </c>
      <c r="J125">
        <f t="shared" si="5"/>
        <v>-2.2225911872810061E-3</v>
      </c>
      <c r="M125">
        <f t="shared" si="7"/>
        <v>-1.7339648766886316E-3</v>
      </c>
      <c r="N125">
        <f t="shared" si="6"/>
        <v>24.631809402209356</v>
      </c>
    </row>
    <row r="126" spans="1:14" x14ac:dyDescent="0.25">
      <c r="A126" s="1">
        <v>43830</v>
      </c>
      <c r="B126">
        <v>13852.599609000001</v>
      </c>
      <c r="C126">
        <v>13915.740234000001</v>
      </c>
      <c r="D126">
        <v>13843.980469</v>
      </c>
      <c r="E126">
        <v>13913.030273</v>
      </c>
      <c r="F126">
        <v>13913.030273</v>
      </c>
      <c r="G126">
        <v>2893810000</v>
      </c>
      <c r="I126">
        <f t="shared" si="4"/>
        <v>13882.814941000001</v>
      </c>
      <c r="J126">
        <f t="shared" si="5"/>
        <v>5.3839041046656582E-3</v>
      </c>
      <c r="M126">
        <f t="shared" si="7"/>
        <v>-1.3450799309770059E-3</v>
      </c>
      <c r="N126">
        <f t="shared" si="6"/>
        <v>24.674753124136206</v>
      </c>
    </row>
    <row r="127" spans="1:14" x14ac:dyDescent="0.25">
      <c r="A127" s="1">
        <v>43832</v>
      </c>
      <c r="B127">
        <v>13913.030273</v>
      </c>
      <c r="C127">
        <v>14003.389648</v>
      </c>
      <c r="D127">
        <v>13913.030273</v>
      </c>
      <c r="E127">
        <v>14002.490234000001</v>
      </c>
      <c r="F127">
        <v>14002.490234000001</v>
      </c>
      <c r="G127">
        <v>3458250000</v>
      </c>
      <c r="I127">
        <f t="shared" si="4"/>
        <v>13957.760253500001</v>
      </c>
      <c r="J127">
        <f t="shared" si="5"/>
        <v>-4.3435761241346436E-3</v>
      </c>
      <c r="M127">
        <f t="shared" si="7"/>
        <v>-9.5619498526538019E-4</v>
      </c>
      <c r="N127">
        <f t="shared" si="6"/>
        <v>24.703423858020994</v>
      </c>
    </row>
    <row r="128" spans="1:14" x14ac:dyDescent="0.25">
      <c r="A128" s="1">
        <v>43833</v>
      </c>
      <c r="B128">
        <v>13877.480469</v>
      </c>
      <c r="C128">
        <v>13950.740234000001</v>
      </c>
      <c r="D128">
        <v>13870.740234000001</v>
      </c>
      <c r="E128">
        <v>13917.049805000001</v>
      </c>
      <c r="F128">
        <v>13917.049805000001</v>
      </c>
      <c r="G128">
        <v>3461290000</v>
      </c>
      <c r="I128">
        <f t="shared" si="4"/>
        <v>13897.265137</v>
      </c>
      <c r="J128">
        <f t="shared" si="5"/>
        <v>1.4351642950937856E-4</v>
      </c>
      <c r="M128">
        <f t="shared" si="7"/>
        <v>-5.6731003955375449E-4</v>
      </c>
      <c r="N128">
        <f t="shared" si="6"/>
        <v>24.717771715238229</v>
      </c>
    </row>
    <row r="129" spans="1:14" x14ac:dyDescent="0.25">
      <c r="A129" s="1">
        <v>43836</v>
      </c>
      <c r="B129">
        <v>13856.719727</v>
      </c>
      <c r="C129">
        <v>13943.299805000001</v>
      </c>
      <c r="D129">
        <v>13852.730469</v>
      </c>
      <c r="E129">
        <v>13941.799805000001</v>
      </c>
      <c r="F129">
        <v>13941.799805000001</v>
      </c>
      <c r="G129">
        <v>3674070000</v>
      </c>
      <c r="I129">
        <f t="shared" si="4"/>
        <v>13899.259765999999</v>
      </c>
      <c r="J129">
        <f t="shared" si="5"/>
        <v>3.9998061855911433E-4</v>
      </c>
      <c r="M129">
        <f t="shared" si="7"/>
        <v>-1.784250938421288E-4</v>
      </c>
      <c r="N129">
        <f t="shared" si="6"/>
        <v>24.717771715238229</v>
      </c>
    </row>
    <row r="130" spans="1:14" x14ac:dyDescent="0.25">
      <c r="A130" s="1">
        <v>43837</v>
      </c>
      <c r="B130">
        <v>13911.190430000001</v>
      </c>
      <c r="C130">
        <v>13923.509765999999</v>
      </c>
      <c r="D130">
        <v>13880.530273</v>
      </c>
      <c r="E130">
        <v>13898.450194999999</v>
      </c>
      <c r="F130">
        <v>13898.450194999999</v>
      </c>
      <c r="G130">
        <v>3420380000</v>
      </c>
      <c r="I130">
        <f t="shared" ref="I130:I193" si="8">(B130+E130)/2</f>
        <v>13904.8203125</v>
      </c>
      <c r="J130">
        <f t="shared" si="5"/>
        <v>7.839376185883579E-4</v>
      </c>
      <c r="M130">
        <f t="shared" si="7"/>
        <v>2.104598518694969E-4</v>
      </c>
      <c r="N130">
        <f t="shared" si="6"/>
        <v>24.703423858020987</v>
      </c>
    </row>
    <row r="131" spans="1:14" x14ac:dyDescent="0.25">
      <c r="A131" s="1">
        <v>43838</v>
      </c>
      <c r="B131">
        <v>13897.009765999999</v>
      </c>
      <c r="C131">
        <v>13986.690430000001</v>
      </c>
      <c r="D131">
        <v>13896.589844</v>
      </c>
      <c r="E131">
        <v>13934.440430000001</v>
      </c>
      <c r="F131">
        <v>13934.440430000001</v>
      </c>
      <c r="G131">
        <v>3720890000</v>
      </c>
      <c r="I131">
        <f t="shared" si="8"/>
        <v>13915.725097999999</v>
      </c>
      <c r="J131">
        <f t="shared" ref="J131:J194" si="9">LN(I132/I131)</f>
        <v>5.027341678709679E-3</v>
      </c>
      <c r="M131">
        <f t="shared" si="7"/>
        <v>5.9934479758112259E-4</v>
      </c>
      <c r="N131">
        <f t="shared" si="6"/>
        <v>24.674753124136199</v>
      </c>
    </row>
    <row r="132" spans="1:14" x14ac:dyDescent="0.25">
      <c r="A132" s="1">
        <v>43839</v>
      </c>
      <c r="B132">
        <v>13974.070313</v>
      </c>
      <c r="C132">
        <v>14004.419921999999</v>
      </c>
      <c r="D132">
        <v>13960.169921999999</v>
      </c>
      <c r="E132">
        <v>13997.650390999999</v>
      </c>
      <c r="F132">
        <v>13997.650390999999</v>
      </c>
      <c r="G132">
        <v>3638390000</v>
      </c>
      <c r="I132">
        <f t="shared" si="8"/>
        <v>13985.860352</v>
      </c>
      <c r="J132">
        <f t="shared" si="9"/>
        <v>1.5618627310306772E-4</v>
      </c>
      <c r="M132">
        <f t="shared" si="7"/>
        <v>9.8822974329274829E-4</v>
      </c>
      <c r="N132">
        <f t="shared" si="6"/>
        <v>24.631809402209345</v>
      </c>
    </row>
    <row r="133" spans="1:14" x14ac:dyDescent="0.25">
      <c r="A133" s="1">
        <v>43840</v>
      </c>
      <c r="B133">
        <v>14018.120117</v>
      </c>
      <c r="C133">
        <v>14021.650390999999</v>
      </c>
      <c r="D133">
        <v>13941.519531</v>
      </c>
      <c r="E133">
        <v>13957.969727</v>
      </c>
      <c r="F133">
        <v>13957.969727</v>
      </c>
      <c r="G133">
        <v>3212970000</v>
      </c>
      <c r="I133">
        <f t="shared" si="8"/>
        <v>13988.044922000001</v>
      </c>
      <c r="J133">
        <f t="shared" si="9"/>
        <v>1.6796767343388009E-3</v>
      </c>
      <c r="M133">
        <f t="shared" si="7"/>
        <v>1.377114689004374E-3</v>
      </c>
      <c r="N133">
        <f t="shared" ref="N133:N196" si="10">_xlfn.NORM.DIST(M133,$K$2,$L$2,FALSE)</f>
        <v>24.574667344288191</v>
      </c>
    </row>
    <row r="134" spans="1:14" x14ac:dyDescent="0.25">
      <c r="A134" s="1">
        <v>43843</v>
      </c>
      <c r="B134">
        <v>13980.469727</v>
      </c>
      <c r="C134">
        <v>14042.650390999999</v>
      </c>
      <c r="D134">
        <v>13963.870117</v>
      </c>
      <c r="E134">
        <v>14042.650390999999</v>
      </c>
      <c r="F134">
        <v>14042.650390999999</v>
      </c>
      <c r="G134">
        <v>3456380000</v>
      </c>
      <c r="I134">
        <f t="shared" si="8"/>
        <v>14011.560058999999</v>
      </c>
      <c r="J134">
        <f t="shared" si="9"/>
        <v>1.3636656560051131E-3</v>
      </c>
      <c r="M134">
        <f t="shared" ref="M134:M197" si="11">M133+$N$2</f>
        <v>1.7659996347159997E-3</v>
      </c>
      <c r="N134">
        <f t="shared" si="10"/>
        <v>24.503426149596798</v>
      </c>
    </row>
    <row r="135" spans="1:14" x14ac:dyDescent="0.25">
      <c r="A135" s="1">
        <v>43844</v>
      </c>
      <c r="B135">
        <v>14024.230469</v>
      </c>
      <c r="C135">
        <v>14068.580078000001</v>
      </c>
      <c r="D135">
        <v>14005.629883</v>
      </c>
      <c r="E135">
        <v>14037.129883</v>
      </c>
      <c r="F135">
        <v>14037.129883</v>
      </c>
      <c r="G135">
        <v>3665130000</v>
      </c>
      <c r="I135">
        <f t="shared" si="8"/>
        <v>14030.680176</v>
      </c>
      <c r="J135">
        <f t="shared" si="9"/>
        <v>5.0483459781732105E-4</v>
      </c>
      <c r="M135">
        <f t="shared" si="11"/>
        <v>2.1548845804276254E-3</v>
      </c>
      <c r="N135">
        <f t="shared" si="10"/>
        <v>24.418209277573776</v>
      </c>
    </row>
    <row r="136" spans="1:14" x14ac:dyDescent="0.25">
      <c r="A136" s="1">
        <v>43845</v>
      </c>
      <c r="B136">
        <v>14022.299805000001</v>
      </c>
      <c r="C136">
        <v>14089.940430000001</v>
      </c>
      <c r="D136">
        <v>14021.179688</v>
      </c>
      <c r="E136">
        <v>14053.230469</v>
      </c>
      <c r="F136">
        <v>14053.230469</v>
      </c>
      <c r="G136">
        <v>3716840000</v>
      </c>
      <c r="I136">
        <f t="shared" si="8"/>
        <v>14037.765137</v>
      </c>
      <c r="J136">
        <f t="shared" si="9"/>
        <v>6.0290572304631355E-3</v>
      </c>
      <c r="M136">
        <f t="shared" si="11"/>
        <v>2.5437695261392511E-3</v>
      </c>
      <c r="N136">
        <f t="shared" si="10"/>
        <v>24.319164091356811</v>
      </c>
    </row>
    <row r="137" spans="1:14" x14ac:dyDescent="0.25">
      <c r="A137" s="1">
        <v>43846</v>
      </c>
      <c r="B137">
        <v>14103.530273</v>
      </c>
      <c r="C137">
        <v>14142.309569999999</v>
      </c>
      <c r="D137">
        <v>14094.879883</v>
      </c>
      <c r="E137">
        <v>14141.780273</v>
      </c>
      <c r="F137">
        <v>14141.780273</v>
      </c>
      <c r="G137">
        <v>3535080000</v>
      </c>
      <c r="I137">
        <f t="shared" si="8"/>
        <v>14122.655273</v>
      </c>
      <c r="J137">
        <f t="shared" si="9"/>
        <v>3.7468443915060108E-3</v>
      </c>
      <c r="M137">
        <f t="shared" si="11"/>
        <v>2.9326544718508768E-3</v>
      </c>
      <c r="N137">
        <f t="shared" si="10"/>
        <v>24.206461433154391</v>
      </c>
    </row>
    <row r="138" spans="1:14" x14ac:dyDescent="0.25">
      <c r="A138" s="1">
        <v>43847</v>
      </c>
      <c r="B138">
        <v>14168.139648</v>
      </c>
      <c r="C138">
        <v>14183.259765999999</v>
      </c>
      <c r="D138">
        <v>14156.400390999999</v>
      </c>
      <c r="E138">
        <v>14183.200194999999</v>
      </c>
      <c r="F138">
        <v>14183.200194999999</v>
      </c>
      <c r="G138">
        <v>3698170000</v>
      </c>
      <c r="I138">
        <f t="shared" si="8"/>
        <v>14175.669921500001</v>
      </c>
      <c r="J138">
        <f t="shared" si="9"/>
        <v>-4.072967974364238E-3</v>
      </c>
      <c r="M138">
        <f t="shared" si="11"/>
        <v>3.3215394175625025E-3</v>
      </c>
      <c r="N138">
        <f t="shared" si="10"/>
        <v>24.080295133217462</v>
      </c>
    </row>
    <row r="139" spans="1:14" x14ac:dyDescent="0.25">
      <c r="A139" s="1">
        <v>43851</v>
      </c>
      <c r="B139">
        <v>14126.120117</v>
      </c>
      <c r="C139">
        <v>14153.019531</v>
      </c>
      <c r="D139">
        <v>14102.389648</v>
      </c>
      <c r="E139">
        <v>14109.980469</v>
      </c>
      <c r="F139">
        <v>14109.980469</v>
      </c>
      <c r="G139">
        <v>4105340000</v>
      </c>
      <c r="I139">
        <f t="shared" si="8"/>
        <v>14118.050293</v>
      </c>
      <c r="J139">
        <f t="shared" si="9"/>
        <v>7.7987776571321289E-4</v>
      </c>
      <c r="M139">
        <f t="shared" si="11"/>
        <v>3.7104243632741282E-3</v>
      </c>
      <c r="N139">
        <f t="shared" si="10"/>
        <v>23.9408814543863</v>
      </c>
    </row>
    <row r="140" spans="1:14" x14ac:dyDescent="0.25">
      <c r="A140" s="1">
        <v>43852</v>
      </c>
      <c r="B140">
        <v>14147.889648</v>
      </c>
      <c r="C140">
        <v>14168.200194999999</v>
      </c>
      <c r="D140">
        <v>14104.059569999999</v>
      </c>
      <c r="E140">
        <v>14110.240234000001</v>
      </c>
      <c r="F140">
        <v>14110.240234000001</v>
      </c>
      <c r="G140">
        <v>3619850000</v>
      </c>
      <c r="I140">
        <f t="shared" si="8"/>
        <v>14129.064941000001</v>
      </c>
      <c r="J140">
        <f t="shared" si="9"/>
        <v>-3.254250620339101E-3</v>
      </c>
      <c r="M140">
        <f t="shared" si="11"/>
        <v>4.0993093089857543E-3</v>
      </c>
      <c r="N140">
        <f t="shared" si="10"/>
        <v>23.788458474440539</v>
      </c>
    </row>
    <row r="141" spans="1:14" x14ac:dyDescent="0.25">
      <c r="A141" s="1">
        <v>43853</v>
      </c>
      <c r="B141">
        <v>14064.280273</v>
      </c>
      <c r="C141">
        <v>14109.589844</v>
      </c>
      <c r="D141">
        <v>14003.280273</v>
      </c>
      <c r="E141">
        <v>14102.040039</v>
      </c>
      <c r="F141">
        <v>14102.040039</v>
      </c>
      <c r="G141">
        <v>3764860000</v>
      </c>
      <c r="I141">
        <f t="shared" si="8"/>
        <v>14083.160156</v>
      </c>
      <c r="J141">
        <f t="shared" si="9"/>
        <v>-2.4111371701130381E-3</v>
      </c>
      <c r="M141">
        <f t="shared" si="11"/>
        <v>4.4881942546973804E-3</v>
      </c>
      <c r="N141">
        <f t="shared" si="10"/>
        <v>23.623285408721181</v>
      </c>
    </row>
    <row r="142" spans="1:14" x14ac:dyDescent="0.25">
      <c r="A142" s="1">
        <v>43854</v>
      </c>
      <c r="B142">
        <v>14120.019531</v>
      </c>
      <c r="C142">
        <v>14120.019531</v>
      </c>
      <c r="D142">
        <v>13920.570313</v>
      </c>
      <c r="E142">
        <v>13978.469727</v>
      </c>
      <c r="F142">
        <v>13978.469727</v>
      </c>
      <c r="G142">
        <v>3707130000</v>
      </c>
      <c r="I142">
        <f t="shared" si="8"/>
        <v>14049.244629000001</v>
      </c>
      <c r="J142">
        <f t="shared" si="9"/>
        <v>-2.0939817893837649E-2</v>
      </c>
      <c r="M142">
        <f t="shared" si="11"/>
        <v>4.8770792004090065E-3</v>
      </c>
      <c r="N142">
        <f t="shared" si="10"/>
        <v>23.44564187572189</v>
      </c>
    </row>
    <row r="143" spans="1:14" x14ac:dyDescent="0.25">
      <c r="A143" s="1">
        <v>43857</v>
      </c>
      <c r="B143">
        <v>13746.629883</v>
      </c>
      <c r="C143">
        <v>13826.429688</v>
      </c>
      <c r="D143">
        <v>13742.009765999999</v>
      </c>
      <c r="E143">
        <v>13769.599609000001</v>
      </c>
      <c r="F143">
        <v>13769.599609000001</v>
      </c>
      <c r="G143">
        <v>3823100000</v>
      </c>
      <c r="I143">
        <f t="shared" si="8"/>
        <v>13758.114745999999</v>
      </c>
      <c r="J143">
        <f t="shared" si="9"/>
        <v>6.3047597026094828E-3</v>
      </c>
      <c r="M143">
        <f t="shared" si="11"/>
        <v>5.2659641461206327E-3</v>
      </c>
      <c r="N143">
        <f t="shared" si="10"/>
        <v>23.255827108561345</v>
      </c>
    </row>
    <row r="144" spans="1:14" x14ac:dyDescent="0.25">
      <c r="A144" s="1">
        <v>43858</v>
      </c>
      <c r="B144">
        <v>13812.650390999999</v>
      </c>
      <c r="C144">
        <v>13913.589844</v>
      </c>
      <c r="D144">
        <v>13798.339844</v>
      </c>
      <c r="E144">
        <v>13877.610352</v>
      </c>
      <c r="F144">
        <v>13877.610352</v>
      </c>
      <c r="G144">
        <v>3526720000</v>
      </c>
      <c r="I144">
        <f t="shared" si="8"/>
        <v>13845.130371499999</v>
      </c>
      <c r="J144">
        <f t="shared" si="9"/>
        <v>2.3928820219181455E-3</v>
      </c>
      <c r="M144">
        <f t="shared" si="11"/>
        <v>5.6548490918322588E-3</v>
      </c>
      <c r="N144">
        <f t="shared" si="10"/>
        <v>23.05415911544809</v>
      </c>
    </row>
    <row r="145" spans="1:14" x14ac:dyDescent="0.25">
      <c r="A145" s="1">
        <v>43859</v>
      </c>
      <c r="B145">
        <v>13912.790039</v>
      </c>
      <c r="C145">
        <v>13922.440430000001</v>
      </c>
      <c r="D145">
        <v>13843.790039</v>
      </c>
      <c r="E145">
        <v>13843.809569999999</v>
      </c>
      <c r="F145">
        <v>13843.809569999999</v>
      </c>
      <c r="G145">
        <v>3584500000</v>
      </c>
      <c r="I145">
        <f t="shared" si="8"/>
        <v>13878.299804499999</v>
      </c>
      <c r="J145">
        <f t="shared" si="9"/>
        <v>-5.3999209577731619E-3</v>
      </c>
      <c r="M145">
        <f t="shared" si="11"/>
        <v>6.0437340375438849E-3</v>
      </c>
      <c r="N145">
        <f t="shared" si="10"/>
        <v>22.840973792433303</v>
      </c>
    </row>
    <row r="146" spans="1:14" x14ac:dyDescent="0.25">
      <c r="A146" s="1">
        <v>43860</v>
      </c>
      <c r="B146">
        <v>13745.200194999999</v>
      </c>
      <c r="C146">
        <v>13869.639648</v>
      </c>
      <c r="D146">
        <v>13699.809569999999</v>
      </c>
      <c r="E146">
        <v>13861.919921999999</v>
      </c>
      <c r="F146">
        <v>13861.919921999999</v>
      </c>
      <c r="G146">
        <v>3787250000</v>
      </c>
      <c r="I146">
        <f t="shared" si="8"/>
        <v>13803.560058499999</v>
      </c>
      <c r="J146">
        <f t="shared" si="9"/>
        <v>-7.6070115601280823E-3</v>
      </c>
      <c r="M146">
        <f t="shared" si="11"/>
        <v>6.4326189832555111E-3</v>
      </c>
      <c r="N146">
        <f t="shared" si="10"/>
        <v>22.616623991914217</v>
      </c>
    </row>
    <row r="147" spans="1:14" x14ac:dyDescent="0.25">
      <c r="A147" s="1">
        <v>43861</v>
      </c>
      <c r="B147">
        <v>13783.809569999999</v>
      </c>
      <c r="C147">
        <v>13788.219727</v>
      </c>
      <c r="D147">
        <v>13573.040039</v>
      </c>
      <c r="E147">
        <v>13614.099609000001</v>
      </c>
      <c r="F147">
        <v>13614.099609000001</v>
      </c>
      <c r="G147">
        <v>4527830000</v>
      </c>
      <c r="I147">
        <f t="shared" si="8"/>
        <v>13698.954589500001</v>
      </c>
      <c r="J147">
        <f t="shared" si="9"/>
        <v>-2.3423214096628532E-3</v>
      </c>
      <c r="M147">
        <f t="shared" si="11"/>
        <v>6.8215039289671372E-3</v>
      </c>
      <c r="N147">
        <f t="shared" si="10"/>
        <v>22.381478550500827</v>
      </c>
    </row>
    <row r="148" spans="1:14" x14ac:dyDescent="0.25">
      <c r="A148" s="1">
        <v>43864</v>
      </c>
      <c r="B148">
        <v>13655.889648</v>
      </c>
      <c r="C148">
        <v>13765.330078000001</v>
      </c>
      <c r="D148">
        <v>13655.889648</v>
      </c>
      <c r="E148">
        <v>13677.919921999999</v>
      </c>
      <c r="F148">
        <v>13677.919921999999</v>
      </c>
      <c r="G148">
        <v>3757910000</v>
      </c>
      <c r="I148">
        <f t="shared" si="8"/>
        <v>13666.904784999999</v>
      </c>
      <c r="J148">
        <f t="shared" si="9"/>
        <v>1.2908653990054121E-2</v>
      </c>
      <c r="M148">
        <f t="shared" si="11"/>
        <v>7.2103888746787633E-3</v>
      </c>
      <c r="N148">
        <f t="shared" si="10"/>
        <v>22.135921279990434</v>
      </c>
    </row>
    <row r="149" spans="1:14" x14ac:dyDescent="0.25">
      <c r="A149" s="1">
        <v>43865</v>
      </c>
      <c r="B149">
        <v>13826.099609000001</v>
      </c>
      <c r="C149">
        <v>13920.629883</v>
      </c>
      <c r="D149">
        <v>13826.099609000001</v>
      </c>
      <c r="E149">
        <v>13862.839844</v>
      </c>
      <c r="F149">
        <v>13862.839844</v>
      </c>
      <c r="G149">
        <v>3995320000</v>
      </c>
      <c r="I149">
        <f t="shared" si="8"/>
        <v>13844.4697265</v>
      </c>
      <c r="J149">
        <f t="shared" si="9"/>
        <v>1.0773550715530567E-2</v>
      </c>
      <c r="M149">
        <f t="shared" si="11"/>
        <v>7.5992738203903894E-3</v>
      </c>
      <c r="N149">
        <f t="shared" si="10"/>
        <v>21.880349925308167</v>
      </c>
    </row>
    <row r="150" spans="1:14" x14ac:dyDescent="0.25">
      <c r="A150" s="1">
        <v>43866</v>
      </c>
      <c r="B150">
        <v>13964</v>
      </c>
      <c r="C150">
        <v>14029.910156</v>
      </c>
      <c r="D150">
        <v>13947.589844</v>
      </c>
      <c r="E150">
        <v>14024.860352</v>
      </c>
      <c r="F150">
        <v>14024.860352</v>
      </c>
      <c r="G150">
        <v>4117730000</v>
      </c>
      <c r="I150">
        <f t="shared" si="8"/>
        <v>13994.430176</v>
      </c>
      <c r="J150">
        <f t="shared" si="9"/>
        <v>4.0288448816106865E-3</v>
      </c>
      <c r="M150">
        <f t="shared" si="11"/>
        <v>7.9881587661020156E-3</v>
      </c>
      <c r="N150">
        <f t="shared" si="10"/>
        <v>21.615175093365874</v>
      </c>
    </row>
    <row r="151" spans="1:14" x14ac:dyDescent="0.25">
      <c r="A151" s="1">
        <v>43867</v>
      </c>
      <c r="B151">
        <v>14066.900390999999</v>
      </c>
      <c r="C151">
        <v>14069.330078000001</v>
      </c>
      <c r="D151">
        <v>14023.480469</v>
      </c>
      <c r="E151">
        <v>14034.950194999999</v>
      </c>
      <c r="F151">
        <v>14034.950194999999</v>
      </c>
      <c r="G151">
        <v>3868370000</v>
      </c>
      <c r="I151">
        <f t="shared" si="8"/>
        <v>14050.925293</v>
      </c>
      <c r="J151">
        <f t="shared" si="9"/>
        <v>-6.5122304940732787E-3</v>
      </c>
      <c r="M151">
        <f t="shared" si="11"/>
        <v>8.3770437118136417E-3</v>
      </c>
      <c r="N151">
        <f t="shared" si="10"/>
        <v>21.340819156867315</v>
      </c>
    </row>
    <row r="152" spans="1:14" x14ac:dyDescent="0.25">
      <c r="A152" s="1">
        <v>43868</v>
      </c>
      <c r="B152">
        <v>13987.509765999999</v>
      </c>
      <c r="C152">
        <v>13987.509765999999</v>
      </c>
      <c r="D152">
        <v>13912.040039</v>
      </c>
      <c r="E152">
        <v>13931.929688</v>
      </c>
      <c r="F152">
        <v>13931.929688</v>
      </c>
      <c r="G152">
        <v>3730650000</v>
      </c>
      <c r="I152">
        <f t="shared" si="8"/>
        <v>13959.719727</v>
      </c>
      <c r="J152">
        <f t="shared" si="9"/>
        <v>-1.1087833549292324E-3</v>
      </c>
      <c r="M152">
        <f t="shared" si="11"/>
        <v>8.7659286575252678E-3</v>
      </c>
      <c r="N152">
        <f t="shared" si="10"/>
        <v>21.057715137143191</v>
      </c>
    </row>
    <row r="153" spans="1:14" x14ac:dyDescent="0.25">
      <c r="A153" s="1">
        <v>43871</v>
      </c>
      <c r="B153">
        <v>13904.019531</v>
      </c>
      <c r="C153">
        <v>13984.549805000001</v>
      </c>
      <c r="D153">
        <v>13899.530273</v>
      </c>
      <c r="E153">
        <v>13984.480469</v>
      </c>
      <c r="F153">
        <v>13984.480469</v>
      </c>
      <c r="G153">
        <v>3450350000</v>
      </c>
      <c r="I153">
        <f t="shared" si="8"/>
        <v>13944.25</v>
      </c>
      <c r="J153">
        <f t="shared" si="9"/>
        <v>5.366307674430559E-3</v>
      </c>
      <c r="M153">
        <f t="shared" si="11"/>
        <v>9.154813603236894E-3</v>
      </c>
      <c r="N153">
        <f t="shared" si="10"/>
        <v>20.76630557013608</v>
      </c>
    </row>
    <row r="154" spans="1:14" x14ac:dyDescent="0.25">
      <c r="A154" s="1">
        <v>43872</v>
      </c>
      <c r="B154">
        <v>13984.480469</v>
      </c>
      <c r="C154">
        <v>14100.269531</v>
      </c>
      <c r="D154">
        <v>13984.480469</v>
      </c>
      <c r="E154">
        <v>14054.080078000001</v>
      </c>
      <c r="F154">
        <v>14054.080078000001</v>
      </c>
      <c r="G154">
        <v>3760550000</v>
      </c>
      <c r="I154">
        <f t="shared" si="8"/>
        <v>14019.2802735</v>
      </c>
      <c r="J154">
        <f t="shared" si="9"/>
        <v>7.683002795522401E-3</v>
      </c>
      <c r="M154">
        <f t="shared" si="11"/>
        <v>9.5436985489485201E-3</v>
      </c>
      <c r="N154">
        <f t="shared" si="10"/>
        <v>20.467041359672201</v>
      </c>
    </row>
    <row r="155" spans="1:14" x14ac:dyDescent="0.25">
      <c r="A155" s="1">
        <v>43873</v>
      </c>
      <c r="B155">
        <v>14117.830078000001</v>
      </c>
      <c r="C155">
        <v>14148.240234000001</v>
      </c>
      <c r="D155">
        <v>14108.519531</v>
      </c>
      <c r="E155">
        <v>14136.980469</v>
      </c>
      <c r="F155">
        <v>14136.980469</v>
      </c>
      <c r="G155">
        <v>3926380000</v>
      </c>
      <c r="I155">
        <f t="shared" si="8"/>
        <v>14127.4052735</v>
      </c>
      <c r="J155">
        <f t="shared" si="9"/>
        <v>-3.066849390264928E-3</v>
      </c>
      <c r="M155">
        <f t="shared" si="11"/>
        <v>9.9325834946601462E-3</v>
      </c>
      <c r="N155">
        <f t="shared" si="10"/>
        <v>20.160380622154516</v>
      </c>
    </row>
    <row r="156" spans="1:14" x14ac:dyDescent="0.25">
      <c r="A156" s="1">
        <v>43874</v>
      </c>
      <c r="B156">
        <v>14069.25</v>
      </c>
      <c r="C156">
        <v>14132.879883</v>
      </c>
      <c r="D156">
        <v>14049.129883</v>
      </c>
      <c r="E156">
        <v>14099.040039</v>
      </c>
      <c r="F156">
        <v>14099.040039</v>
      </c>
      <c r="G156">
        <v>3498240000</v>
      </c>
      <c r="I156">
        <f t="shared" si="8"/>
        <v>14084.1450195</v>
      </c>
      <c r="J156">
        <f t="shared" si="9"/>
        <v>1.1998971236391006E-3</v>
      </c>
      <c r="M156">
        <f t="shared" si="11"/>
        <v>1.0321468440371772E-2</v>
      </c>
      <c r="N156">
        <f t="shared" si="10"/>
        <v>19.846787526790347</v>
      </c>
    </row>
    <row r="157" spans="1:14" x14ac:dyDescent="0.25">
      <c r="A157" s="1">
        <v>43875</v>
      </c>
      <c r="B157">
        <v>14104.769531</v>
      </c>
      <c r="C157">
        <v>14110.190430000001</v>
      </c>
      <c r="D157">
        <v>14046.599609000001</v>
      </c>
      <c r="E157">
        <v>14097.339844</v>
      </c>
      <c r="F157">
        <v>14097.339844</v>
      </c>
      <c r="G157">
        <v>3398040000</v>
      </c>
      <c r="I157">
        <f t="shared" si="8"/>
        <v>14101.0546875</v>
      </c>
      <c r="J157">
        <f t="shared" si="9"/>
        <v>-4.0927909126466386E-3</v>
      </c>
      <c r="M157">
        <f t="shared" si="11"/>
        <v>1.0710353386083398E-2</v>
      </c>
      <c r="N157">
        <f t="shared" si="10"/>
        <v>19.526731135426559</v>
      </c>
    </row>
    <row r="158" spans="1:14" x14ac:dyDescent="0.25">
      <c r="A158" s="1">
        <v>43879</v>
      </c>
      <c r="B158">
        <v>14047.910156</v>
      </c>
      <c r="C158">
        <v>14072.690430000001</v>
      </c>
      <c r="D158">
        <v>13990.700194999999</v>
      </c>
      <c r="E158">
        <v>14039.009765999999</v>
      </c>
      <c r="F158">
        <v>14039.009765999999</v>
      </c>
      <c r="G158">
        <v>3746720000</v>
      </c>
      <c r="I158">
        <f t="shared" si="8"/>
        <v>14043.459961</v>
      </c>
      <c r="J158">
        <f t="shared" si="9"/>
        <v>2.7632932152282402E-3</v>
      </c>
      <c r="M158">
        <f t="shared" si="11"/>
        <v>1.1099238331795025E-2</v>
      </c>
      <c r="N158">
        <f t="shared" si="10"/>
        <v>19.200684246007128</v>
      </c>
    </row>
    <row r="159" spans="1:14" x14ac:dyDescent="0.25">
      <c r="A159" s="1">
        <v>43880</v>
      </c>
      <c r="B159">
        <v>14077.509765999999</v>
      </c>
      <c r="C159">
        <v>14115.950194999999</v>
      </c>
      <c r="D159">
        <v>14066.240234000001</v>
      </c>
      <c r="E159">
        <v>14087.129883</v>
      </c>
      <c r="F159">
        <v>14087.129883</v>
      </c>
      <c r="G159">
        <v>3600150000</v>
      </c>
      <c r="I159">
        <f t="shared" si="8"/>
        <v>14082.319824499999</v>
      </c>
      <c r="J159">
        <f t="shared" si="9"/>
        <v>-1.4965810584116406E-3</v>
      </c>
      <c r="M159">
        <f t="shared" si="11"/>
        <v>1.1488123277506651E-2</v>
      </c>
      <c r="N159">
        <f t="shared" si="10"/>
        <v>18.869122243591999</v>
      </c>
    </row>
    <row r="160" spans="1:14" x14ac:dyDescent="0.25">
      <c r="A160" s="1">
        <v>43881</v>
      </c>
      <c r="B160">
        <v>14061.040039</v>
      </c>
      <c r="C160">
        <v>14104.919921999999</v>
      </c>
      <c r="D160">
        <v>13955.75</v>
      </c>
      <c r="E160">
        <v>14061.480469</v>
      </c>
      <c r="F160">
        <v>14061.480469</v>
      </c>
      <c r="G160">
        <v>4007320000</v>
      </c>
      <c r="I160">
        <f t="shared" si="8"/>
        <v>14061.260254000001</v>
      </c>
      <c r="J160">
        <f t="shared" si="9"/>
        <v>-4.7087398407122272E-3</v>
      </c>
      <c r="M160">
        <f t="shared" si="11"/>
        <v>1.1877008223218277E-2</v>
      </c>
      <c r="N160">
        <f t="shared" si="10"/>
        <v>18.532521962783331</v>
      </c>
    </row>
    <row r="161" spans="1:14" x14ac:dyDescent="0.25">
      <c r="A161" s="1">
        <v>43882</v>
      </c>
      <c r="B161">
        <v>14014.629883</v>
      </c>
      <c r="C161">
        <v>14014.629883</v>
      </c>
      <c r="D161">
        <v>13931.129883</v>
      </c>
      <c r="E161">
        <v>13975.780273</v>
      </c>
      <c r="F161">
        <v>13975.780273</v>
      </c>
      <c r="G161">
        <v>3899270000</v>
      </c>
      <c r="I161">
        <f t="shared" si="8"/>
        <v>13995.205077999999</v>
      </c>
      <c r="J161">
        <f t="shared" si="9"/>
        <v>-2.9081839592087152E-2</v>
      </c>
      <c r="M161">
        <f t="shared" si="11"/>
        <v>1.2265893168929903E-2</v>
      </c>
      <c r="N161">
        <f t="shared" si="10"/>
        <v>18.191360565296211</v>
      </c>
    </row>
    <row r="162" spans="1:14" x14ac:dyDescent="0.25">
      <c r="A162" s="1">
        <v>43885</v>
      </c>
      <c r="B162">
        <v>13654</v>
      </c>
      <c r="C162">
        <v>13654</v>
      </c>
      <c r="D162">
        <v>13493.679688</v>
      </c>
      <c r="E162">
        <v>13534.120117</v>
      </c>
      <c r="F162">
        <v>13534.120117</v>
      </c>
      <c r="G162">
        <v>4842960000</v>
      </c>
      <c r="I162">
        <f t="shared" si="8"/>
        <v>13594.060058499999</v>
      </c>
      <c r="J162">
        <f t="shared" si="9"/>
        <v>-1.7594574854403213E-2</v>
      </c>
      <c r="M162">
        <f t="shared" si="11"/>
        <v>1.2654778114641529E-2</v>
      </c>
      <c r="N162">
        <f t="shared" si="10"/>
        <v>17.846114436286342</v>
      </c>
    </row>
    <row r="163" spans="1:14" x14ac:dyDescent="0.25">
      <c r="A163" s="1">
        <v>43886</v>
      </c>
      <c r="B163">
        <v>13570.209961</v>
      </c>
      <c r="C163">
        <v>13582.740234000001</v>
      </c>
      <c r="D163">
        <v>13110.089844</v>
      </c>
      <c r="E163">
        <v>13143.730469</v>
      </c>
      <c r="F163">
        <v>13143.730469</v>
      </c>
      <c r="G163">
        <v>5591510000</v>
      </c>
      <c r="I163">
        <f t="shared" si="8"/>
        <v>13356.970215000001</v>
      </c>
      <c r="J163">
        <f t="shared" si="9"/>
        <v>-1.7865149042457326E-2</v>
      </c>
      <c r="M163">
        <f t="shared" si="11"/>
        <v>1.3043663060353155E-2</v>
      </c>
      <c r="N163">
        <f t="shared" si="10"/>
        <v>17.497258102908507</v>
      </c>
    </row>
    <row r="164" spans="1:14" x14ac:dyDescent="0.25">
      <c r="A164" s="1">
        <v>43887</v>
      </c>
      <c r="B164">
        <v>13194.309569999999</v>
      </c>
      <c r="C164">
        <v>13323.339844</v>
      </c>
      <c r="D164">
        <v>13041.940430000001</v>
      </c>
      <c r="E164">
        <v>13046.620117</v>
      </c>
      <c r="F164">
        <v>13046.620117</v>
      </c>
      <c r="G164">
        <v>5478110000</v>
      </c>
      <c r="I164">
        <f t="shared" si="8"/>
        <v>13120.4648435</v>
      </c>
      <c r="J164">
        <f t="shared" si="9"/>
        <v>-3.3018154429088953E-2</v>
      </c>
      <c r="M164">
        <f t="shared" si="11"/>
        <v>1.3432548006064781E-2</v>
      </c>
      <c r="N164">
        <f t="shared" si="10"/>
        <v>17.145263178427033</v>
      </c>
    </row>
    <row r="165" spans="1:14" x14ac:dyDescent="0.25">
      <c r="A165" s="1">
        <v>43888</v>
      </c>
      <c r="B165">
        <v>12841.400390999999</v>
      </c>
      <c r="C165">
        <v>12977.179688</v>
      </c>
      <c r="D165">
        <v>12544.990234000001</v>
      </c>
      <c r="E165">
        <v>12547.25</v>
      </c>
      <c r="F165">
        <v>12547.25</v>
      </c>
      <c r="G165">
        <v>7058840000</v>
      </c>
      <c r="I165">
        <f t="shared" si="8"/>
        <v>12694.3251955</v>
      </c>
      <c r="J165">
        <f t="shared" si="9"/>
        <v>-1.8301755048832025E-2</v>
      </c>
      <c r="M165">
        <f t="shared" si="11"/>
        <v>1.3821432951776408E-2</v>
      </c>
      <c r="N165">
        <f t="shared" si="10"/>
        <v>16.790597335034747</v>
      </c>
    </row>
    <row r="166" spans="1:14" x14ac:dyDescent="0.25">
      <c r="A166" s="1">
        <v>43889</v>
      </c>
      <c r="B166">
        <v>12547.25</v>
      </c>
      <c r="C166">
        <v>12547.25</v>
      </c>
      <c r="D166">
        <v>12024.450194999999</v>
      </c>
      <c r="E166">
        <v>12380.969727</v>
      </c>
      <c r="F166">
        <v>12380.969727</v>
      </c>
      <c r="G166">
        <v>8563850000</v>
      </c>
      <c r="I166">
        <f t="shared" si="8"/>
        <v>12464.1098635</v>
      </c>
      <c r="J166">
        <f t="shared" si="9"/>
        <v>1.359448181767752E-2</v>
      </c>
      <c r="M166">
        <f t="shared" si="11"/>
        <v>1.4210317897488034E-2</v>
      </c>
      <c r="N166">
        <f t="shared" si="10"/>
        <v>16.433723308360516</v>
      </c>
    </row>
    <row r="167" spans="1:14" x14ac:dyDescent="0.25">
      <c r="A167" s="1">
        <v>43892</v>
      </c>
      <c r="B167">
        <v>12441.429688</v>
      </c>
      <c r="C167">
        <v>12830.129883</v>
      </c>
      <c r="D167">
        <v>12316.179688</v>
      </c>
      <c r="E167">
        <v>12827.990234000001</v>
      </c>
      <c r="F167">
        <v>12827.990234000001</v>
      </c>
      <c r="G167">
        <v>6376400000</v>
      </c>
      <c r="I167">
        <f t="shared" si="8"/>
        <v>12634.709961</v>
      </c>
      <c r="J167">
        <f t="shared" si="9"/>
        <v>4.6737700226076465E-3</v>
      </c>
      <c r="M167">
        <f t="shared" si="11"/>
        <v>1.459920284319966E-2</v>
      </c>
      <c r="N167">
        <f t="shared" si="10"/>
        <v>16.075097936459088</v>
      </c>
    </row>
    <row r="168" spans="1:14" x14ac:dyDescent="0.25">
      <c r="A168" s="1">
        <v>43893</v>
      </c>
      <c r="B168">
        <v>12845.059569999999</v>
      </c>
      <c r="C168">
        <v>13015.660156</v>
      </c>
      <c r="D168">
        <v>12432.519531</v>
      </c>
      <c r="E168">
        <v>12542.740234000001</v>
      </c>
      <c r="F168">
        <v>12542.740234000001</v>
      </c>
      <c r="G168">
        <v>6355940000</v>
      </c>
      <c r="I168">
        <f t="shared" si="8"/>
        <v>12693.899902000001</v>
      </c>
      <c r="J168">
        <f t="shared" si="9"/>
        <v>1.2477877474105118E-2</v>
      </c>
      <c r="M168">
        <f t="shared" si="11"/>
        <v>1.4988087788911286E-2</v>
      </c>
      <c r="N168">
        <f t="shared" si="10"/>
        <v>15.715171235881265</v>
      </c>
    </row>
    <row r="169" spans="1:14" x14ac:dyDescent="0.25">
      <c r="A169" s="1">
        <v>43894</v>
      </c>
      <c r="B169">
        <v>12696.610352</v>
      </c>
      <c r="C169">
        <v>13011.450194999999</v>
      </c>
      <c r="D169">
        <v>12673.900390999999</v>
      </c>
      <c r="E169">
        <v>13009.959961</v>
      </c>
      <c r="F169">
        <v>13009.959961</v>
      </c>
      <c r="G169">
        <v>5035480000</v>
      </c>
      <c r="I169">
        <f t="shared" si="8"/>
        <v>12853.2851565</v>
      </c>
      <c r="J169">
        <f t="shared" si="9"/>
        <v>-1.4603563698017566E-2</v>
      </c>
      <c r="M169">
        <f t="shared" si="11"/>
        <v>1.5376972734622912E-2</v>
      </c>
      <c r="N169">
        <f t="shared" si="10"/>
        <v>15.35438551721902</v>
      </c>
    </row>
    <row r="170" spans="1:14" x14ac:dyDescent="0.25">
      <c r="A170" s="1">
        <v>43895</v>
      </c>
      <c r="B170">
        <v>12740.860352</v>
      </c>
      <c r="C170">
        <v>12786.639648</v>
      </c>
      <c r="D170">
        <v>12489.769531</v>
      </c>
      <c r="E170">
        <v>12593.030273</v>
      </c>
      <c r="F170">
        <v>12593.030273</v>
      </c>
      <c r="G170">
        <v>5575550000</v>
      </c>
      <c r="I170">
        <f t="shared" si="8"/>
        <v>12666.9453125</v>
      </c>
      <c r="J170">
        <f t="shared" si="9"/>
        <v>-1.546722124167357E-2</v>
      </c>
      <c r="M170">
        <f t="shared" si="11"/>
        <v>1.5765857680334536E-2</v>
      </c>
      <c r="N170">
        <f t="shared" si="10"/>
        <v>14.993174542309982</v>
      </c>
    </row>
    <row r="171" spans="1:14" x14ac:dyDescent="0.25">
      <c r="A171" s="1">
        <v>43896</v>
      </c>
      <c r="B171">
        <v>12593.030273</v>
      </c>
      <c r="C171">
        <v>12593.030273</v>
      </c>
      <c r="D171">
        <v>12106.740234000001</v>
      </c>
      <c r="E171">
        <v>12352.030273</v>
      </c>
      <c r="F171">
        <v>12352.030273</v>
      </c>
      <c r="G171">
        <v>6552140000</v>
      </c>
      <c r="I171">
        <f t="shared" si="8"/>
        <v>12472.530273</v>
      </c>
      <c r="J171">
        <f t="shared" si="9"/>
        <v>-7.9138482043615482E-2</v>
      </c>
      <c r="M171">
        <f t="shared" si="11"/>
        <v>1.6154742626046163E-2</v>
      </c>
      <c r="N171">
        <f t="shared" si="10"/>
        <v>14.631962725070066</v>
      </c>
    </row>
    <row r="172" spans="1:14" x14ac:dyDescent="0.25">
      <c r="A172" s="1">
        <v>43899</v>
      </c>
      <c r="B172">
        <v>11748.610352</v>
      </c>
      <c r="C172">
        <v>11748.610352</v>
      </c>
      <c r="D172">
        <v>11240.769531</v>
      </c>
      <c r="E172">
        <v>11298.429688</v>
      </c>
      <c r="F172">
        <v>11298.429688</v>
      </c>
      <c r="G172">
        <v>8423050000</v>
      </c>
      <c r="I172">
        <f t="shared" si="8"/>
        <v>11523.52002</v>
      </c>
      <c r="J172">
        <f t="shared" si="9"/>
        <v>1.6415425036011753E-2</v>
      </c>
      <c r="M172">
        <f t="shared" si="11"/>
        <v>1.6543627571757789E-2</v>
      </c>
      <c r="N172">
        <f t="shared" si="10"/>
        <v>14.271164377703426</v>
      </c>
    </row>
    <row r="173" spans="1:14" x14ac:dyDescent="0.25">
      <c r="A173" s="1">
        <v>43900</v>
      </c>
      <c r="B173">
        <v>11635.219727</v>
      </c>
      <c r="C173">
        <v>11794.009765999999</v>
      </c>
      <c r="D173">
        <v>11246.519531</v>
      </c>
      <c r="E173">
        <v>11793.269531</v>
      </c>
      <c r="F173">
        <v>11793.269531</v>
      </c>
      <c r="G173">
        <v>7635960000</v>
      </c>
      <c r="I173">
        <f t="shared" si="8"/>
        <v>11714.244629000001</v>
      </c>
      <c r="J173">
        <f t="shared" si="9"/>
        <v>-3.1533642781145309E-2</v>
      </c>
      <c r="M173">
        <f t="shared" si="11"/>
        <v>1.6932512517469415E-2</v>
      </c>
      <c r="N173">
        <f t="shared" si="10"/>
        <v>13.911183003815763</v>
      </c>
    </row>
    <row r="174" spans="1:14" x14ac:dyDescent="0.25">
      <c r="A174" s="1">
        <v>43901</v>
      </c>
      <c r="B174">
        <v>11523.940430000001</v>
      </c>
      <c r="C174">
        <v>11523.940430000001</v>
      </c>
      <c r="D174">
        <v>11053.790039</v>
      </c>
      <c r="E174">
        <v>11177.290039</v>
      </c>
      <c r="F174">
        <v>11177.290039</v>
      </c>
      <c r="G174">
        <v>7374110000</v>
      </c>
      <c r="I174">
        <f t="shared" si="8"/>
        <v>11350.615234500001</v>
      </c>
      <c r="J174">
        <f t="shared" si="9"/>
        <v>-0.10065562860761657</v>
      </c>
      <c r="M174">
        <f t="shared" si="11"/>
        <v>1.7321397463181041E-2</v>
      </c>
      <c r="N174">
        <f t="shared" si="10"/>
        <v>13.552410639732852</v>
      </c>
    </row>
    <row r="175" spans="1:14" x14ac:dyDescent="0.25">
      <c r="A175" s="1">
        <v>43902</v>
      </c>
      <c r="B175">
        <v>10466.700194999999</v>
      </c>
      <c r="C175">
        <v>10646.919921999999</v>
      </c>
      <c r="D175">
        <v>10054.469727</v>
      </c>
      <c r="E175">
        <v>10060.759765999999</v>
      </c>
      <c r="F175">
        <v>10060.759765999999</v>
      </c>
      <c r="G175">
        <v>8829380000</v>
      </c>
      <c r="I175">
        <f t="shared" si="8"/>
        <v>10263.7299805</v>
      </c>
      <c r="J175">
        <f t="shared" si="9"/>
        <v>3.6811200668625615E-2</v>
      </c>
      <c r="M175">
        <f t="shared" si="11"/>
        <v>1.7710282408892667E-2</v>
      </c>
      <c r="N175">
        <f t="shared" si="10"/>
        <v>13.195227245100817</v>
      </c>
    </row>
    <row r="176" spans="1:14" x14ac:dyDescent="0.25">
      <c r="A176" s="1">
        <v>43903</v>
      </c>
      <c r="B176">
        <v>10445.440430000001</v>
      </c>
      <c r="C176">
        <v>10851.75</v>
      </c>
      <c r="D176">
        <v>10060.349609000001</v>
      </c>
      <c r="E176">
        <v>10851.740234000001</v>
      </c>
      <c r="F176">
        <v>10851.740234000001</v>
      </c>
      <c r="G176">
        <v>8258670000</v>
      </c>
      <c r="I176">
        <f t="shared" si="8"/>
        <v>10648.590332</v>
      </c>
      <c r="J176">
        <f t="shared" si="9"/>
        <v>-4.2083848057978247E-2</v>
      </c>
      <c r="M176">
        <f t="shared" si="11"/>
        <v>1.8099167354604293E-2</v>
      </c>
      <c r="N176">
        <f t="shared" si="10"/>
        <v>12.840000143620172</v>
      </c>
    </row>
    <row r="177" spans="1:14" x14ac:dyDescent="0.25">
      <c r="A177" s="1">
        <v>43906</v>
      </c>
      <c r="B177">
        <v>10851.980469</v>
      </c>
      <c r="C177">
        <v>10851.980469</v>
      </c>
      <c r="D177">
        <v>9559.2304690000001</v>
      </c>
      <c r="E177">
        <v>9567.5302730000003</v>
      </c>
      <c r="F177">
        <v>9567.5302730000003</v>
      </c>
      <c r="G177">
        <v>7781540000</v>
      </c>
      <c r="I177">
        <f t="shared" si="8"/>
        <v>10209.755370999999</v>
      </c>
      <c r="J177">
        <f t="shared" si="9"/>
        <v>-3.1337335401193628E-2</v>
      </c>
      <c r="M177">
        <f t="shared" si="11"/>
        <v>1.8488052300315919E-2</v>
      </c>
      <c r="N177">
        <f t="shared" si="10"/>
        <v>12.487083514543144</v>
      </c>
    </row>
    <row r="178" spans="1:14" x14ac:dyDescent="0.25">
      <c r="A178" s="1">
        <v>43907</v>
      </c>
      <c r="B178">
        <v>9726.1796880000002</v>
      </c>
      <c r="C178">
        <v>10154.160156</v>
      </c>
      <c r="D178">
        <v>9484.6503909999992</v>
      </c>
      <c r="E178">
        <v>10063.360352</v>
      </c>
      <c r="F178">
        <v>10063.360352</v>
      </c>
      <c r="G178">
        <v>8358500000</v>
      </c>
      <c r="I178">
        <f t="shared" si="8"/>
        <v>9894.7700199999999</v>
      </c>
      <c r="J178">
        <f t="shared" si="9"/>
        <v>-4.3503167857865274E-2</v>
      </c>
      <c r="M178">
        <f t="shared" si="11"/>
        <v>1.8876937246027545E-2</v>
      </c>
      <c r="N178">
        <f t="shared" si="10"/>
        <v>12.136817935343581</v>
      </c>
    </row>
    <row r="179" spans="1:14" x14ac:dyDescent="0.25">
      <c r="A179" s="1">
        <v>43908</v>
      </c>
      <c r="B179">
        <v>9562.4902340000008</v>
      </c>
      <c r="C179">
        <v>9666.5703130000002</v>
      </c>
      <c r="D179">
        <v>8953.5996090000008</v>
      </c>
      <c r="E179">
        <v>9384.5996090000008</v>
      </c>
      <c r="F179">
        <v>9384.5996090000008</v>
      </c>
      <c r="G179">
        <v>8755780000</v>
      </c>
      <c r="I179">
        <f t="shared" si="8"/>
        <v>9473.5449215000008</v>
      </c>
      <c r="J179">
        <f t="shared" si="9"/>
        <v>-9.1204588056889024E-3</v>
      </c>
      <c r="M179">
        <f t="shared" si="11"/>
        <v>1.9265822191739172E-2</v>
      </c>
      <c r="N179">
        <f t="shared" si="10"/>
        <v>11.789529975753023</v>
      </c>
    </row>
    <row r="180" spans="1:14" x14ac:dyDescent="0.25">
      <c r="A180" s="1">
        <v>43909</v>
      </c>
      <c r="B180">
        <v>9313.7597659999992</v>
      </c>
      <c r="C180">
        <v>9622.2099610000005</v>
      </c>
      <c r="D180">
        <v>9048.3603519999997</v>
      </c>
      <c r="E180">
        <v>9461.3095699999994</v>
      </c>
      <c r="F180">
        <v>9461.3095699999994</v>
      </c>
      <c r="G180">
        <v>7946710000</v>
      </c>
      <c r="I180">
        <f t="shared" si="8"/>
        <v>9387.5346680000002</v>
      </c>
      <c r="J180">
        <f t="shared" si="9"/>
        <v>-3.4150685285112754E-3</v>
      </c>
      <c r="M180">
        <f t="shared" si="11"/>
        <v>1.9654707137450798E-2</v>
      </c>
      <c r="N180">
        <f t="shared" si="10"/>
        <v>11.44553184314544</v>
      </c>
    </row>
    <row r="181" spans="1:14" x14ac:dyDescent="0.25">
      <c r="A181" s="1">
        <v>43910</v>
      </c>
      <c r="B181">
        <v>9577.9003909999992</v>
      </c>
      <c r="C181">
        <v>9676.9404300000006</v>
      </c>
      <c r="D181">
        <v>9108.1503909999992</v>
      </c>
      <c r="E181">
        <v>9133.1601559999999</v>
      </c>
      <c r="F181">
        <v>9133.1601559999999</v>
      </c>
      <c r="G181">
        <v>9044690000</v>
      </c>
      <c r="I181">
        <f t="shared" si="8"/>
        <v>9355.5302735000005</v>
      </c>
      <c r="J181">
        <f t="shared" si="9"/>
        <v>-5.0368154438668926E-2</v>
      </c>
      <c r="M181">
        <f t="shared" si="11"/>
        <v>2.0043592083162424E-2</v>
      </c>
      <c r="N181">
        <f t="shared" si="10"/>
        <v>11.105121079047931</v>
      </c>
    </row>
    <row r="182" spans="1:14" x14ac:dyDescent="0.25">
      <c r="A182" s="1">
        <v>43913</v>
      </c>
      <c r="B182">
        <v>9014.5800780000009</v>
      </c>
      <c r="C182">
        <v>9053.4902340000008</v>
      </c>
      <c r="D182">
        <v>8664.9404300000006</v>
      </c>
      <c r="E182">
        <v>8777.3798829999996</v>
      </c>
      <c r="F182">
        <v>8777.3798829999996</v>
      </c>
      <c r="G182">
        <v>7402180000</v>
      </c>
      <c r="I182">
        <f t="shared" si="8"/>
        <v>8895.9799805000002</v>
      </c>
      <c r="J182">
        <f t="shared" si="9"/>
        <v>6.2263279129542409E-2</v>
      </c>
      <c r="M182">
        <f t="shared" si="11"/>
        <v>2.043247702887405E-2</v>
      </c>
      <c r="N182">
        <f t="shared" si="10"/>
        <v>10.768580306356254</v>
      </c>
    </row>
    <row r="183" spans="1:14" x14ac:dyDescent="0.25">
      <c r="A183" s="1">
        <v>43914</v>
      </c>
      <c r="B183">
        <v>9276.6396480000003</v>
      </c>
      <c r="C183">
        <v>9672.0097659999992</v>
      </c>
      <c r="D183">
        <v>9276.6396480000003</v>
      </c>
      <c r="E183">
        <v>9658.3203130000002</v>
      </c>
      <c r="F183">
        <v>9658.3203130000002</v>
      </c>
      <c r="G183">
        <v>7547350000</v>
      </c>
      <c r="I183">
        <f t="shared" si="8"/>
        <v>9467.4799805000002</v>
      </c>
      <c r="J183">
        <f t="shared" si="9"/>
        <v>4.0176024829544237E-2</v>
      </c>
      <c r="M183">
        <f t="shared" si="11"/>
        <v>2.0821361974585676E-2</v>
      </c>
      <c r="N183">
        <f t="shared" si="10"/>
        <v>10.436177026643444</v>
      </c>
    </row>
    <row r="184" spans="1:14" x14ac:dyDescent="0.25">
      <c r="A184" s="1">
        <v>43915</v>
      </c>
      <c r="B184">
        <v>9749.7998050000006</v>
      </c>
      <c r="C184">
        <v>10303.900390999999</v>
      </c>
      <c r="D184">
        <v>9591.7402340000008</v>
      </c>
      <c r="E184">
        <v>9961.3798829999996</v>
      </c>
      <c r="F184">
        <v>9961.3798829999996</v>
      </c>
      <c r="G184">
        <v>8285670000</v>
      </c>
      <c r="I184">
        <f t="shared" si="8"/>
        <v>9855.5898440000001</v>
      </c>
      <c r="J184">
        <f t="shared" si="9"/>
        <v>4.3947846265888373E-2</v>
      </c>
      <c r="M184">
        <f t="shared" si="11"/>
        <v>2.1210246920297302E-2</v>
      </c>
      <c r="N184">
        <f t="shared" si="10"/>
        <v>10.108163466767115</v>
      </c>
    </row>
    <row r="185" spans="1:14" x14ac:dyDescent="0.25">
      <c r="A185" s="1">
        <v>43916</v>
      </c>
      <c r="B185">
        <v>10060.480469</v>
      </c>
      <c r="C185">
        <v>10556.900390999999</v>
      </c>
      <c r="D185">
        <v>10060.480469</v>
      </c>
      <c r="E185">
        <v>10536.280273</v>
      </c>
      <c r="F185">
        <v>10536.280273</v>
      </c>
      <c r="G185">
        <v>7753160000</v>
      </c>
      <c r="I185">
        <f t="shared" si="8"/>
        <v>10298.380370999999</v>
      </c>
      <c r="J185">
        <f t="shared" si="9"/>
        <v>-1.3383499455043232E-2</v>
      </c>
      <c r="M185">
        <f t="shared" si="11"/>
        <v>2.1599131866008928E-2</v>
      </c>
      <c r="N185">
        <f t="shared" si="10"/>
        <v>9.7847764738079057</v>
      </c>
    </row>
    <row r="186" spans="1:14" x14ac:dyDescent="0.25">
      <c r="A186" s="1">
        <v>43917</v>
      </c>
      <c r="B186">
        <v>10135.730469</v>
      </c>
      <c r="C186">
        <v>10449.219727</v>
      </c>
      <c r="D186">
        <v>10064.5</v>
      </c>
      <c r="E186">
        <v>10187.209961</v>
      </c>
      <c r="F186">
        <v>10187.209961</v>
      </c>
      <c r="G186">
        <v>6194330000</v>
      </c>
      <c r="I186">
        <f t="shared" si="8"/>
        <v>10161.470215000001</v>
      </c>
      <c r="J186">
        <f t="shared" si="9"/>
        <v>1.7071899845371948E-2</v>
      </c>
      <c r="M186">
        <f t="shared" si="11"/>
        <v>2.1988016811720554E-2</v>
      </c>
      <c r="N186">
        <f t="shared" si="10"/>
        <v>9.4662374572076633</v>
      </c>
    </row>
    <row r="187" spans="1:14" x14ac:dyDescent="0.25">
      <c r="A187" s="1">
        <v>43920</v>
      </c>
      <c r="B187">
        <v>10238.129883</v>
      </c>
      <c r="C187">
        <v>10455.769531</v>
      </c>
      <c r="D187">
        <v>10131.599609000001</v>
      </c>
      <c r="E187">
        <v>10434.740234000001</v>
      </c>
      <c r="F187">
        <v>10434.740234000001</v>
      </c>
      <c r="G187">
        <v>5746220000</v>
      </c>
      <c r="I187">
        <f t="shared" si="8"/>
        <v>10336.435058499999</v>
      </c>
      <c r="J187">
        <f t="shared" si="9"/>
        <v>8.0896859535026829E-4</v>
      </c>
      <c r="M187">
        <f t="shared" si="11"/>
        <v>2.2376901757432181E-2</v>
      </c>
      <c r="N187">
        <f t="shared" si="10"/>
        <v>9.1527523768225727</v>
      </c>
    </row>
    <row r="188" spans="1:14" x14ac:dyDescent="0.25">
      <c r="A188" s="1">
        <v>43921</v>
      </c>
      <c r="B188">
        <v>10387.730469</v>
      </c>
      <c r="C188">
        <v>10499.799805000001</v>
      </c>
      <c r="D188">
        <v>10237.219727</v>
      </c>
      <c r="E188">
        <v>10301.870117</v>
      </c>
      <c r="F188">
        <v>10301.870117</v>
      </c>
      <c r="G188">
        <v>6568290000</v>
      </c>
      <c r="I188">
        <f t="shared" si="8"/>
        <v>10344.800293</v>
      </c>
      <c r="J188">
        <f t="shared" si="9"/>
        <v>-4.5862230340381602E-2</v>
      </c>
      <c r="M188">
        <f t="shared" si="11"/>
        <v>2.2765786703143807E-2</v>
      </c>
      <c r="N188">
        <f t="shared" si="10"/>
        <v>8.8445117754636229</v>
      </c>
    </row>
    <row r="189" spans="1:14" x14ac:dyDescent="0.25">
      <c r="A189" s="1">
        <v>43922</v>
      </c>
      <c r="B189">
        <v>9917.3095699999994</v>
      </c>
      <c r="C189">
        <v>10029</v>
      </c>
      <c r="D189">
        <v>9766.7998050000006</v>
      </c>
      <c r="E189">
        <v>9844.8496090000008</v>
      </c>
      <c r="F189">
        <v>9844.8496090000008</v>
      </c>
      <c r="G189">
        <v>5947900000</v>
      </c>
      <c r="I189">
        <f t="shared" si="8"/>
        <v>9881.079589500001</v>
      </c>
      <c r="J189">
        <f t="shared" si="9"/>
        <v>5.8265076571096764E-3</v>
      </c>
      <c r="M189">
        <f t="shared" si="11"/>
        <v>2.3154671648855433E-2</v>
      </c>
      <c r="N189">
        <f t="shared" si="10"/>
        <v>8.5416908543651395</v>
      </c>
    </row>
    <row r="190" spans="1:14" x14ac:dyDescent="0.25">
      <c r="A190" s="1">
        <v>43923</v>
      </c>
      <c r="B190">
        <v>9815.2695309999999</v>
      </c>
      <c r="C190">
        <v>10142.009765999999</v>
      </c>
      <c r="D190">
        <v>9813.5097659999992</v>
      </c>
      <c r="E190">
        <v>10062.370117</v>
      </c>
      <c r="F190">
        <v>10062.370117</v>
      </c>
      <c r="G190">
        <v>6454990000</v>
      </c>
      <c r="I190">
        <f t="shared" si="8"/>
        <v>9938.8198240000002</v>
      </c>
      <c r="J190">
        <f t="shared" si="9"/>
        <v>7.7745413171323278E-4</v>
      </c>
      <c r="M190">
        <f t="shared" si="11"/>
        <v>2.3543556594567059E-2</v>
      </c>
      <c r="N190">
        <f t="shared" si="10"/>
        <v>8.2444495899018033</v>
      </c>
    </row>
    <row r="191" spans="1:14" x14ac:dyDescent="0.25">
      <c r="A191" s="1">
        <v>43924</v>
      </c>
      <c r="B191">
        <v>10012.469727</v>
      </c>
      <c r="C191">
        <v>10075.910156</v>
      </c>
      <c r="D191">
        <v>9774.2402340000008</v>
      </c>
      <c r="E191">
        <v>9880.6298829999996</v>
      </c>
      <c r="F191">
        <v>9880.6298829999996</v>
      </c>
      <c r="G191">
        <v>6087190000</v>
      </c>
      <c r="I191">
        <f t="shared" si="8"/>
        <v>9946.5498049999987</v>
      </c>
      <c r="J191">
        <f t="shared" si="9"/>
        <v>4.3587754897688395E-2</v>
      </c>
      <c r="M191">
        <f t="shared" si="11"/>
        <v>2.3932441540278685E-2</v>
      </c>
      <c r="N191">
        <f t="shared" si="10"/>
        <v>7.952932889765866</v>
      </c>
    </row>
    <row r="192" spans="1:14" x14ac:dyDescent="0.25">
      <c r="A192" s="1">
        <v>43927</v>
      </c>
      <c r="B192">
        <v>10264.129883</v>
      </c>
      <c r="C192">
        <v>10560.730469</v>
      </c>
      <c r="D192">
        <v>10233.040039</v>
      </c>
      <c r="E192">
        <v>10515.240234000001</v>
      </c>
      <c r="F192">
        <v>10515.240234000001</v>
      </c>
      <c r="G192">
        <v>6391860000</v>
      </c>
      <c r="I192">
        <f t="shared" si="8"/>
        <v>10389.685058499999</v>
      </c>
      <c r="J192">
        <f t="shared" si="9"/>
        <v>3.0889008310295816E-2</v>
      </c>
      <c r="M192">
        <f t="shared" si="11"/>
        <v>2.4321326485990311E-2</v>
      </c>
      <c r="N192">
        <f t="shared" si="10"/>
        <v>7.667270786719607</v>
      </c>
    </row>
    <row r="193" spans="1:14" x14ac:dyDescent="0.25">
      <c r="A193" s="1">
        <v>43928</v>
      </c>
      <c r="B193">
        <v>10894.200194999999</v>
      </c>
      <c r="C193">
        <v>10912.559569999999</v>
      </c>
      <c r="D193">
        <v>10534.740234000001</v>
      </c>
      <c r="E193">
        <v>10537.040039</v>
      </c>
      <c r="F193">
        <v>10537.040039</v>
      </c>
      <c r="G193">
        <v>7040720000</v>
      </c>
      <c r="I193">
        <f t="shared" si="8"/>
        <v>10715.620116999999</v>
      </c>
      <c r="J193">
        <f t="shared" si="9"/>
        <v>5.2522975204093479E-3</v>
      </c>
      <c r="M193">
        <f t="shared" si="11"/>
        <v>2.4710211431701937E-2</v>
      </c>
      <c r="N193">
        <f t="shared" si="10"/>
        <v>7.3875786679529556</v>
      </c>
    </row>
    <row r="194" spans="1:14" x14ac:dyDescent="0.25">
      <c r="A194" s="1">
        <v>43929</v>
      </c>
      <c r="B194">
        <v>10641.509765999999</v>
      </c>
      <c r="C194">
        <v>10939.969727</v>
      </c>
      <c r="D194">
        <v>10538.650390999999</v>
      </c>
      <c r="E194">
        <v>10902.589844</v>
      </c>
      <c r="F194">
        <v>10902.589844</v>
      </c>
      <c r="G194">
        <v>5856370000</v>
      </c>
      <c r="I194">
        <f t="shared" ref="I194:I253" si="12">(B194+E194)/2</f>
        <v>10772.049804999999</v>
      </c>
      <c r="J194">
        <f t="shared" si="9"/>
        <v>3.0302453213838718E-2</v>
      </c>
      <c r="M194">
        <f t="shared" si="11"/>
        <v>2.5099096377413564E-2</v>
      </c>
      <c r="N194">
        <f t="shared" si="10"/>
        <v>7.1139575380034126</v>
      </c>
    </row>
    <row r="195" spans="1:14" x14ac:dyDescent="0.25">
      <c r="A195" s="1">
        <v>43930</v>
      </c>
      <c r="B195">
        <v>11070.320313</v>
      </c>
      <c r="C195">
        <v>11272.480469</v>
      </c>
      <c r="D195">
        <v>11019.820313</v>
      </c>
      <c r="E195">
        <v>11136.610352</v>
      </c>
      <c r="F195">
        <v>11136.610352</v>
      </c>
      <c r="G195">
        <v>7880140000</v>
      </c>
      <c r="I195">
        <f t="shared" si="12"/>
        <v>11103.4653325</v>
      </c>
      <c r="J195">
        <f t="shared" ref="J195:J252" si="13">LN(I196/I195)</f>
        <v>-5.4541415131989087E-3</v>
      </c>
      <c r="M195">
        <f t="shared" si="11"/>
        <v>2.548798132312519E-2</v>
      </c>
      <c r="N195">
        <f t="shared" si="10"/>
        <v>6.8464943131341851</v>
      </c>
    </row>
    <row r="196" spans="1:14" x14ac:dyDescent="0.25">
      <c r="A196" s="1">
        <v>43934</v>
      </c>
      <c r="B196">
        <v>11136.610352</v>
      </c>
      <c r="C196">
        <v>11136.610352</v>
      </c>
      <c r="D196">
        <v>10817.150390999999</v>
      </c>
      <c r="E196">
        <v>10949.530273</v>
      </c>
      <c r="F196">
        <v>10949.530273</v>
      </c>
      <c r="G196">
        <v>5274310000</v>
      </c>
      <c r="I196">
        <f t="shared" si="12"/>
        <v>11043.0703125</v>
      </c>
      <c r="J196">
        <f t="shared" si="13"/>
        <v>1.0683388780972306E-2</v>
      </c>
      <c r="M196">
        <f t="shared" si="11"/>
        <v>2.5876866268836816E-2</v>
      </c>
      <c r="N196">
        <f t="shared" si="10"/>
        <v>6.5852621450172188</v>
      </c>
    </row>
    <row r="197" spans="1:14" x14ac:dyDescent="0.25">
      <c r="A197" s="1">
        <v>43935</v>
      </c>
      <c r="B197">
        <v>11151.160156</v>
      </c>
      <c r="C197">
        <v>11241.230469</v>
      </c>
      <c r="D197">
        <v>11064.629883</v>
      </c>
      <c r="E197">
        <v>11172.200194999999</v>
      </c>
      <c r="F197">
        <v>11172.200194999999</v>
      </c>
      <c r="G197">
        <v>5567400000</v>
      </c>
      <c r="I197">
        <f t="shared" si="12"/>
        <v>11161.6801755</v>
      </c>
      <c r="J197">
        <f t="shared" si="13"/>
        <v>-2.8050043424259631E-2</v>
      </c>
      <c r="M197">
        <f t="shared" si="11"/>
        <v>2.6265751214548442E-2</v>
      </c>
      <c r="N197">
        <f t="shared" ref="N197:N252" si="14">_xlfn.NORM.DIST(M197,$K$2,$L$2,FALSE)</f>
        <v>6.3303207715300696</v>
      </c>
    </row>
    <row r="198" spans="1:14" x14ac:dyDescent="0.25">
      <c r="A198" s="1">
        <v>43936</v>
      </c>
      <c r="B198">
        <v>10861.969727</v>
      </c>
      <c r="C198">
        <v>10903.059569999999</v>
      </c>
      <c r="D198">
        <v>10760.959961</v>
      </c>
      <c r="E198">
        <v>10843.919921999999</v>
      </c>
      <c r="F198">
        <v>10843.919921999999</v>
      </c>
      <c r="G198">
        <v>5203390000</v>
      </c>
      <c r="I198">
        <f t="shared" si="12"/>
        <v>10852.944824499999</v>
      </c>
      <c r="J198">
        <f t="shared" si="13"/>
        <v>-2.3172884505285313E-4</v>
      </c>
      <c r="M198">
        <f t="shared" ref="M198:M252" si="15">M197+$N$2</f>
        <v>2.6654636160260068E-2</v>
      </c>
      <c r="N198">
        <f t="shared" si="14"/>
        <v>6.0817168924493181</v>
      </c>
    </row>
    <row r="199" spans="1:14" x14ac:dyDescent="0.25">
      <c r="A199" s="1">
        <v>43937</v>
      </c>
      <c r="B199">
        <v>10882.830078000001</v>
      </c>
      <c r="C199">
        <v>10891.679688</v>
      </c>
      <c r="D199">
        <v>10718.129883</v>
      </c>
      <c r="E199">
        <v>10818.030273</v>
      </c>
      <c r="F199">
        <v>10818.030273</v>
      </c>
      <c r="G199">
        <v>5179990000</v>
      </c>
      <c r="I199">
        <f t="shared" si="12"/>
        <v>10850.430175500001</v>
      </c>
      <c r="J199">
        <f t="shared" si="13"/>
        <v>2.7665635847361945E-2</v>
      </c>
      <c r="M199">
        <f t="shared" si="15"/>
        <v>2.7043521105971694E-2</v>
      </c>
      <c r="N199">
        <f t="shared" si="14"/>
        <v>5.8394845678078671</v>
      </c>
    </row>
    <row r="200" spans="1:14" x14ac:dyDescent="0.25">
      <c r="A200" s="1">
        <v>43938</v>
      </c>
      <c r="B200">
        <v>11101.320313</v>
      </c>
      <c r="C200">
        <v>11231.269531</v>
      </c>
      <c r="D200">
        <v>11030.419921999999</v>
      </c>
      <c r="E200">
        <v>11208.290039</v>
      </c>
      <c r="F200">
        <v>11208.290039</v>
      </c>
      <c r="G200">
        <v>5792140000</v>
      </c>
      <c r="I200">
        <f t="shared" si="12"/>
        <v>11154.805176</v>
      </c>
      <c r="J200">
        <f t="shared" si="13"/>
        <v>-1.3031908968643608E-2</v>
      </c>
      <c r="M200">
        <f t="shared" si="15"/>
        <v>2.743240605168332E-2</v>
      </c>
      <c r="N200">
        <f t="shared" si="14"/>
        <v>5.6036456366791034</v>
      </c>
    </row>
    <row r="201" spans="1:14" x14ac:dyDescent="0.25">
      <c r="A201" s="1">
        <v>43941</v>
      </c>
      <c r="B201">
        <v>11016.879883</v>
      </c>
      <c r="C201">
        <v>11181.809569999999</v>
      </c>
      <c r="D201">
        <v>10985.059569999999</v>
      </c>
      <c r="E201">
        <v>11003.879883</v>
      </c>
      <c r="F201">
        <v>11003.879883</v>
      </c>
      <c r="G201">
        <v>5220160000</v>
      </c>
      <c r="I201">
        <f t="shared" si="12"/>
        <v>11010.379883</v>
      </c>
      <c r="J201">
        <f t="shared" si="13"/>
        <v>-2.5323882450221654E-2</v>
      </c>
      <c r="M201">
        <f t="shared" si="15"/>
        <v>2.7821290997394946E-2</v>
      </c>
      <c r="N201">
        <f t="shared" si="14"/>
        <v>5.374210154156688</v>
      </c>
    </row>
    <row r="202" spans="1:14" x14ac:dyDescent="0.25">
      <c r="A202" s="1">
        <v>43942</v>
      </c>
      <c r="B202">
        <v>10763.669921999999</v>
      </c>
      <c r="C202">
        <v>10861.790039</v>
      </c>
      <c r="D202">
        <v>10667.290039</v>
      </c>
      <c r="E202">
        <v>10706.440430000001</v>
      </c>
      <c r="F202">
        <v>10706.440430000001</v>
      </c>
      <c r="G202">
        <v>5075830000</v>
      </c>
      <c r="I202">
        <f t="shared" si="12"/>
        <v>10735.055176</v>
      </c>
      <c r="J202">
        <f t="shared" si="13"/>
        <v>1.6556045863497952E-2</v>
      </c>
      <c r="M202">
        <f t="shared" si="15"/>
        <v>2.8210175943106573E-2</v>
      </c>
      <c r="N202">
        <f t="shared" si="14"/>
        <v>5.151176844314568</v>
      </c>
    </row>
    <row r="203" spans="1:14" x14ac:dyDescent="0.25">
      <c r="A203" s="1">
        <v>43943</v>
      </c>
      <c r="B203">
        <v>10919.969727</v>
      </c>
      <c r="C203">
        <v>10955.5</v>
      </c>
      <c r="D203">
        <v>10844.759765999999</v>
      </c>
      <c r="E203">
        <v>10908.559569999999</v>
      </c>
      <c r="F203">
        <v>10908.559569999999</v>
      </c>
      <c r="G203">
        <v>5049660000</v>
      </c>
      <c r="I203">
        <f t="shared" si="12"/>
        <v>10914.2646485</v>
      </c>
      <c r="J203">
        <f t="shared" si="13"/>
        <v>2.260107920312596E-3</v>
      </c>
      <c r="M203">
        <f t="shared" si="15"/>
        <v>2.8599060888818199E-2</v>
      </c>
      <c r="N203">
        <f t="shared" si="14"/>
        <v>4.9345335669570076</v>
      </c>
    </row>
    <row r="204" spans="1:14" x14ac:dyDescent="0.25">
      <c r="A204" s="1">
        <v>43944</v>
      </c>
      <c r="B204">
        <v>10961.240234000001</v>
      </c>
      <c r="C204">
        <v>11099</v>
      </c>
      <c r="D204">
        <v>10905.839844</v>
      </c>
      <c r="E204">
        <v>10916.679688</v>
      </c>
      <c r="F204">
        <v>10916.679688</v>
      </c>
      <c r="G204">
        <v>5756520000</v>
      </c>
      <c r="I204">
        <f t="shared" si="12"/>
        <v>10938.959961</v>
      </c>
      <c r="J204">
        <f t="shared" si="13"/>
        <v>6.4096718379525255E-3</v>
      </c>
      <c r="M204">
        <f t="shared" si="15"/>
        <v>2.8987945834529825E-2</v>
      </c>
      <c r="N204">
        <f t="shared" si="14"/>
        <v>4.7242577960026191</v>
      </c>
    </row>
    <row r="205" spans="1:14" x14ac:dyDescent="0.25">
      <c r="A205" s="1">
        <v>43945</v>
      </c>
      <c r="B205">
        <v>11000.700194999999</v>
      </c>
      <c r="C205">
        <v>11050.009765999999</v>
      </c>
      <c r="D205">
        <v>10868.929688</v>
      </c>
      <c r="E205">
        <v>11017.900390999999</v>
      </c>
      <c r="F205">
        <v>11017.900390999999</v>
      </c>
      <c r="G205">
        <v>5374480000</v>
      </c>
      <c r="I205">
        <f t="shared" si="12"/>
        <v>11009.300293</v>
      </c>
      <c r="J205">
        <f t="shared" si="13"/>
        <v>1.5872094025925008E-2</v>
      </c>
      <c r="M205">
        <f t="shared" si="15"/>
        <v>2.9376830780241451E-2</v>
      </c>
      <c r="N205">
        <f t="shared" si="14"/>
        <v>4.5203171073889719</v>
      </c>
    </row>
    <row r="206" spans="1:14" x14ac:dyDescent="0.25">
      <c r="A206" s="1">
        <v>43948</v>
      </c>
      <c r="B206">
        <v>11106.030273</v>
      </c>
      <c r="C206">
        <v>11301.309569999999</v>
      </c>
      <c r="D206">
        <v>11086.959961</v>
      </c>
      <c r="E206">
        <v>11264.839844</v>
      </c>
      <c r="F206">
        <v>11264.839844</v>
      </c>
      <c r="G206">
        <v>5194260000</v>
      </c>
      <c r="I206">
        <f t="shared" si="12"/>
        <v>11185.435058499999</v>
      </c>
      <c r="J206">
        <f t="shared" si="13"/>
        <v>1.8214594091322176E-2</v>
      </c>
      <c r="M206">
        <f t="shared" si="15"/>
        <v>2.9765715725953077E-2</v>
      </c>
      <c r="N206">
        <f t="shared" si="14"/>
        <v>4.3226696744347279</v>
      </c>
    </row>
    <row r="207" spans="1:14" x14ac:dyDescent="0.25">
      <c r="A207" s="1">
        <v>43949</v>
      </c>
      <c r="B207">
        <v>11462.379883</v>
      </c>
      <c r="C207">
        <v>11481.299805000001</v>
      </c>
      <c r="D207">
        <v>11272.780273</v>
      </c>
      <c r="E207">
        <v>11319.700194999999</v>
      </c>
      <c r="F207">
        <v>11319.700194999999</v>
      </c>
      <c r="G207">
        <v>5672880000</v>
      </c>
      <c r="I207">
        <f t="shared" si="12"/>
        <v>11391.040039</v>
      </c>
      <c r="J207">
        <f t="shared" si="13"/>
        <v>1.665231805500424E-2</v>
      </c>
      <c r="M207">
        <f t="shared" si="15"/>
        <v>3.0154600671664703E-2</v>
      </c>
      <c r="N207">
        <f t="shared" si="14"/>
        <v>4.1312647686539776</v>
      </c>
    </row>
    <row r="208" spans="1:14" x14ac:dyDescent="0.25">
      <c r="A208" s="1">
        <v>43950</v>
      </c>
      <c r="B208">
        <v>11546.400390999999</v>
      </c>
      <c r="C208">
        <v>11675.299805000001</v>
      </c>
      <c r="D208">
        <v>11513.080078000001</v>
      </c>
      <c r="E208">
        <v>11618.230469</v>
      </c>
      <c r="F208">
        <v>11618.230469</v>
      </c>
      <c r="G208">
        <v>6620140000</v>
      </c>
      <c r="I208">
        <f t="shared" si="12"/>
        <v>11582.315429999999</v>
      </c>
      <c r="J208">
        <f t="shared" si="13"/>
        <v>-1.3869344334758824E-2</v>
      </c>
      <c r="M208">
        <f t="shared" si="15"/>
        <v>3.0543485617376329E-2</v>
      </c>
      <c r="N208">
        <f t="shared" si="14"/>
        <v>3.946043264081688</v>
      </c>
    </row>
    <row r="209" spans="1:14" x14ac:dyDescent="0.25">
      <c r="A209" s="1">
        <v>43951</v>
      </c>
      <c r="B209">
        <v>11473.230469</v>
      </c>
      <c r="C209">
        <v>11492.910156</v>
      </c>
      <c r="D209">
        <v>11326.200194999999</v>
      </c>
      <c r="E209">
        <v>11372.339844</v>
      </c>
      <c r="F209">
        <v>11372.339844</v>
      </c>
      <c r="G209">
        <v>6523120000</v>
      </c>
      <c r="I209">
        <f t="shared" si="12"/>
        <v>11422.7851565</v>
      </c>
      <c r="J209">
        <f t="shared" si="13"/>
        <v>-2.7879653752605694E-2</v>
      </c>
      <c r="M209">
        <f t="shared" si="15"/>
        <v>3.0932370563087955E-2</v>
      </c>
      <c r="N209">
        <f t="shared" si="14"/>
        <v>3.7669381432396079</v>
      </c>
    </row>
    <row r="210" spans="1:14" x14ac:dyDescent="0.25">
      <c r="A210" s="1">
        <v>43952</v>
      </c>
      <c r="B210">
        <v>11158.870117</v>
      </c>
      <c r="C210">
        <v>11187.769531</v>
      </c>
      <c r="D210">
        <v>11011.459961</v>
      </c>
      <c r="E210">
        <v>11058.570313</v>
      </c>
      <c r="F210">
        <v>11058.570313</v>
      </c>
      <c r="G210">
        <v>4753160000</v>
      </c>
      <c r="I210">
        <f t="shared" si="12"/>
        <v>11108.720215000001</v>
      </c>
      <c r="J210">
        <f t="shared" si="13"/>
        <v>-8.8333701616723284E-3</v>
      </c>
      <c r="M210">
        <f t="shared" si="15"/>
        <v>3.1321255508799578E-2</v>
      </c>
      <c r="N210">
        <f t="shared" si="14"/>
        <v>3.5938750029477071</v>
      </c>
    </row>
    <row r="211" spans="1:14" x14ac:dyDescent="0.25">
      <c r="A211" s="1">
        <v>43955</v>
      </c>
      <c r="B211">
        <v>10965.769531</v>
      </c>
      <c r="C211">
        <v>11061.959961</v>
      </c>
      <c r="D211">
        <v>10900.389648</v>
      </c>
      <c r="E211">
        <v>11056.280273</v>
      </c>
      <c r="F211">
        <v>11056.280273</v>
      </c>
      <c r="G211">
        <v>4723140000</v>
      </c>
      <c r="I211">
        <f t="shared" si="12"/>
        <v>11011.024902000001</v>
      </c>
      <c r="J211">
        <f t="shared" si="13"/>
        <v>1.3634696919739231E-2</v>
      </c>
      <c r="M211">
        <f t="shared" si="15"/>
        <v>3.1710140454511204E-2</v>
      </c>
      <c r="N211">
        <f t="shared" si="14"/>
        <v>3.4267725582667912</v>
      </c>
    </row>
    <row r="212" spans="1:14" x14ac:dyDescent="0.25">
      <c r="A212" s="1">
        <v>43956</v>
      </c>
      <c r="B212">
        <v>11188.969727</v>
      </c>
      <c r="C212">
        <v>11259.200194999999</v>
      </c>
      <c r="D212">
        <v>11124.690430000001</v>
      </c>
      <c r="E212">
        <v>11135.400390999999</v>
      </c>
      <c r="F212">
        <v>11135.400390999999</v>
      </c>
      <c r="G212">
        <v>5129590000</v>
      </c>
      <c r="I212">
        <f t="shared" si="12"/>
        <v>11162.185058999999</v>
      </c>
      <c r="J212">
        <f t="shared" si="13"/>
        <v>-5.7280589191507922E-3</v>
      </c>
      <c r="M212">
        <f t="shared" si="15"/>
        <v>3.209902540022283E-2</v>
      </c>
      <c r="N212">
        <f t="shared" si="14"/>
        <v>3.2655431429426613</v>
      </c>
    </row>
    <row r="213" spans="1:14" x14ac:dyDescent="0.25">
      <c r="A213" s="1">
        <v>43957</v>
      </c>
      <c r="B213">
        <v>11196.870117</v>
      </c>
      <c r="C213">
        <v>11204.530273</v>
      </c>
      <c r="D213">
        <v>10999.990234000001</v>
      </c>
      <c r="E213">
        <v>10999.990234000001</v>
      </c>
      <c r="F213">
        <v>10999.990234000001</v>
      </c>
      <c r="G213">
        <v>4861920000</v>
      </c>
      <c r="I213">
        <f t="shared" si="12"/>
        <v>11098.430175500001</v>
      </c>
      <c r="J213">
        <f t="shared" si="13"/>
        <v>2.9572696999726014E-3</v>
      </c>
      <c r="M213">
        <f t="shared" si="15"/>
        <v>3.2487910345934456E-2</v>
      </c>
      <c r="N213">
        <f t="shared" si="14"/>
        <v>3.1100932048104859</v>
      </c>
    </row>
    <row r="214" spans="1:14" x14ac:dyDescent="0.25">
      <c r="A214" s="1">
        <v>43958</v>
      </c>
      <c r="B214">
        <v>11140.929688</v>
      </c>
      <c r="C214">
        <v>11228.25</v>
      </c>
      <c r="D214">
        <v>11109.559569999999</v>
      </c>
      <c r="E214">
        <v>11121.669921999999</v>
      </c>
      <c r="F214">
        <v>11121.669921999999</v>
      </c>
      <c r="G214">
        <v>5164640000</v>
      </c>
      <c r="I214">
        <f t="shared" si="12"/>
        <v>11131.299804999999</v>
      </c>
      <c r="J214">
        <f t="shared" si="13"/>
        <v>1.6617516831319481E-2</v>
      </c>
      <c r="M214">
        <f t="shared" si="15"/>
        <v>3.2876795291646083E-2</v>
      </c>
      <c r="N214">
        <f t="shared" si="14"/>
        <v>2.9603237947092307</v>
      </c>
    </row>
    <row r="215" spans="1:14" x14ac:dyDescent="0.25">
      <c r="A215" s="1">
        <v>43959</v>
      </c>
      <c r="B215">
        <v>11281.299805000001</v>
      </c>
      <c r="C215">
        <v>11360.110352</v>
      </c>
      <c r="D215">
        <v>11237.509765999999</v>
      </c>
      <c r="E215">
        <v>11354.339844</v>
      </c>
      <c r="F215">
        <v>11354.339844</v>
      </c>
      <c r="G215">
        <v>4857160000</v>
      </c>
      <c r="I215">
        <f t="shared" si="12"/>
        <v>11317.8198245</v>
      </c>
      <c r="J215">
        <f t="shared" si="13"/>
        <v>-4.8723064954127584E-3</v>
      </c>
      <c r="M215">
        <f t="shared" si="15"/>
        <v>3.3265680237357709E-2</v>
      </c>
      <c r="N215">
        <f t="shared" si="14"/>
        <v>2.8161310475495465</v>
      </c>
    </row>
    <row r="216" spans="1:14" x14ac:dyDescent="0.25">
      <c r="A216" s="1">
        <v>43962</v>
      </c>
      <c r="B216">
        <v>11244.25</v>
      </c>
      <c r="C216">
        <v>11345.429688</v>
      </c>
      <c r="D216">
        <v>11205.400390999999</v>
      </c>
      <c r="E216">
        <v>11281.370117</v>
      </c>
      <c r="F216">
        <v>11281.370117</v>
      </c>
      <c r="G216">
        <v>4807320000</v>
      </c>
      <c r="I216">
        <f t="shared" si="12"/>
        <v>11262.810058499999</v>
      </c>
      <c r="J216">
        <f t="shared" si="13"/>
        <v>-6.1282322528219664E-3</v>
      </c>
      <c r="M216">
        <f t="shared" si="15"/>
        <v>3.3654565183069335E-2</v>
      </c>
      <c r="N216">
        <f t="shared" si="14"/>
        <v>2.6774066542738217</v>
      </c>
    </row>
    <row r="217" spans="1:14" x14ac:dyDescent="0.25">
      <c r="A217" s="1">
        <v>43963</v>
      </c>
      <c r="B217">
        <v>11332.419921999999</v>
      </c>
      <c r="C217">
        <v>11343.389648</v>
      </c>
      <c r="D217">
        <v>11055.580078000001</v>
      </c>
      <c r="E217">
        <v>11055.580078000001</v>
      </c>
      <c r="F217">
        <v>11055.580078000001</v>
      </c>
      <c r="G217">
        <v>5107710000</v>
      </c>
      <c r="I217">
        <f t="shared" si="12"/>
        <v>11194</v>
      </c>
      <c r="J217">
        <f t="shared" si="13"/>
        <v>-2.3652967775331709E-2</v>
      </c>
      <c r="M217">
        <f t="shared" si="15"/>
        <v>3.4043450128780961E-2</v>
      </c>
      <c r="N217">
        <f t="shared" si="14"/>
        <v>2.5440383235435653</v>
      </c>
    </row>
    <row r="218" spans="1:14" x14ac:dyDescent="0.25">
      <c r="A218" s="1">
        <v>43964</v>
      </c>
      <c r="B218">
        <v>11035.230469</v>
      </c>
      <c r="C218">
        <v>11038.379883</v>
      </c>
      <c r="D218">
        <v>10747.809569999999</v>
      </c>
      <c r="E218">
        <v>10829.440430000001</v>
      </c>
      <c r="F218">
        <v>10829.440430000001</v>
      </c>
      <c r="G218">
        <v>6143130000</v>
      </c>
      <c r="I218">
        <f t="shared" si="12"/>
        <v>10932.3354495</v>
      </c>
      <c r="J218">
        <f t="shared" si="13"/>
        <v>-1.2672466128314984E-2</v>
      </c>
      <c r="M218">
        <f t="shared" si="15"/>
        <v>3.4432335074492587E-2</v>
      </c>
      <c r="N218">
        <f t="shared" si="14"/>
        <v>2.4159102320863504</v>
      </c>
    </row>
    <row r="219" spans="1:14" x14ac:dyDescent="0.25">
      <c r="A219" s="1">
        <v>43965</v>
      </c>
      <c r="B219">
        <v>10661.929688</v>
      </c>
      <c r="C219">
        <v>10927.849609000001</v>
      </c>
      <c r="D219">
        <v>10551.549805000001</v>
      </c>
      <c r="E219">
        <v>10927.410156</v>
      </c>
      <c r="F219">
        <v>10927.410156</v>
      </c>
      <c r="G219">
        <v>5641920000</v>
      </c>
      <c r="I219">
        <f t="shared" si="12"/>
        <v>10794.669922000001</v>
      </c>
      <c r="J219">
        <f t="shared" si="13"/>
        <v>1.3132443625159584E-2</v>
      </c>
      <c r="M219">
        <f t="shared" si="15"/>
        <v>3.4821220020204213E-2</v>
      </c>
      <c r="N219">
        <f t="shared" si="14"/>
        <v>2.2929034627318443</v>
      </c>
    </row>
    <row r="220" spans="1:14" x14ac:dyDescent="0.25">
      <c r="A220" s="1">
        <v>43966</v>
      </c>
      <c r="B220">
        <v>10927.410156</v>
      </c>
      <c r="C220">
        <v>10968.169921999999</v>
      </c>
      <c r="D220">
        <v>10817.120117</v>
      </c>
      <c r="E220">
        <v>10947.320313</v>
      </c>
      <c r="F220">
        <v>10947.320313</v>
      </c>
      <c r="G220">
        <v>5477040000</v>
      </c>
      <c r="I220">
        <f t="shared" si="12"/>
        <v>10937.365234500001</v>
      </c>
      <c r="J220">
        <f t="shared" si="13"/>
        <v>3.637709734797652E-2</v>
      </c>
      <c r="M220">
        <f t="shared" si="15"/>
        <v>3.5210104965915839E-2</v>
      </c>
      <c r="N220">
        <f t="shared" si="14"/>
        <v>2.1748964292631583</v>
      </c>
    </row>
    <row r="221" spans="1:14" x14ac:dyDescent="0.25">
      <c r="A221" s="1">
        <v>43969</v>
      </c>
      <c r="B221">
        <v>11282.889648</v>
      </c>
      <c r="C221">
        <v>11454.349609000001</v>
      </c>
      <c r="D221">
        <v>11282.889648</v>
      </c>
      <c r="E221">
        <v>11402.230469</v>
      </c>
      <c r="F221">
        <v>11402.230469</v>
      </c>
      <c r="G221">
        <v>6364290000</v>
      </c>
      <c r="I221">
        <f t="shared" si="12"/>
        <v>11342.560058499999</v>
      </c>
      <c r="J221">
        <f t="shared" si="13"/>
        <v>-2.7332710248962888E-3</v>
      </c>
      <c r="M221">
        <f t="shared" si="15"/>
        <v>3.5598989911627466E-2</v>
      </c>
      <c r="N221">
        <f t="shared" si="14"/>
        <v>2.0617652873057821</v>
      </c>
    </row>
    <row r="222" spans="1:14" x14ac:dyDescent="0.25">
      <c r="A222" s="1">
        <v>43970</v>
      </c>
      <c r="B222">
        <v>11374.230469</v>
      </c>
      <c r="C222">
        <v>11409.660156</v>
      </c>
      <c r="D222">
        <v>11248.540039</v>
      </c>
      <c r="E222">
        <v>11248.969727</v>
      </c>
      <c r="F222">
        <v>11248.969727</v>
      </c>
      <c r="G222">
        <v>4969330000</v>
      </c>
      <c r="I222">
        <f t="shared" si="12"/>
        <v>11311.600097999999</v>
      </c>
      <c r="J222">
        <f t="shared" si="13"/>
        <v>9.0404061270851262E-3</v>
      </c>
      <c r="M222">
        <f t="shared" si="15"/>
        <v>3.5987874857339092E-2</v>
      </c>
      <c r="N222">
        <f t="shared" si="14"/>
        <v>1.9533843305709606</v>
      </c>
    </row>
    <row r="223" spans="1:14" x14ac:dyDescent="0.25">
      <c r="A223" s="1">
        <v>43971</v>
      </c>
      <c r="B223">
        <v>11408.610352</v>
      </c>
      <c r="C223">
        <v>11477.330078000001</v>
      </c>
      <c r="D223">
        <v>11384.360352</v>
      </c>
      <c r="E223">
        <v>11420.040039</v>
      </c>
      <c r="F223">
        <v>11420.040039</v>
      </c>
      <c r="G223">
        <v>4992970000</v>
      </c>
      <c r="I223">
        <f t="shared" si="12"/>
        <v>11414.3251955</v>
      </c>
      <c r="J223">
        <f t="shared" si="13"/>
        <v>-3.6481608920952125E-3</v>
      </c>
      <c r="M223">
        <f t="shared" si="15"/>
        <v>3.6376759803050718E-2</v>
      </c>
      <c r="N223">
        <f t="shared" si="14"/>
        <v>1.8496263718632608</v>
      </c>
    </row>
    <row r="224" spans="1:14" x14ac:dyDescent="0.25">
      <c r="A224" s="1">
        <v>43972</v>
      </c>
      <c r="B224">
        <v>11393.919921999999</v>
      </c>
      <c r="C224">
        <v>11447.259765999999</v>
      </c>
      <c r="D224">
        <v>11287.429688</v>
      </c>
      <c r="E224">
        <v>11351.599609000001</v>
      </c>
      <c r="F224">
        <v>11351.599609000001</v>
      </c>
      <c r="G224">
        <v>4966940000</v>
      </c>
      <c r="I224">
        <f t="shared" si="12"/>
        <v>11372.759765499999</v>
      </c>
      <c r="J224">
        <f t="shared" si="13"/>
        <v>-3.897129138908302E-3</v>
      </c>
      <c r="M224">
        <f t="shared" si="15"/>
        <v>3.6765644748762344E-2</v>
      </c>
      <c r="N224">
        <f t="shared" si="14"/>
        <v>1.7503631083529343</v>
      </c>
    </row>
    <row r="225" spans="1:14" x14ac:dyDescent="0.25">
      <c r="A225" s="1">
        <v>43973</v>
      </c>
      <c r="B225">
        <v>11325.080078000001</v>
      </c>
      <c r="C225">
        <v>11333.650390999999</v>
      </c>
      <c r="D225">
        <v>11247.290039</v>
      </c>
      <c r="E225">
        <v>11331.969727</v>
      </c>
      <c r="F225">
        <v>11331.969727</v>
      </c>
      <c r="G225">
        <v>3952800000</v>
      </c>
      <c r="I225">
        <f t="shared" si="12"/>
        <v>11328.524902500001</v>
      </c>
      <c r="J225">
        <f t="shared" si="13"/>
        <v>2.538408683665163E-2</v>
      </c>
      <c r="M225">
        <f t="shared" si="15"/>
        <v>3.715452969447397E-2</v>
      </c>
      <c r="N225">
        <f t="shared" si="14"/>
        <v>1.6554654707019341</v>
      </c>
    </row>
    <row r="226" spans="1:14" x14ac:dyDescent="0.25">
      <c r="A226" s="1">
        <v>43977</v>
      </c>
      <c r="B226">
        <v>11636.540039</v>
      </c>
      <c r="C226">
        <v>11676.959961</v>
      </c>
      <c r="D226">
        <v>11590.309569999999</v>
      </c>
      <c r="E226">
        <v>11603</v>
      </c>
      <c r="F226">
        <v>11603</v>
      </c>
      <c r="G226">
        <v>5837060000</v>
      </c>
      <c r="I226">
        <f t="shared" si="12"/>
        <v>11619.7700195</v>
      </c>
      <c r="J226">
        <f t="shared" si="13"/>
        <v>1.6454136244443161E-2</v>
      </c>
      <c r="M226">
        <f t="shared" si="15"/>
        <v>3.7543414640185596E-2</v>
      </c>
      <c r="N226">
        <f t="shared" si="14"/>
        <v>1.564803955718054</v>
      </c>
    </row>
    <row r="227" spans="1:14" x14ac:dyDescent="0.25">
      <c r="A227" s="1">
        <v>43978</v>
      </c>
      <c r="B227">
        <v>11787.559569999999</v>
      </c>
      <c r="C227">
        <v>11837.549805000001</v>
      </c>
      <c r="D227">
        <v>11602.429688</v>
      </c>
      <c r="E227">
        <v>11837.530273</v>
      </c>
      <c r="F227">
        <v>11837.530273</v>
      </c>
      <c r="G227">
        <v>6371230000</v>
      </c>
      <c r="I227">
        <f t="shared" si="12"/>
        <v>11812.544921500001</v>
      </c>
      <c r="J227">
        <f t="shared" si="13"/>
        <v>4.8853911890434356E-3</v>
      </c>
      <c r="M227">
        <f t="shared" si="15"/>
        <v>3.7932299585897222E-2</v>
      </c>
      <c r="N227">
        <f t="shared" si="14"/>
        <v>1.4782489422941105</v>
      </c>
    </row>
    <row r="228" spans="1:14" x14ac:dyDescent="0.25">
      <c r="A228" s="1">
        <v>43979</v>
      </c>
      <c r="B228">
        <v>11935.879883</v>
      </c>
      <c r="C228">
        <v>11939.740234000001</v>
      </c>
      <c r="D228">
        <v>11783.219727</v>
      </c>
      <c r="E228">
        <v>11804.910156</v>
      </c>
      <c r="F228">
        <v>11804.910156</v>
      </c>
      <c r="G228">
        <v>5402670000</v>
      </c>
      <c r="I228">
        <f t="shared" si="12"/>
        <v>11870.3950195</v>
      </c>
      <c r="J228">
        <f t="shared" si="13"/>
        <v>-7.9024097885968952E-3</v>
      </c>
      <c r="M228">
        <f t="shared" si="15"/>
        <v>3.8321184531608848E-2</v>
      </c>
      <c r="N228">
        <f t="shared" si="14"/>
        <v>1.395670990468205</v>
      </c>
    </row>
    <row r="229" spans="1:14" x14ac:dyDescent="0.25">
      <c r="A229" s="1">
        <v>43980</v>
      </c>
      <c r="B229">
        <v>11750.969727</v>
      </c>
      <c r="C229">
        <v>11817.389648</v>
      </c>
      <c r="D229">
        <v>11645.709961</v>
      </c>
      <c r="E229">
        <v>11802.950194999999</v>
      </c>
      <c r="F229">
        <v>11802.950194999999</v>
      </c>
      <c r="G229">
        <v>7275080000</v>
      </c>
      <c r="I229">
        <f t="shared" si="12"/>
        <v>11776.959961</v>
      </c>
      <c r="J229">
        <f t="shared" si="13"/>
        <v>6.1895481040542969E-3</v>
      </c>
      <c r="M229">
        <f t="shared" si="15"/>
        <v>3.8710069477320475E-2</v>
      </c>
      <c r="N229">
        <f t="shared" si="14"/>
        <v>1.3169411235167694</v>
      </c>
    </row>
    <row r="230" spans="1:14" x14ac:dyDescent="0.25">
      <c r="A230" s="1">
        <v>43983</v>
      </c>
      <c r="B230">
        <v>11799.919921999999</v>
      </c>
      <c r="C230">
        <v>11928.799805000001</v>
      </c>
      <c r="D230">
        <v>11781.879883</v>
      </c>
      <c r="E230">
        <v>11900.240234000001</v>
      </c>
      <c r="F230">
        <v>11900.240234000001</v>
      </c>
      <c r="G230">
        <v>4673410000</v>
      </c>
      <c r="I230">
        <f t="shared" si="12"/>
        <v>11850.080077999999</v>
      </c>
      <c r="J230">
        <f t="shared" si="13"/>
        <v>1.03466498653202E-2</v>
      </c>
      <c r="M230">
        <f t="shared" si="15"/>
        <v>3.9098954423032101E-2</v>
      </c>
      <c r="N230">
        <f t="shared" si="14"/>
        <v>1.2419310930639103</v>
      </c>
    </row>
    <row r="231" spans="1:14" x14ac:dyDescent="0.25">
      <c r="A231" s="1">
        <v>43984</v>
      </c>
      <c r="B231">
        <v>11900.240234000001</v>
      </c>
      <c r="C231">
        <v>12046.410156</v>
      </c>
      <c r="D231">
        <v>11900.240234000001</v>
      </c>
      <c r="E231">
        <v>12046.410156</v>
      </c>
      <c r="F231">
        <v>12046.410156</v>
      </c>
      <c r="G231">
        <v>5187230000</v>
      </c>
      <c r="I231">
        <f t="shared" si="12"/>
        <v>11973.325195000001</v>
      </c>
      <c r="J231">
        <f t="shared" si="13"/>
        <v>2.1915659111885734E-2</v>
      </c>
      <c r="M231">
        <f t="shared" si="15"/>
        <v>3.9487839368743727E-2</v>
      </c>
      <c r="N231">
        <f t="shared" si="14"/>
        <v>1.1705136272585099</v>
      </c>
    </row>
    <row r="232" spans="1:14" x14ac:dyDescent="0.25">
      <c r="A232" s="1">
        <v>43985</v>
      </c>
      <c r="B232">
        <v>12175.059569999999</v>
      </c>
      <c r="C232">
        <v>12329.290039</v>
      </c>
      <c r="D232">
        <v>12175.059569999999</v>
      </c>
      <c r="E232">
        <v>12302.190430000001</v>
      </c>
      <c r="F232">
        <v>12302.190430000001</v>
      </c>
      <c r="G232">
        <v>5989560000</v>
      </c>
      <c r="I232">
        <f t="shared" si="12"/>
        <v>12238.625</v>
      </c>
      <c r="J232">
        <f t="shared" si="13"/>
        <v>1.8967263817473499E-3</v>
      </c>
      <c r="M232">
        <f t="shared" si="15"/>
        <v>3.9876724314455353E-2</v>
      </c>
      <c r="N232">
        <f t="shared" si="14"/>
        <v>1.1025626621345503</v>
      </c>
    </row>
    <row r="233" spans="1:14" x14ac:dyDescent="0.25">
      <c r="A233" s="1">
        <v>43986</v>
      </c>
      <c r="B233">
        <v>12236.740234000001</v>
      </c>
      <c r="C233">
        <v>12328.509765999999</v>
      </c>
      <c r="D233">
        <v>12202.360352</v>
      </c>
      <c r="E233">
        <v>12286.980469</v>
      </c>
      <c r="F233">
        <v>12286.980469</v>
      </c>
      <c r="G233">
        <v>6428130000</v>
      </c>
      <c r="I233">
        <f t="shared" si="12"/>
        <v>12261.8603515</v>
      </c>
      <c r="J233">
        <f t="shared" si="13"/>
        <v>3.0468486989107417E-2</v>
      </c>
      <c r="M233">
        <f t="shared" si="15"/>
        <v>4.0265609260166979E-2</v>
      </c>
      <c r="N233">
        <f t="shared" si="14"/>
        <v>1.0379535563298392</v>
      </c>
    </row>
    <row r="234" spans="1:14" x14ac:dyDescent="0.25">
      <c r="A234" s="1">
        <v>43987</v>
      </c>
      <c r="B234">
        <v>12640.980469</v>
      </c>
      <c r="C234">
        <v>12752.139648</v>
      </c>
      <c r="D234">
        <v>12600.700194999999</v>
      </c>
      <c r="E234">
        <v>12641.440430000001</v>
      </c>
      <c r="F234">
        <v>12641.440430000001</v>
      </c>
      <c r="G234">
        <v>8617590000</v>
      </c>
      <c r="I234">
        <f t="shared" si="12"/>
        <v>12641.2104495</v>
      </c>
      <c r="J234">
        <f t="shared" si="13"/>
        <v>1.1355029936602692E-2</v>
      </c>
      <c r="M234">
        <f t="shared" si="15"/>
        <v>4.0654494205878605E-2</v>
      </c>
      <c r="N234">
        <f t="shared" si="14"/>
        <v>0.97656328939400427</v>
      </c>
    </row>
    <row r="235" spans="1:14" x14ac:dyDescent="0.25">
      <c r="A235" s="1">
        <v>43990</v>
      </c>
      <c r="B235">
        <v>12734.540039</v>
      </c>
      <c r="C235">
        <v>12836.679688</v>
      </c>
      <c r="D235">
        <v>12688.549805000001</v>
      </c>
      <c r="E235">
        <v>12836.599609000001</v>
      </c>
      <c r="F235">
        <v>12836.599609000001</v>
      </c>
      <c r="G235">
        <v>8437380000</v>
      </c>
      <c r="I235">
        <f t="shared" si="12"/>
        <v>12785.569824</v>
      </c>
      <c r="J235">
        <f t="shared" si="13"/>
        <v>-1.2435484649471322E-2</v>
      </c>
      <c r="M235">
        <f t="shared" si="15"/>
        <v>4.1043379151590231E-2</v>
      </c>
      <c r="N235">
        <f t="shared" si="14"/>
        <v>0.91827064396796987</v>
      </c>
    </row>
    <row r="236" spans="1:14" x14ac:dyDescent="0.25">
      <c r="A236" s="1">
        <v>43991</v>
      </c>
      <c r="B236">
        <v>12635.599609000001</v>
      </c>
      <c r="C236">
        <v>12682.740234000001</v>
      </c>
      <c r="D236">
        <v>12578.540039</v>
      </c>
      <c r="E236">
        <v>12619.519531</v>
      </c>
      <c r="F236">
        <v>12619.519531</v>
      </c>
      <c r="G236">
        <v>6382620000</v>
      </c>
      <c r="I236">
        <f t="shared" si="12"/>
        <v>12627.559570000001</v>
      </c>
      <c r="J236">
        <f t="shared" si="13"/>
        <v>-7.5225269798756579E-3</v>
      </c>
      <c r="M236">
        <f t="shared" si="15"/>
        <v>4.1432264097301857E-2</v>
      </c>
      <c r="N236">
        <f t="shared" si="14"/>
        <v>0.86295637216421961</v>
      </c>
    </row>
    <row r="237" spans="1:14" x14ac:dyDescent="0.25">
      <c r="A237" s="1">
        <v>43992</v>
      </c>
      <c r="B237">
        <v>12616.629883</v>
      </c>
      <c r="C237">
        <v>12628.910156</v>
      </c>
      <c r="D237">
        <v>12431.559569999999</v>
      </c>
      <c r="E237">
        <v>12449.219727</v>
      </c>
      <c r="F237">
        <v>12449.219727</v>
      </c>
      <c r="G237">
        <v>6570840000</v>
      </c>
      <c r="I237">
        <f t="shared" si="12"/>
        <v>12532.924804999999</v>
      </c>
      <c r="J237">
        <f t="shared" si="13"/>
        <v>-5.3953298259386155E-2</v>
      </c>
      <c r="M237">
        <f t="shared" si="15"/>
        <v>4.1821149043013484E-2</v>
      </c>
      <c r="N237">
        <f t="shared" si="14"/>
        <v>0.81050334652010514</v>
      </c>
    </row>
    <row r="238" spans="1:14" x14ac:dyDescent="0.25">
      <c r="A238" s="1">
        <v>43993</v>
      </c>
      <c r="B238">
        <v>12090.129883</v>
      </c>
      <c r="C238">
        <v>12099.179688</v>
      </c>
      <c r="D238">
        <v>11636.009765999999</v>
      </c>
      <c r="E238">
        <v>11659.169921999999</v>
      </c>
      <c r="F238">
        <v>11659.169921999999</v>
      </c>
      <c r="G238">
        <v>7018890000</v>
      </c>
      <c r="I238">
        <f t="shared" si="12"/>
        <v>11874.649902499999</v>
      </c>
      <c r="J238">
        <f t="shared" si="13"/>
        <v>4.9290552056032262E-3</v>
      </c>
      <c r="M238">
        <f t="shared" si="15"/>
        <v>4.221003398872511E-2</v>
      </c>
      <c r="N238">
        <f t="shared" si="14"/>
        <v>0.76079669593504373</v>
      </c>
    </row>
    <row r="239" spans="1:14" x14ac:dyDescent="0.25">
      <c r="A239" s="1">
        <v>43994</v>
      </c>
      <c r="B239">
        <v>11999.480469</v>
      </c>
      <c r="C239">
        <v>12030.940430000001</v>
      </c>
      <c r="D239">
        <v>11640.589844</v>
      </c>
      <c r="E239">
        <v>11867.169921999999</v>
      </c>
      <c r="F239">
        <v>11867.169921999999</v>
      </c>
      <c r="G239">
        <v>5832250000</v>
      </c>
      <c r="I239">
        <f t="shared" si="12"/>
        <v>11933.3251955</v>
      </c>
      <c r="J239">
        <f t="shared" si="13"/>
        <v>-1.5110241880154666E-2</v>
      </c>
      <c r="M239">
        <f t="shared" si="15"/>
        <v>4.2598918934436736E-2</v>
      </c>
      <c r="N239">
        <f t="shared" si="14"/>
        <v>0.71372392703701537</v>
      </c>
    </row>
    <row r="240" spans="1:14" x14ac:dyDescent="0.25">
      <c r="A240" s="1">
        <v>43997</v>
      </c>
      <c r="B240">
        <v>11565.820313</v>
      </c>
      <c r="C240">
        <v>11997.650390999999</v>
      </c>
      <c r="D240">
        <v>11525.360352</v>
      </c>
      <c r="E240">
        <v>11942.910156</v>
      </c>
      <c r="F240">
        <v>11942.910156</v>
      </c>
      <c r="G240">
        <v>5740660000</v>
      </c>
      <c r="I240">
        <f t="shared" si="12"/>
        <v>11754.365234500001</v>
      </c>
      <c r="J240">
        <f t="shared" si="13"/>
        <v>3.9896570986007109E-2</v>
      </c>
      <c r="M240">
        <f t="shared" si="15"/>
        <v>4.2987803880148362E-2</v>
      </c>
      <c r="N240">
        <f t="shared" si="14"/>
        <v>0.66917503145418644</v>
      </c>
    </row>
    <row r="241" spans="1:14" x14ac:dyDescent="0.25">
      <c r="A241" s="1">
        <v>43998</v>
      </c>
      <c r="B241">
        <v>12304.139648</v>
      </c>
      <c r="C241">
        <v>12318.75</v>
      </c>
      <c r="D241">
        <v>11992.980469</v>
      </c>
      <c r="E241">
        <v>12161.469727</v>
      </c>
      <c r="F241">
        <v>12161.469727</v>
      </c>
      <c r="G241">
        <v>5829240000</v>
      </c>
      <c r="I241">
        <f t="shared" si="12"/>
        <v>12232.8046875</v>
      </c>
      <c r="J241">
        <f t="shared" si="13"/>
        <v>-7.6195688334291869E-3</v>
      </c>
      <c r="M241">
        <f t="shared" si="15"/>
        <v>4.3376688825859988E-2</v>
      </c>
      <c r="N241">
        <f t="shared" si="14"/>
        <v>0.62704257949389441</v>
      </c>
    </row>
    <row r="242" spans="1:14" x14ac:dyDescent="0.25">
      <c r="A242" s="1">
        <v>43999</v>
      </c>
      <c r="B242">
        <v>12193.410156</v>
      </c>
      <c r="C242">
        <v>12202.580078000001</v>
      </c>
      <c r="D242">
        <v>12068.209961</v>
      </c>
      <c r="E242">
        <v>12086.490234000001</v>
      </c>
      <c r="F242">
        <v>12086.490234000001</v>
      </c>
      <c r="G242">
        <v>4549390000</v>
      </c>
      <c r="I242">
        <f t="shared" si="12"/>
        <v>12139.950195000001</v>
      </c>
      <c r="J242">
        <f t="shared" si="13"/>
        <v>-8.8051866500427588E-3</v>
      </c>
      <c r="M242">
        <f t="shared" si="15"/>
        <v>4.3765573771571614E-2</v>
      </c>
      <c r="N242">
        <f t="shared" si="14"/>
        <v>0.58722180075384522</v>
      </c>
    </row>
    <row r="243" spans="1:14" x14ac:dyDescent="0.25">
      <c r="A243" s="1">
        <v>44000</v>
      </c>
      <c r="B243">
        <v>11994.459961</v>
      </c>
      <c r="C243">
        <v>12110.200194999999</v>
      </c>
      <c r="D243">
        <v>11984.709961</v>
      </c>
      <c r="E243">
        <v>12072.589844</v>
      </c>
      <c r="F243">
        <v>12072.589844</v>
      </c>
      <c r="G243">
        <v>4429030000</v>
      </c>
      <c r="I243">
        <f t="shared" si="12"/>
        <v>12033.524902500001</v>
      </c>
      <c r="J243">
        <f t="shared" si="13"/>
        <v>6.3528019874534644E-3</v>
      </c>
      <c r="M243">
        <f t="shared" si="15"/>
        <v>4.415445871728324E-2</v>
      </c>
      <c r="N243">
        <f t="shared" si="14"/>
        <v>0.54961065220912431</v>
      </c>
    </row>
    <row r="244" spans="1:14" x14ac:dyDescent="0.25">
      <c r="A244" s="1">
        <v>44001</v>
      </c>
      <c r="B244">
        <v>12240.309569999999</v>
      </c>
      <c r="C244">
        <v>12240.309569999999</v>
      </c>
      <c r="D244">
        <v>11946.959961</v>
      </c>
      <c r="E244">
        <v>11980.120117</v>
      </c>
      <c r="F244">
        <v>11980.120117</v>
      </c>
      <c r="G244">
        <v>8327780000</v>
      </c>
      <c r="I244">
        <f t="shared" si="12"/>
        <v>12110.2148435</v>
      </c>
      <c r="J244">
        <f t="shared" si="13"/>
        <v>-9.4672862662376917E-3</v>
      </c>
      <c r="M244">
        <f t="shared" si="15"/>
        <v>4.4543343662994866E-2</v>
      </c>
      <c r="N244">
        <f t="shared" si="14"/>
        <v>0.51410987433383659</v>
      </c>
    </row>
    <row r="245" spans="1:14" x14ac:dyDescent="0.25">
      <c r="A245" s="1">
        <v>44004</v>
      </c>
      <c r="B245">
        <v>11963.299805000001</v>
      </c>
      <c r="C245">
        <v>12045.650390999999</v>
      </c>
      <c r="D245">
        <v>11907.219727</v>
      </c>
      <c r="E245">
        <v>12028.910156</v>
      </c>
      <c r="F245">
        <v>12028.910156</v>
      </c>
      <c r="G245">
        <v>4665380000</v>
      </c>
      <c r="I245">
        <f t="shared" si="12"/>
        <v>11996.1049805</v>
      </c>
      <c r="J245">
        <f t="shared" si="13"/>
        <v>1.00732299596803E-2</v>
      </c>
      <c r="M245">
        <f t="shared" si="15"/>
        <v>4.4932228608706493E-2</v>
      </c>
      <c r="N245">
        <f t="shared" si="14"/>
        <v>0.48062303582791838</v>
      </c>
    </row>
    <row r="246" spans="1:14" x14ac:dyDescent="0.25">
      <c r="A246" s="1">
        <v>44005</v>
      </c>
      <c r="B246">
        <v>12157.370117</v>
      </c>
      <c r="C246">
        <v>12176.429688</v>
      </c>
      <c r="D246">
        <v>12068.089844</v>
      </c>
      <c r="E246">
        <v>12077.740234000001</v>
      </c>
      <c r="F246">
        <v>12077.740234000001</v>
      </c>
      <c r="G246">
        <v>4704830000</v>
      </c>
      <c r="I246">
        <f t="shared" si="12"/>
        <v>12117.555175500001</v>
      </c>
      <c r="J246">
        <f t="shared" si="13"/>
        <v>-2.3052106356495326E-2</v>
      </c>
      <c r="M246">
        <f t="shared" si="15"/>
        <v>4.5321113554418119E-2</v>
      </c>
      <c r="N246">
        <f t="shared" si="14"/>
        <v>0.44905656752804696</v>
      </c>
    </row>
    <row r="247" spans="1:14" x14ac:dyDescent="0.25">
      <c r="A247" s="1">
        <v>44006</v>
      </c>
      <c r="B247">
        <v>11956.290039</v>
      </c>
      <c r="C247">
        <v>11961.620117</v>
      </c>
      <c r="D247">
        <v>11650.910156</v>
      </c>
      <c r="E247">
        <v>11726.540039</v>
      </c>
      <c r="F247">
        <v>11726.540039</v>
      </c>
      <c r="G247">
        <v>5587200000</v>
      </c>
      <c r="I247">
        <f t="shared" si="12"/>
        <v>11841.415039</v>
      </c>
      <c r="J247">
        <f t="shared" si="13"/>
        <v>-5.8155969024637575E-3</v>
      </c>
      <c r="M247">
        <f t="shared" si="15"/>
        <v>4.5709998500129745E-2</v>
      </c>
      <c r="N247">
        <f t="shared" si="14"/>
        <v>0.41931978608688664</v>
      </c>
    </row>
    <row r="248" spans="1:14" x14ac:dyDescent="0.25">
      <c r="A248" s="1">
        <v>44007</v>
      </c>
      <c r="B248">
        <v>11680.389648</v>
      </c>
      <c r="C248">
        <v>11866.200194999999</v>
      </c>
      <c r="D248">
        <v>11640.019531</v>
      </c>
      <c r="E248">
        <v>11865.110352</v>
      </c>
      <c r="F248">
        <v>11865.110352</v>
      </c>
      <c r="G248">
        <v>4815420000</v>
      </c>
      <c r="I248">
        <f t="shared" si="12"/>
        <v>11772.75</v>
      </c>
      <c r="J248">
        <f t="shared" si="13"/>
        <v>-6.1632242052084294E-3</v>
      </c>
      <c r="M248">
        <f t="shared" si="15"/>
        <v>4.6098883445841371E-2</v>
      </c>
      <c r="N248">
        <f t="shared" si="14"/>
        <v>0.39132490800719283</v>
      </c>
    </row>
    <row r="249" spans="1:14" x14ac:dyDescent="0.25">
      <c r="A249" s="1">
        <v>44008</v>
      </c>
      <c r="B249">
        <v>11796.400390999999</v>
      </c>
      <c r="C249">
        <v>11814.009765999999</v>
      </c>
      <c r="D249">
        <v>11578.809569999999</v>
      </c>
      <c r="E249">
        <v>11604.429688</v>
      </c>
      <c r="F249">
        <v>11604.429688</v>
      </c>
      <c r="G249">
        <v>8098120000</v>
      </c>
      <c r="I249">
        <f t="shared" si="12"/>
        <v>11700.4150395</v>
      </c>
      <c r="J249">
        <f t="shared" si="13"/>
        <v>2.5317585373155226E-3</v>
      </c>
      <c r="M249">
        <f t="shared" si="15"/>
        <v>4.6487768391552997E-2</v>
      </c>
      <c r="N249">
        <f t="shared" si="14"/>
        <v>0.3649870546168269</v>
      </c>
    </row>
    <row r="250" spans="1:14" x14ac:dyDescent="0.25">
      <c r="A250" s="1">
        <v>44011</v>
      </c>
      <c r="B250">
        <v>11683.070313</v>
      </c>
      <c r="C250">
        <v>11777.639648</v>
      </c>
      <c r="D250">
        <v>11605.469727</v>
      </c>
      <c r="E250">
        <v>11777.080078000001</v>
      </c>
      <c r="F250">
        <v>11777.080078000001</v>
      </c>
      <c r="G250">
        <v>4462770000</v>
      </c>
      <c r="I250">
        <f t="shared" si="12"/>
        <v>11730.075195500001</v>
      </c>
      <c r="J250">
        <f t="shared" si="13"/>
        <v>7.2362778823285359E-3</v>
      </c>
      <c r="M250">
        <f t="shared" si="15"/>
        <v>4.6876653337264623E-2</v>
      </c>
      <c r="N250">
        <f t="shared" si="14"/>
        <v>0.34022424856768652</v>
      </c>
    </row>
    <row r="251" spans="1:14" x14ac:dyDescent="0.25">
      <c r="A251" s="1">
        <v>44012</v>
      </c>
      <c r="B251">
        <v>11736.75</v>
      </c>
      <c r="C251">
        <v>11934.959961</v>
      </c>
      <c r="D251">
        <v>11724.570313</v>
      </c>
      <c r="E251">
        <v>11893.780273</v>
      </c>
      <c r="F251">
        <v>11893.780273</v>
      </c>
      <c r="G251">
        <v>4696280000</v>
      </c>
      <c r="I251">
        <f t="shared" si="12"/>
        <v>11815.2651365</v>
      </c>
      <c r="J251">
        <f t="shared" si="13"/>
        <v>7.5400841508283106E-3</v>
      </c>
      <c r="M251">
        <f t="shared" si="15"/>
        <v>4.7265538282976249E-2</v>
      </c>
      <c r="N251">
        <f t="shared" si="14"/>
        <v>0.3169574024360402</v>
      </c>
    </row>
    <row r="252" spans="1:14" x14ac:dyDescent="0.25">
      <c r="A252" s="1">
        <v>44013</v>
      </c>
      <c r="B252">
        <v>11907.830078000001</v>
      </c>
      <c r="C252">
        <v>11982.230469</v>
      </c>
      <c r="D252">
        <v>11858.820313</v>
      </c>
      <c r="E252">
        <v>11901.549805000001</v>
      </c>
      <c r="F252">
        <v>11901.549805000001</v>
      </c>
      <c r="G252">
        <v>4443130000</v>
      </c>
      <c r="I252">
        <f t="shared" si="12"/>
        <v>11904.689941500001</v>
      </c>
      <c r="J252">
        <f t="shared" si="13"/>
        <v>1.1311129466378052E-2</v>
      </c>
      <c r="M252">
        <f t="shared" si="15"/>
        <v>4.7654423228687876E-2</v>
      </c>
      <c r="N252">
        <f t="shared" si="14"/>
        <v>0.2951102999940744</v>
      </c>
    </row>
    <row r="253" spans="1:14" x14ac:dyDescent="0.25">
      <c r="A253" s="1">
        <v>44014</v>
      </c>
      <c r="B253">
        <v>12088.700194999999</v>
      </c>
      <c r="C253">
        <v>12138.830078000001</v>
      </c>
      <c r="D253">
        <v>11970.799805000001</v>
      </c>
      <c r="E253">
        <v>11991.519531</v>
      </c>
      <c r="F253">
        <v>11991.519531</v>
      </c>
      <c r="G253">
        <v>4190830000</v>
      </c>
      <c r="I253">
        <f t="shared" si="12"/>
        <v>12040.109863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^NYA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2020-07-05T10:49:56Z</dcterms:created>
  <dcterms:modified xsi:type="dcterms:W3CDTF">2020-07-05T13:09:36Z</dcterms:modified>
</cp:coreProperties>
</file>