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defaultThemeVersion="124226"/>
  <mc:AlternateContent xmlns:mc="http://schemas.openxmlformats.org/markup-compatibility/2006">
    <mc:Choice Requires="x15">
      <x15ac:absPath xmlns:x15ac="http://schemas.microsoft.com/office/spreadsheetml/2010/11/ac" url="C:\Users\versi\AppData\Local\Temp\Rar$DIa6628.15107\"/>
    </mc:Choice>
  </mc:AlternateContent>
  <xr:revisionPtr revIDLastSave="0" documentId="13_ncr:1_{F56B94D0-AB97-4439-A7A6-B7963EB29E3F}" xr6:coauthVersionLast="47" xr6:coauthVersionMax="47" xr10:uidLastSave="{00000000-0000-0000-0000-000000000000}"/>
  <bookViews>
    <workbookView xWindow="-120" yWindow="-120" windowWidth="29040" windowHeight="15840" xr2:uid="{00000000-000D-0000-FFFF-FFFF00000000}"/>
  </bookViews>
  <sheets>
    <sheet name="N2" sheetId="1" r:id="rId1"/>
    <sheet name="He" sheetId="2" r:id="rId2"/>
    <sheet name="Argon" sheetId="7" r:id="rId3"/>
    <sheet name="CO2" sheetId="6" r:id="rId4"/>
    <sheet name="SF6" sheetId="5" r:id="rId5"/>
    <sheet name="Air" sheetId="8" r:id="rId6"/>
    <sheet name="N2qpol" sheetId="9" r:id="rId7"/>
    <sheet name="Custom"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6" i="1"/>
  <c r="D5" i="1"/>
  <c r="D4" i="1"/>
  <c r="C7" i="1"/>
  <c r="C6" i="1"/>
  <c r="C5" i="1"/>
  <c r="C4" i="1"/>
  <c r="D3" i="2"/>
  <c r="C3" i="2"/>
  <c r="D3" i="1" l="1"/>
  <c r="R7" i="9"/>
  <c r="P7" i="9"/>
  <c r="N7" i="9"/>
  <c r="D7" i="9"/>
  <c r="C7" i="9"/>
  <c r="R6" i="9"/>
  <c r="C6" i="9" s="1"/>
  <c r="P6" i="9"/>
  <c r="N6" i="9"/>
  <c r="D6" i="9"/>
  <c r="R5" i="9"/>
  <c r="C5" i="9" s="1"/>
  <c r="P5" i="9"/>
  <c r="N5" i="9"/>
  <c r="D5" i="9"/>
  <c r="R4" i="9"/>
  <c r="C4" i="9" s="1"/>
  <c r="P4" i="9"/>
  <c r="N4" i="9"/>
  <c r="D4" i="9"/>
  <c r="R3" i="9"/>
  <c r="C3" i="9" s="1"/>
  <c r="P3" i="9"/>
  <c r="N3" i="9"/>
  <c r="D3" i="9"/>
  <c r="R3" i="1" l="1"/>
  <c r="P3" i="1" l="1"/>
  <c r="C3" i="1" s="1"/>
  <c r="R7" i="1"/>
  <c r="R6" i="1"/>
  <c r="R5" i="1"/>
  <c r="R4" i="1"/>
  <c r="P7" i="1"/>
  <c r="P6" i="1"/>
  <c r="P5" i="1"/>
  <c r="P4" i="1"/>
  <c r="N7" i="1"/>
  <c r="N6" i="1"/>
  <c r="N5" i="1"/>
  <c r="N4" i="1"/>
  <c r="N3" i="1"/>
  <c r="D7" i="8" l="1"/>
  <c r="C7" i="8"/>
  <c r="D6" i="8"/>
  <c r="C6" i="8"/>
  <c r="D5" i="8"/>
  <c r="C5" i="8"/>
  <c r="D4" i="8"/>
  <c r="C4" i="8"/>
  <c r="D3" i="8"/>
  <c r="C3" i="8"/>
  <c r="C4" i="2" l="1"/>
  <c r="D7" i="2" l="1"/>
  <c r="C7" i="2"/>
  <c r="D6" i="2"/>
  <c r="C6" i="2"/>
  <c r="D5" i="2"/>
  <c r="C5" i="2"/>
  <c r="D4" i="2"/>
</calcChain>
</file>

<file path=xl/sharedStrings.xml><?xml version="1.0" encoding="utf-8"?>
<sst xmlns="http://schemas.openxmlformats.org/spreadsheetml/2006/main" count="579" uniqueCount="83">
  <si>
    <t>H</t>
  </si>
  <si>
    <t>C</t>
  </si>
  <si>
    <t>N</t>
  </si>
  <si>
    <t>O</t>
  </si>
  <si>
    <t>F</t>
  </si>
  <si>
    <t>epsilon</t>
  </si>
  <si>
    <t>sigma</t>
  </si>
  <si>
    <t>Lennard Jones Parameters for N2</t>
  </si>
  <si>
    <t>Other</t>
  </si>
  <si>
    <t>Lennard Jones Parameters for He</t>
  </si>
  <si>
    <t>Cl</t>
  </si>
  <si>
    <t>Br</t>
  </si>
  <si>
    <t>I</t>
  </si>
  <si>
    <t>S</t>
  </si>
  <si>
    <t>Si</t>
  </si>
  <si>
    <t>P</t>
  </si>
  <si>
    <t>B</t>
  </si>
  <si>
    <t>Ge</t>
  </si>
  <si>
    <t>Sn</t>
  </si>
  <si>
    <t>Pb</t>
  </si>
  <si>
    <t>Se</t>
  </si>
  <si>
    <t>Te</t>
  </si>
  <si>
    <t>He</t>
  </si>
  <si>
    <t>Ne</t>
  </si>
  <si>
    <t>Ar</t>
  </si>
  <si>
    <t>Kr</t>
  </si>
  <si>
    <t>Xe</t>
  </si>
  <si>
    <t>Mg</t>
  </si>
  <si>
    <t>Fe</t>
  </si>
  <si>
    <t>Ni</t>
  </si>
  <si>
    <t>meV</t>
  </si>
  <si>
    <t>Cs</t>
  </si>
  <si>
    <t>Na</t>
  </si>
  <si>
    <t>K</t>
  </si>
  <si>
    <t>Rb</t>
  </si>
  <si>
    <t>Ca</t>
  </si>
  <si>
    <t>Li</t>
  </si>
  <si>
    <t>Mobcal</t>
  </si>
  <si>
    <t>Fr</t>
  </si>
  <si>
    <t>Be</t>
  </si>
  <si>
    <t>Sr</t>
  </si>
  <si>
    <t>Ba</t>
  </si>
  <si>
    <t>Ra</t>
  </si>
  <si>
    <t>Al</t>
  </si>
  <si>
    <t>Ga</t>
  </si>
  <si>
    <t>In</t>
  </si>
  <si>
    <t>Tl</t>
  </si>
  <si>
    <t>As</t>
  </si>
  <si>
    <t>Sb</t>
  </si>
  <si>
    <t>Bi</t>
  </si>
  <si>
    <t>Po</t>
  </si>
  <si>
    <t>At</t>
  </si>
  <si>
    <t>Rn</t>
  </si>
  <si>
    <t>Au</t>
  </si>
  <si>
    <t>Ag</t>
  </si>
  <si>
    <t>Cr</t>
  </si>
  <si>
    <t>Cu</t>
  </si>
  <si>
    <t>Mn</t>
  </si>
  <si>
    <t>Hg</t>
  </si>
  <si>
    <t>Lennard Jones Parameters for Argon</t>
  </si>
  <si>
    <t>Lennard Jones Parameters for CO2</t>
  </si>
  <si>
    <t>Lennard Jones Parameters for SF6</t>
  </si>
  <si>
    <t>U</t>
  </si>
  <si>
    <t>Lennard Jones Parameters for Air</t>
  </si>
  <si>
    <t>epsilon,J</t>
  </si>
  <si>
    <t>sigma, A</t>
  </si>
  <si>
    <t xml:space="preserve">N2 qpol </t>
  </si>
  <si>
    <t>Campuzano, Bush Anal Chem 2012</t>
  </si>
  <si>
    <t>Different values of Lennard Jones parameters for N2, Use N2 qpol if you are using quadrupole. Use Bush Anal Chem if you are using just regular Lennard Jones parameters.</t>
  </si>
  <si>
    <t>A</t>
  </si>
  <si>
    <t>epsilon, J</t>
  </si>
  <si>
    <t>J</t>
  </si>
  <si>
    <t>Joules</t>
  </si>
  <si>
    <t>Program uses only parameters in columns C and D. Only the first parameters are optimized!</t>
  </si>
  <si>
    <t>Program uses only parameters in columns C and D. No parameters are optimized!</t>
  </si>
  <si>
    <t>Program uses only parameters in columns C and D. Only the first parameters (lines 1-5) are optimized! If atom is not in the list, use other at the bottom.</t>
  </si>
  <si>
    <t>Different values of Lennard Jones parameters for He. Use Bush Anal Chem if you are using just regular Lennard Jones parameters.</t>
  </si>
  <si>
    <t>Program uses only parameters in columns C and D. Only the first parameters (lines 1-5) are optimized! If atom is not in the list, use Other at the bottom.</t>
  </si>
  <si>
    <t>Different values of Lennard Jones parameters for N2. Use N2qpol sheet (change for IMoS 1.09) if you are using quadrupole. Use Campuzano Anal Chem N2 Sheet if you are using just regular Lennard Jones parameters.</t>
  </si>
  <si>
    <t>Different values of Lennard Jones parameters for N2. Use N2qpol sheet (change for IMoS 1.09) if you are using quadrupole. Use Campuzano Anal Chem in N2 sheet if you are using just regular Lennard Jones parameters.</t>
  </si>
  <si>
    <t>Lennard Jones Parameters for CUSTOM</t>
  </si>
  <si>
    <t>Pt</t>
  </si>
  <si>
    <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</si>
</sst>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0" xfId="0" applyFont="1" applyFill="1"/>
    <xf numFmtId="0" fontId="1" fillId="3" borderId="5" xfId="0" applyFont="1" applyFill="1" applyBorder="1" applyAlignment="1">
      <alignment horizontal="center"/>
    </xf>
    <xf numFmtId="0" fontId="1" fillId="6" borderId="1" xfId="0" applyFont="1" applyFill="1" applyBorder="1" applyAlignment="1">
      <alignment horizontal="center"/>
    </xf>
    <xf numFmtId="0" fontId="0" fillId="0" borderId="0" xfId="0" applyAlignment="1">
      <alignment horizontal="center"/>
    </xf>
    <xf numFmtId="0" fontId="1" fillId="5" borderId="0" xfId="0" applyFont="1" applyFill="1" applyAlignment="1">
      <alignment horizontal="center"/>
    </xf>
    <xf numFmtId="0" fontId="1" fillId="5" borderId="6" xfId="0"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0" xfId="0" applyBorder="1"/>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4" borderId="0" xfId="0" applyFont="1" applyFill="1" applyAlignment="1">
      <alignment horizontal="center"/>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8" borderId="8" xfId="0" applyFill="1" applyBorder="1" applyAlignment="1">
      <alignment horizontal="center" vertical="center" wrapText="1"/>
    </xf>
    <xf numFmtId="0" fontId="0" fillId="8" borderId="0"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8"/>
  <sheetViews>
    <sheetView tabSelected="1" workbookViewId="0">
      <selection activeCell="G19" sqref="G19"/>
    </sheetView>
  </sheetViews>
  <sheetFormatPr defaultRowHeight="15" x14ac:dyDescent="0.25"/>
  <cols>
    <col min="3" max="4" width="12" bestFit="1" customWidth="1"/>
  </cols>
  <sheetData>
    <row r="1" spans="1:21" x14ac:dyDescent="0.25">
      <c r="A1" s="18" t="s">
        <v>7</v>
      </c>
      <c r="B1" s="18"/>
      <c r="C1" s="18"/>
      <c r="H1" s="16" t="s">
        <v>37</v>
      </c>
      <c r="I1" s="17"/>
      <c r="J1" s="16" t="s">
        <v>67</v>
      </c>
      <c r="K1" s="17"/>
      <c r="L1" s="16" t="s">
        <v>66</v>
      </c>
      <c r="M1" s="17"/>
      <c r="N1" s="16" t="s">
        <v>37</v>
      </c>
      <c r="O1" s="17"/>
      <c r="P1" s="16" t="s">
        <v>67</v>
      </c>
      <c r="Q1" s="17"/>
      <c r="R1" s="16" t="s">
        <v>66</v>
      </c>
      <c r="S1" s="17"/>
      <c r="T1" t="s">
        <v>67</v>
      </c>
    </row>
    <row r="2" spans="1:21" x14ac:dyDescent="0.25">
      <c r="B2" s="3"/>
      <c r="C2" s="2" t="s">
        <v>64</v>
      </c>
      <c r="D2" s="1" t="s">
        <v>65</v>
      </c>
      <c r="H2" s="1" t="s">
        <v>5</v>
      </c>
      <c r="I2" s="1" t="s">
        <v>6</v>
      </c>
      <c r="J2" s="2" t="s">
        <v>5</v>
      </c>
      <c r="K2" s="1" t="s">
        <v>6</v>
      </c>
      <c r="L2" s="1" t="s">
        <v>5</v>
      </c>
      <c r="M2" s="1" t="s">
        <v>6</v>
      </c>
      <c r="N2" s="14" t="s">
        <v>5</v>
      </c>
      <c r="O2" s="14" t="s">
        <v>6</v>
      </c>
      <c r="P2" s="15" t="s">
        <v>5</v>
      </c>
      <c r="Q2" s="14" t="s">
        <v>6</v>
      </c>
      <c r="R2" s="14" t="s">
        <v>5</v>
      </c>
      <c r="S2" s="14" t="s">
        <v>6</v>
      </c>
      <c r="T2" t="s">
        <v>5</v>
      </c>
      <c r="U2" t="s">
        <v>6</v>
      </c>
    </row>
    <row r="3" spans="1:21" x14ac:dyDescent="0.25">
      <c r="B3" s="3" t="s">
        <v>0</v>
      </c>
      <c r="C3">
        <f>P3</f>
        <v>0.48059999999999997</v>
      </c>
      <c r="D3">
        <f t="shared" ref="D3:D7" si="0">Q3</f>
        <v>2.2999999999999998</v>
      </c>
      <c r="E3" s="20" t="s">
        <v>75</v>
      </c>
      <c r="F3" s="20"/>
      <c r="G3" s="21"/>
      <c r="H3" s="10">
        <v>1.9077999999999999</v>
      </c>
      <c r="I3" s="7">
        <v>2.8860000000000001</v>
      </c>
      <c r="J3" s="10">
        <v>3</v>
      </c>
      <c r="K3" s="7">
        <v>2.2999999999999998</v>
      </c>
      <c r="L3" s="10">
        <v>1.5719671136474977</v>
      </c>
      <c r="M3" s="11">
        <v>1.8986165793869891</v>
      </c>
      <c r="N3">
        <f>H3*1.602E-19/1000*1E+21</f>
        <v>0.30562956000000002</v>
      </c>
      <c r="O3" s="7">
        <v>2.8860000000000001</v>
      </c>
      <c r="P3">
        <f>J3*1.602E-19/1000*1E+21</f>
        <v>0.48059999999999997</v>
      </c>
      <c r="Q3" s="7">
        <v>2.2999999999999998</v>
      </c>
      <c r="R3">
        <f>L3*1.602E-19/1000*1E+21</f>
        <v>0.25182913160632914</v>
      </c>
      <c r="S3" s="11">
        <v>1.8986165793869891</v>
      </c>
      <c r="T3">
        <v>0.13142808</v>
      </c>
      <c r="U3">
        <v>1.2408999999999999</v>
      </c>
    </row>
    <row r="4" spans="1:21" x14ac:dyDescent="0.25">
      <c r="B4" s="3" t="s">
        <v>1</v>
      </c>
      <c r="C4">
        <f t="shared" ref="C4:C7" si="1">P4</f>
        <v>0.74493000000000009</v>
      </c>
      <c r="D4">
        <f t="shared" si="0"/>
        <v>3.5</v>
      </c>
      <c r="E4" s="20"/>
      <c r="F4" s="20"/>
      <c r="G4" s="21"/>
      <c r="H4" s="12">
        <v>4.5528000000000004</v>
      </c>
      <c r="I4" s="7">
        <v>3.851</v>
      </c>
      <c r="J4" s="12">
        <v>4.6500000000000004</v>
      </c>
      <c r="K4" s="7">
        <v>3.5</v>
      </c>
      <c r="L4" s="12">
        <v>3.5740435153981012</v>
      </c>
      <c r="M4" s="11">
        <v>3.2254869663481647</v>
      </c>
      <c r="N4">
        <f t="shared" ref="N4:N7" si="2">H4*1.602E-19/1000*1E+21</f>
        <v>0.7293585600000001</v>
      </c>
      <c r="O4" s="7">
        <v>3.851</v>
      </c>
      <c r="P4">
        <f t="shared" ref="P4:P7" si="3">J4*1.602E-19/1000*1E+21</f>
        <v>0.74493000000000009</v>
      </c>
      <c r="Q4" s="7">
        <v>3.5</v>
      </c>
      <c r="R4">
        <f t="shared" ref="R4:R7" si="4">L4*1.602E-19/1000*1E+21</f>
        <v>0.57256177116677587</v>
      </c>
      <c r="S4" s="11">
        <v>3.2254869663481647</v>
      </c>
      <c r="T4">
        <v>0.67795037999999996</v>
      </c>
      <c r="U4">
        <v>3.5813999999999999</v>
      </c>
    </row>
    <row r="5" spans="1:21" x14ac:dyDescent="0.25">
      <c r="B5" s="3" t="s">
        <v>3</v>
      </c>
      <c r="C5">
        <f t="shared" si="1"/>
        <v>0.68885999999999992</v>
      </c>
      <c r="D5">
        <f t="shared" si="0"/>
        <v>3.5</v>
      </c>
      <c r="E5" s="20"/>
      <c r="F5" s="20"/>
      <c r="G5" s="21"/>
      <c r="H5" s="12">
        <v>2.6015999999999999</v>
      </c>
      <c r="I5" s="7">
        <v>3.5</v>
      </c>
      <c r="J5" s="12">
        <v>4.3</v>
      </c>
      <c r="K5" s="7">
        <v>3.5</v>
      </c>
      <c r="L5" s="12">
        <v>2.7010315277874084</v>
      </c>
      <c r="M5" s="11">
        <v>3.0749947110893348</v>
      </c>
      <c r="N5">
        <f t="shared" si="2"/>
        <v>0.41677631999999998</v>
      </c>
      <c r="O5" s="7">
        <v>3.5</v>
      </c>
      <c r="P5">
        <f t="shared" si="3"/>
        <v>0.68885999999999992</v>
      </c>
      <c r="Q5" s="7">
        <v>3.5</v>
      </c>
      <c r="R5">
        <f t="shared" si="4"/>
        <v>0.43270525075154281</v>
      </c>
      <c r="S5" s="11">
        <v>3.0749947110893348</v>
      </c>
      <c r="T5">
        <v>0.3876039</v>
      </c>
      <c r="U5">
        <v>3.2549999999999999</v>
      </c>
    </row>
    <row r="6" spans="1:21" x14ac:dyDescent="0.25">
      <c r="B6" s="3" t="s">
        <v>2</v>
      </c>
      <c r="C6">
        <f t="shared" si="1"/>
        <v>0.92915999999999987</v>
      </c>
      <c r="D6">
        <f t="shared" si="0"/>
        <v>4.2</v>
      </c>
      <c r="E6" s="20"/>
      <c r="F6" s="20"/>
      <c r="G6" s="21"/>
      <c r="H6" s="12">
        <v>2.9918</v>
      </c>
      <c r="I6" s="7">
        <v>3.66</v>
      </c>
      <c r="J6" s="12">
        <v>5.8</v>
      </c>
      <c r="K6" s="7">
        <v>4.2</v>
      </c>
      <c r="L6" s="12">
        <v>3.29024109543453</v>
      </c>
      <c r="M6" s="11">
        <v>3.5719061738835673</v>
      </c>
      <c r="N6">
        <f t="shared" si="2"/>
        <v>0.47928635999999997</v>
      </c>
      <c r="O6" s="7">
        <v>3.66</v>
      </c>
      <c r="P6">
        <f t="shared" si="3"/>
        <v>0.92915999999999987</v>
      </c>
      <c r="Q6" s="7">
        <v>4.2</v>
      </c>
      <c r="R6">
        <f t="shared" si="4"/>
        <v>0.52709662348861175</v>
      </c>
      <c r="S6" s="11">
        <v>3.5719061738835673</v>
      </c>
      <c r="T6">
        <v>0.57515004000000003</v>
      </c>
      <c r="U6">
        <v>4.3920000000000003</v>
      </c>
    </row>
    <row r="7" spans="1:21" x14ac:dyDescent="0.25">
      <c r="B7" s="3" t="s">
        <v>4</v>
      </c>
      <c r="C7">
        <f t="shared" si="1"/>
        <v>0.19223999999999999</v>
      </c>
      <c r="D7">
        <f t="shared" si="0"/>
        <v>3.4</v>
      </c>
      <c r="E7" s="20"/>
      <c r="F7" s="20"/>
      <c r="G7" s="21"/>
      <c r="H7" s="12">
        <v>2.1680000000000001</v>
      </c>
      <c r="I7" s="7">
        <v>3.3639999999999999</v>
      </c>
      <c r="J7" s="12">
        <v>1.2</v>
      </c>
      <c r="K7" s="7">
        <v>3.4</v>
      </c>
      <c r="L7" s="12">
        <v>2.465693160503009</v>
      </c>
      <c r="M7" s="11">
        <v>3.0146504054065333</v>
      </c>
      <c r="N7">
        <f t="shared" si="2"/>
        <v>0.3473136</v>
      </c>
      <c r="O7" s="7">
        <v>3.3639999999999999</v>
      </c>
      <c r="P7">
        <f t="shared" si="3"/>
        <v>0.19223999999999999</v>
      </c>
      <c r="Q7" s="7">
        <v>3.4</v>
      </c>
      <c r="R7">
        <f t="shared" si="4"/>
        <v>0.39500404431258201</v>
      </c>
      <c r="S7" s="11">
        <v>3.0146504054065333</v>
      </c>
      <c r="T7">
        <v>0.32299524000000002</v>
      </c>
      <c r="U7">
        <v>3.1284999999999998</v>
      </c>
    </row>
    <row r="8" spans="1:21" x14ac:dyDescent="0.25">
      <c r="B8" s="3" t="s">
        <v>31</v>
      </c>
      <c r="C8">
        <v>0.58140000000000003</v>
      </c>
      <c r="D8">
        <v>4.2008099999999997</v>
      </c>
      <c r="H8" s="1" t="s">
        <v>30</v>
      </c>
      <c r="I8" s="1" t="s">
        <v>69</v>
      </c>
      <c r="J8" s="2" t="s">
        <v>30</v>
      </c>
      <c r="K8" s="1" t="s">
        <v>69</v>
      </c>
      <c r="L8" s="1" t="s">
        <v>30</v>
      </c>
      <c r="M8" s="1" t="s">
        <v>69</v>
      </c>
      <c r="N8" s="14" t="s">
        <v>72</v>
      </c>
      <c r="O8" s="14" t="s">
        <v>69</v>
      </c>
      <c r="P8" s="15" t="s">
        <v>71</v>
      </c>
      <c r="Q8" s="14" t="s">
        <v>69</v>
      </c>
      <c r="R8" s="14" t="s">
        <v>71</v>
      </c>
      <c r="S8" s="14" t="s">
        <v>69</v>
      </c>
      <c r="T8" t="s">
        <v>71</v>
      </c>
      <c r="U8" t="s">
        <v>69</v>
      </c>
    </row>
    <row r="9" spans="1:21" x14ac:dyDescent="0.25">
      <c r="B9" s="3" t="s">
        <v>32</v>
      </c>
      <c r="C9">
        <v>0.41677631999999998</v>
      </c>
      <c r="D9">
        <v>3.5</v>
      </c>
    </row>
    <row r="10" spans="1:21" ht="15" customHeight="1" x14ac:dyDescent="0.25">
      <c r="B10" s="3" t="s">
        <v>10</v>
      </c>
      <c r="C10">
        <v>0.41677631999999998</v>
      </c>
      <c r="D10">
        <v>3.5</v>
      </c>
      <c r="H10" s="19" t="s">
        <v>78</v>
      </c>
      <c r="I10" s="19"/>
      <c r="J10" s="19"/>
      <c r="K10" s="19"/>
      <c r="L10" s="19"/>
      <c r="M10" s="19"/>
    </row>
    <row r="11" spans="1:21" x14ac:dyDescent="0.25">
      <c r="B11" s="3" t="s">
        <v>12</v>
      </c>
      <c r="C11">
        <v>0.63</v>
      </c>
      <c r="D11">
        <v>5.4</v>
      </c>
      <c r="H11" s="19"/>
      <c r="I11" s="19"/>
      <c r="J11" s="19"/>
      <c r="K11" s="19"/>
      <c r="L11" s="19"/>
      <c r="M11" s="19"/>
    </row>
    <row r="12" spans="1:21" x14ac:dyDescent="0.25">
      <c r="B12" s="3" t="s">
        <v>33</v>
      </c>
      <c r="C12">
        <v>0.41677631999999998</v>
      </c>
      <c r="D12">
        <v>3.5</v>
      </c>
      <c r="H12" s="19"/>
      <c r="I12" s="19"/>
      <c r="J12" s="19"/>
      <c r="K12" s="19"/>
      <c r="L12" s="19"/>
      <c r="M12" s="19"/>
    </row>
    <row r="13" spans="1:21" x14ac:dyDescent="0.25">
      <c r="B13" s="3" t="s">
        <v>34</v>
      </c>
      <c r="C13">
        <v>0.41677631999999998</v>
      </c>
      <c r="D13">
        <v>3.5</v>
      </c>
      <c r="H13" s="19"/>
      <c r="I13" s="19"/>
      <c r="J13" s="19"/>
      <c r="K13" s="19"/>
      <c r="L13" s="19"/>
      <c r="M13" s="19"/>
    </row>
    <row r="14" spans="1:21" x14ac:dyDescent="0.25">
      <c r="B14" s="3" t="s">
        <v>15</v>
      </c>
      <c r="C14">
        <v>0.41677631999999998</v>
      </c>
      <c r="D14">
        <v>3.5</v>
      </c>
      <c r="H14" s="19"/>
      <c r="I14" s="19"/>
      <c r="J14" s="19"/>
      <c r="K14" s="19"/>
      <c r="L14" s="19"/>
      <c r="M14" s="19"/>
    </row>
    <row r="15" spans="1:21" x14ac:dyDescent="0.25">
      <c r="B15" s="3" t="s">
        <v>35</v>
      </c>
      <c r="C15">
        <v>0.41677631999999998</v>
      </c>
      <c r="D15">
        <v>3.5</v>
      </c>
    </row>
    <row r="16" spans="1:21"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9">
    <mergeCell ref="R1:S1"/>
    <mergeCell ref="N1:O1"/>
    <mergeCell ref="H1:I1"/>
    <mergeCell ref="A1:C1"/>
    <mergeCell ref="H10:M14"/>
    <mergeCell ref="L1:M1"/>
    <mergeCell ref="J1:K1"/>
    <mergeCell ref="E3:G7"/>
    <mergeCell ref="P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8"/>
  <sheetViews>
    <sheetView topLeftCell="A28" workbookViewId="0">
      <selection activeCell="A56" sqref="A56:D58"/>
    </sheetView>
  </sheetViews>
  <sheetFormatPr defaultRowHeight="15" x14ac:dyDescent="0.25"/>
  <cols>
    <col min="3" max="3" width="11.7109375" customWidth="1"/>
    <col min="4" max="4" width="12.28515625" customWidth="1"/>
  </cols>
  <sheetData>
    <row r="1" spans="1:13" x14ac:dyDescent="0.25">
      <c r="A1" s="4" t="s">
        <v>9</v>
      </c>
      <c r="B1" s="4"/>
      <c r="C1" s="4"/>
      <c r="H1" s="9" t="s">
        <v>37</v>
      </c>
      <c r="I1" s="8"/>
      <c r="J1" s="16" t="s">
        <v>67</v>
      </c>
      <c r="K1" s="17"/>
    </row>
    <row r="2" spans="1:13" x14ac:dyDescent="0.25">
      <c r="B2" s="3"/>
      <c r="C2" s="2" t="s">
        <v>70</v>
      </c>
      <c r="D2" s="1" t="s">
        <v>65</v>
      </c>
      <c r="E2" s="20" t="s">
        <v>73</v>
      </c>
      <c r="F2" s="20"/>
      <c r="G2" s="21"/>
      <c r="H2" s="1" t="s">
        <v>5</v>
      </c>
      <c r="I2" s="1" t="s">
        <v>6</v>
      </c>
      <c r="J2" s="2" t="s">
        <v>5</v>
      </c>
      <c r="K2" s="1" t="s">
        <v>6</v>
      </c>
    </row>
    <row r="3" spans="1:13" x14ac:dyDescent="0.25">
      <c r="B3" s="3" t="s">
        <v>0</v>
      </c>
      <c r="C3">
        <f>J3*1.602E-19/1000*1E+21</f>
        <v>9.8923500000000011E-2</v>
      </c>
      <c r="D3">
        <f t="shared" ref="D3" si="0">K3</f>
        <v>2.2610000000000001</v>
      </c>
      <c r="E3" s="20"/>
      <c r="F3" s="20"/>
      <c r="G3" s="21"/>
      <c r="H3">
        <v>0.65</v>
      </c>
      <c r="I3">
        <v>2.38</v>
      </c>
      <c r="J3">
        <v>0.61750000000000005</v>
      </c>
      <c r="K3">
        <v>2.2610000000000001</v>
      </c>
    </row>
    <row r="4" spans="1:13" x14ac:dyDescent="0.25">
      <c r="B4" s="3" t="s">
        <v>1</v>
      </c>
      <c r="C4">
        <f>J4*1.602E-19/1000*1E+21</f>
        <v>0.21252131999999999</v>
      </c>
      <c r="D4">
        <f t="shared" ref="D4:D7" si="1">K4</f>
        <v>3.0125999999999999</v>
      </c>
      <c r="E4" s="20"/>
      <c r="F4" s="20"/>
      <c r="G4" s="21"/>
      <c r="H4">
        <v>1.34</v>
      </c>
      <c r="I4">
        <v>3.0430000000000001</v>
      </c>
      <c r="J4">
        <v>1.3266</v>
      </c>
      <c r="K4">
        <v>3.0125999999999999</v>
      </c>
    </row>
    <row r="5" spans="1:13" x14ac:dyDescent="0.25">
      <c r="B5" s="3" t="s">
        <v>3</v>
      </c>
      <c r="C5">
        <f t="shared" ref="C5:C7" si="2">J5*1.602E-19/1000*1E+21</f>
        <v>0.17173440000000001</v>
      </c>
      <c r="D5">
        <f t="shared" si="1"/>
        <v>2.4344000000000001</v>
      </c>
      <c r="E5" s="20"/>
      <c r="F5" s="20"/>
      <c r="G5" s="21"/>
      <c r="H5">
        <v>1.34</v>
      </c>
      <c r="I5">
        <v>3.0430000000000001</v>
      </c>
      <c r="J5">
        <v>1.0720000000000001</v>
      </c>
      <c r="K5">
        <v>2.4344000000000001</v>
      </c>
    </row>
    <row r="6" spans="1:13" x14ac:dyDescent="0.25">
      <c r="B6" s="3" t="s">
        <v>2</v>
      </c>
      <c r="C6">
        <f t="shared" si="2"/>
        <v>0.23613479999999998</v>
      </c>
      <c r="D6">
        <f t="shared" si="1"/>
        <v>3.3473000000000002</v>
      </c>
      <c r="E6" s="20"/>
      <c r="F6" s="20"/>
      <c r="G6" s="21"/>
      <c r="H6">
        <v>1.34</v>
      </c>
      <c r="I6">
        <v>3.0430000000000001</v>
      </c>
      <c r="J6">
        <v>1.474</v>
      </c>
      <c r="K6">
        <v>3.3473000000000002</v>
      </c>
    </row>
    <row r="7" spans="1:13" x14ac:dyDescent="0.25">
      <c r="B7" s="3" t="s">
        <v>4</v>
      </c>
      <c r="C7">
        <f t="shared" si="2"/>
        <v>0.17173440000000001</v>
      </c>
      <c r="D7">
        <f t="shared" si="1"/>
        <v>2.4344000000000001</v>
      </c>
      <c r="H7">
        <v>1.34</v>
      </c>
      <c r="I7">
        <v>3.0430000000000001</v>
      </c>
      <c r="J7">
        <v>1.0720000000000001</v>
      </c>
      <c r="K7">
        <v>2.4344000000000001</v>
      </c>
    </row>
    <row r="8" spans="1:13" x14ac:dyDescent="0.25">
      <c r="B8" s="3" t="s">
        <v>31</v>
      </c>
      <c r="C8">
        <v>0.28336175999999996</v>
      </c>
      <c r="D8">
        <v>4.0167599999999997</v>
      </c>
      <c r="H8">
        <v>1.34</v>
      </c>
      <c r="I8">
        <v>3.0430000000000001</v>
      </c>
      <c r="J8">
        <v>1.0720000000000001</v>
      </c>
      <c r="K8">
        <v>2.4344000000000001</v>
      </c>
    </row>
    <row r="9" spans="1:13" x14ac:dyDescent="0.25">
      <c r="B9" s="3" t="s">
        <v>32</v>
      </c>
      <c r="C9">
        <v>0.214668</v>
      </c>
      <c r="D9">
        <v>3.0430000000000001</v>
      </c>
      <c r="H9" s="1" t="s">
        <v>30</v>
      </c>
      <c r="I9" s="1" t="s">
        <v>69</v>
      </c>
      <c r="J9" s="2" t="s">
        <v>30</v>
      </c>
      <c r="K9" s="1" t="s">
        <v>69</v>
      </c>
    </row>
    <row r="10" spans="1:13" x14ac:dyDescent="0.25">
      <c r="B10" s="3" t="s">
        <v>10</v>
      </c>
      <c r="C10">
        <v>0.214668</v>
      </c>
      <c r="D10">
        <v>3.0430000000000001</v>
      </c>
    </row>
    <row r="11" spans="1:13" x14ac:dyDescent="0.25">
      <c r="B11" s="3" t="s">
        <v>12</v>
      </c>
      <c r="C11">
        <v>0.214668</v>
      </c>
      <c r="D11">
        <v>3.0430000000000001</v>
      </c>
      <c r="H11" s="19" t="s">
        <v>76</v>
      </c>
      <c r="I11" s="19"/>
      <c r="J11" s="19"/>
      <c r="K11" s="19"/>
      <c r="L11" s="19"/>
      <c r="M11" s="19"/>
    </row>
    <row r="12" spans="1:13" x14ac:dyDescent="0.25">
      <c r="B12" s="3" t="s">
        <v>33</v>
      </c>
      <c r="C12">
        <v>0.214668</v>
      </c>
      <c r="D12">
        <v>3.0430000000000001</v>
      </c>
      <c r="H12" s="19"/>
      <c r="I12" s="19"/>
      <c r="J12" s="19"/>
      <c r="K12" s="19"/>
      <c r="L12" s="19"/>
      <c r="M12" s="19"/>
    </row>
    <row r="13" spans="1:13" x14ac:dyDescent="0.25">
      <c r="B13" s="3" t="s">
        <v>34</v>
      </c>
      <c r="C13">
        <v>0.214668</v>
      </c>
      <c r="D13">
        <v>3.0430000000000001</v>
      </c>
      <c r="H13" s="19"/>
      <c r="I13" s="19"/>
      <c r="J13" s="19"/>
      <c r="K13" s="19"/>
      <c r="L13" s="19"/>
      <c r="M13" s="19"/>
    </row>
    <row r="14" spans="1:13" x14ac:dyDescent="0.25">
      <c r="B14" s="3" t="s">
        <v>15</v>
      </c>
      <c r="C14">
        <v>0.214668</v>
      </c>
      <c r="D14">
        <v>3.0430000000000001</v>
      </c>
      <c r="H14" s="19"/>
      <c r="I14" s="19"/>
      <c r="J14" s="19"/>
      <c r="K14" s="19"/>
      <c r="L14" s="19"/>
      <c r="M14" s="19"/>
    </row>
    <row r="15" spans="1:13" x14ac:dyDescent="0.25">
      <c r="B15" s="3" t="s">
        <v>35</v>
      </c>
      <c r="C15">
        <v>0.214668</v>
      </c>
      <c r="D15">
        <v>3.0430000000000001</v>
      </c>
      <c r="H15" s="19"/>
      <c r="I15" s="19"/>
      <c r="J15" s="19"/>
      <c r="K15" s="19"/>
      <c r="L15" s="19"/>
      <c r="M15" s="19"/>
    </row>
    <row r="16" spans="1:13" x14ac:dyDescent="0.25">
      <c r="B16" s="3" t="s">
        <v>36</v>
      </c>
      <c r="C16">
        <v>0.214668</v>
      </c>
      <c r="D16">
        <v>3.0430000000000001</v>
      </c>
    </row>
    <row r="17" spans="2:4" x14ac:dyDescent="0.25">
      <c r="B17" s="5" t="s">
        <v>13</v>
      </c>
      <c r="C17">
        <v>0.214668</v>
      </c>
      <c r="D17">
        <v>3.0430000000000001</v>
      </c>
    </row>
    <row r="18" spans="2:4" x14ac:dyDescent="0.25">
      <c r="B18" s="3" t="s">
        <v>38</v>
      </c>
      <c r="C18">
        <v>0.214668</v>
      </c>
      <c r="D18">
        <v>3.0430000000000001</v>
      </c>
    </row>
    <row r="19" spans="2:4" x14ac:dyDescent="0.25">
      <c r="B19" s="3" t="s">
        <v>39</v>
      </c>
      <c r="C19">
        <v>0.214668</v>
      </c>
      <c r="D19">
        <v>3.0430000000000001</v>
      </c>
    </row>
    <row r="20" spans="2:4" x14ac:dyDescent="0.25">
      <c r="B20" s="3" t="s">
        <v>27</v>
      </c>
      <c r="C20">
        <v>0.214668</v>
      </c>
      <c r="D20">
        <v>3.0430000000000001</v>
      </c>
    </row>
    <row r="21" spans="2:4" x14ac:dyDescent="0.25">
      <c r="B21" s="3" t="s">
        <v>62</v>
      </c>
      <c r="C21">
        <v>0.214668</v>
      </c>
      <c r="D21">
        <v>3.0430000000000001</v>
      </c>
    </row>
    <row r="22" spans="2:4" x14ac:dyDescent="0.25">
      <c r="B22" s="3" t="s">
        <v>40</v>
      </c>
      <c r="C22">
        <v>0.214668</v>
      </c>
      <c r="D22">
        <v>3.0430000000000001</v>
      </c>
    </row>
    <row r="23" spans="2:4" x14ac:dyDescent="0.25">
      <c r="B23" s="3" t="s">
        <v>41</v>
      </c>
      <c r="C23">
        <v>0.214668</v>
      </c>
      <c r="D23">
        <v>3.0430000000000001</v>
      </c>
    </row>
    <row r="24" spans="2:4" x14ac:dyDescent="0.25">
      <c r="B24" s="3" t="s">
        <v>42</v>
      </c>
      <c r="C24">
        <v>0.214668</v>
      </c>
      <c r="D24">
        <v>3.0430000000000001</v>
      </c>
    </row>
    <row r="25" spans="2:4" x14ac:dyDescent="0.25">
      <c r="B25" s="3" t="s">
        <v>16</v>
      </c>
      <c r="C25">
        <v>0.214668</v>
      </c>
      <c r="D25">
        <v>3.0430000000000001</v>
      </c>
    </row>
    <row r="26" spans="2:4" x14ac:dyDescent="0.25">
      <c r="B26" s="3" t="s">
        <v>43</v>
      </c>
      <c r="C26">
        <v>0.214668</v>
      </c>
      <c r="D26">
        <v>3.0430000000000001</v>
      </c>
    </row>
    <row r="27" spans="2:4" x14ac:dyDescent="0.25">
      <c r="B27" s="3" t="s">
        <v>44</v>
      </c>
      <c r="C27">
        <v>0.214668</v>
      </c>
      <c r="D27">
        <v>3.0430000000000001</v>
      </c>
    </row>
    <row r="28" spans="2:4" x14ac:dyDescent="0.25">
      <c r="B28" s="3" t="s">
        <v>45</v>
      </c>
      <c r="C28">
        <v>0.214668</v>
      </c>
      <c r="D28">
        <v>3.0430000000000001</v>
      </c>
    </row>
    <row r="29" spans="2:4" x14ac:dyDescent="0.25">
      <c r="B29" s="3" t="s">
        <v>46</v>
      </c>
      <c r="C29">
        <v>0.214668</v>
      </c>
      <c r="D29">
        <v>3.0430000000000001</v>
      </c>
    </row>
    <row r="30" spans="2:4" x14ac:dyDescent="0.25">
      <c r="B30" s="3" t="s">
        <v>14</v>
      </c>
      <c r="C30">
        <v>0.214668</v>
      </c>
      <c r="D30">
        <v>3.0430000000000001</v>
      </c>
    </row>
    <row r="31" spans="2:4" x14ac:dyDescent="0.25">
      <c r="B31" s="3" t="s">
        <v>17</v>
      </c>
      <c r="C31">
        <v>0.214668</v>
      </c>
      <c r="D31">
        <v>3.0430000000000001</v>
      </c>
    </row>
    <row r="32" spans="2:4" x14ac:dyDescent="0.25">
      <c r="B32" s="3" t="s">
        <v>18</v>
      </c>
      <c r="C32">
        <v>0.214668</v>
      </c>
      <c r="D32">
        <v>3.0430000000000001</v>
      </c>
    </row>
    <row r="33" spans="2:4" x14ac:dyDescent="0.25">
      <c r="B33" s="3" t="s">
        <v>19</v>
      </c>
      <c r="C33">
        <v>0.214668</v>
      </c>
      <c r="D33">
        <v>3.0430000000000001</v>
      </c>
    </row>
    <row r="34" spans="2:4" x14ac:dyDescent="0.25">
      <c r="B34" s="3" t="s">
        <v>47</v>
      </c>
      <c r="C34">
        <v>0.214668</v>
      </c>
      <c r="D34">
        <v>3.0430000000000001</v>
      </c>
    </row>
    <row r="35" spans="2:4" x14ac:dyDescent="0.25">
      <c r="B35" s="3" t="s">
        <v>48</v>
      </c>
      <c r="C35">
        <v>0.214668</v>
      </c>
      <c r="D35">
        <v>3.0430000000000001</v>
      </c>
    </row>
    <row r="36" spans="2:4" x14ac:dyDescent="0.25">
      <c r="B36" s="3" t="s">
        <v>49</v>
      </c>
      <c r="C36">
        <v>0.214668</v>
      </c>
      <c r="D36">
        <v>3.0430000000000001</v>
      </c>
    </row>
    <row r="37" spans="2:4" x14ac:dyDescent="0.25">
      <c r="B37" s="3" t="s">
        <v>20</v>
      </c>
      <c r="C37">
        <v>0.214668</v>
      </c>
      <c r="D37">
        <v>3.0430000000000001</v>
      </c>
    </row>
    <row r="38" spans="2:4" x14ac:dyDescent="0.25">
      <c r="B38" s="3" t="s">
        <v>21</v>
      </c>
      <c r="C38">
        <v>0.214668</v>
      </c>
      <c r="D38">
        <v>3.0430000000000001</v>
      </c>
    </row>
    <row r="39" spans="2:4" x14ac:dyDescent="0.25">
      <c r="B39" s="3" t="s">
        <v>50</v>
      </c>
      <c r="C39">
        <v>0.214668</v>
      </c>
      <c r="D39">
        <v>3.0430000000000001</v>
      </c>
    </row>
    <row r="40" spans="2:4" x14ac:dyDescent="0.25">
      <c r="B40" s="3" t="s">
        <v>11</v>
      </c>
      <c r="C40">
        <v>0.214668</v>
      </c>
      <c r="D40">
        <v>3.0430000000000001</v>
      </c>
    </row>
    <row r="41" spans="2:4" x14ac:dyDescent="0.25">
      <c r="B41" s="3" t="s">
        <v>51</v>
      </c>
      <c r="C41">
        <v>0.214668</v>
      </c>
      <c r="D41">
        <v>3.0430000000000001</v>
      </c>
    </row>
    <row r="42" spans="2:4" x14ac:dyDescent="0.25">
      <c r="B42" s="3" t="s">
        <v>22</v>
      </c>
      <c r="C42">
        <v>0.214668</v>
      </c>
      <c r="D42">
        <v>3.0430000000000001</v>
      </c>
    </row>
    <row r="43" spans="2:4" x14ac:dyDescent="0.25">
      <c r="B43" s="3" t="s">
        <v>23</v>
      </c>
      <c r="C43">
        <v>0.214668</v>
      </c>
      <c r="D43">
        <v>3.0430000000000001</v>
      </c>
    </row>
    <row r="44" spans="2:4" x14ac:dyDescent="0.25">
      <c r="B44" s="3" t="s">
        <v>24</v>
      </c>
      <c r="C44">
        <v>0.214668</v>
      </c>
      <c r="D44">
        <v>3.0430000000000001</v>
      </c>
    </row>
    <row r="45" spans="2:4" x14ac:dyDescent="0.25">
      <c r="B45" s="3" t="s">
        <v>25</v>
      </c>
      <c r="C45">
        <v>0.214668</v>
      </c>
      <c r="D45">
        <v>3.0430000000000001</v>
      </c>
    </row>
    <row r="46" spans="2:4" x14ac:dyDescent="0.25">
      <c r="B46" s="3" t="s">
        <v>26</v>
      </c>
      <c r="C46">
        <v>0.214668</v>
      </c>
      <c r="D46">
        <v>3.0430000000000001</v>
      </c>
    </row>
    <row r="47" spans="2:4" x14ac:dyDescent="0.25">
      <c r="B47" s="3" t="s">
        <v>52</v>
      </c>
      <c r="C47">
        <v>0.214668</v>
      </c>
      <c r="D47">
        <v>3.0430000000000001</v>
      </c>
    </row>
    <row r="48" spans="2:4" x14ac:dyDescent="0.25">
      <c r="B48" s="6" t="s">
        <v>28</v>
      </c>
      <c r="C48">
        <v>0.214668</v>
      </c>
      <c r="D48">
        <v>3.0430000000000001</v>
      </c>
    </row>
    <row r="49" spans="2:4" x14ac:dyDescent="0.25">
      <c r="B49" s="6" t="s">
        <v>53</v>
      </c>
      <c r="C49">
        <v>0.214668</v>
      </c>
      <c r="D49">
        <v>3.0430000000000001</v>
      </c>
    </row>
    <row r="50" spans="2:4" x14ac:dyDescent="0.25">
      <c r="B50" s="6" t="s">
        <v>54</v>
      </c>
      <c r="C50">
        <v>0.214668</v>
      </c>
      <c r="D50">
        <v>3.0430000000000001</v>
      </c>
    </row>
    <row r="51" spans="2:4" x14ac:dyDescent="0.25">
      <c r="B51" s="6" t="s">
        <v>29</v>
      </c>
      <c r="C51">
        <v>0.214668</v>
      </c>
      <c r="D51">
        <v>3.0430000000000001</v>
      </c>
    </row>
    <row r="52" spans="2:4" x14ac:dyDescent="0.25">
      <c r="B52" s="6" t="s">
        <v>55</v>
      </c>
      <c r="C52">
        <v>0.214668</v>
      </c>
      <c r="D52">
        <v>3.0430000000000001</v>
      </c>
    </row>
    <row r="53" spans="2:4" x14ac:dyDescent="0.25">
      <c r="B53" s="6" t="s">
        <v>56</v>
      </c>
      <c r="C53">
        <v>0.214668</v>
      </c>
      <c r="D53">
        <v>3.0430000000000001</v>
      </c>
    </row>
    <row r="54" spans="2:4" x14ac:dyDescent="0.25">
      <c r="B54" s="6" t="s">
        <v>57</v>
      </c>
      <c r="C54">
        <v>0.214668</v>
      </c>
      <c r="D54">
        <v>3.0430000000000001</v>
      </c>
    </row>
    <row r="55" spans="2:4" x14ac:dyDescent="0.25">
      <c r="B55" s="6" t="s">
        <v>58</v>
      </c>
      <c r="C55">
        <v>0.214668</v>
      </c>
      <c r="D55">
        <v>3.0430000000000001</v>
      </c>
    </row>
    <row r="56" spans="2:4" x14ac:dyDescent="0.25">
      <c r="B56" s="6" t="s">
        <v>81</v>
      </c>
      <c r="C56">
        <v>0.214668</v>
      </c>
      <c r="D56">
        <v>3.0430000000000001</v>
      </c>
    </row>
    <row r="57" spans="2:4" x14ac:dyDescent="0.25">
      <c r="B57" s="6" t="s">
        <v>82</v>
      </c>
      <c r="C57">
        <v>0.214668</v>
      </c>
      <c r="D57">
        <v>3.0430000000000001</v>
      </c>
    </row>
    <row r="58" spans="2:4" x14ac:dyDescent="0.25">
      <c r="B58" s="6" t="s">
        <v>8</v>
      </c>
      <c r="C58">
        <v>0.214668</v>
      </c>
      <c r="D58">
        <v>3.0430000000000001</v>
      </c>
    </row>
  </sheetData>
  <mergeCells count="3">
    <mergeCell ref="J1:K1"/>
    <mergeCell ref="E2:G6"/>
    <mergeCell ref="H11:M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58"/>
  <sheetViews>
    <sheetView topLeftCell="A37" workbookViewId="0">
      <selection activeCell="C61" sqref="C61"/>
    </sheetView>
  </sheetViews>
  <sheetFormatPr defaultRowHeight="15" x14ac:dyDescent="0.25"/>
  <cols>
    <col min="3" max="3" width="16.5703125" customWidth="1"/>
  </cols>
  <sheetData>
    <row r="1" spans="1:8" x14ac:dyDescent="0.25">
      <c r="A1" s="18" t="s">
        <v>59</v>
      </c>
      <c r="B1" s="18"/>
      <c r="C1" s="18"/>
    </row>
    <row r="2" spans="1:8" x14ac:dyDescent="0.25">
      <c r="B2" s="3"/>
      <c r="C2" s="2" t="s">
        <v>5</v>
      </c>
      <c r="D2" s="1" t="s">
        <v>6</v>
      </c>
      <c r="E2" s="20" t="s">
        <v>74</v>
      </c>
      <c r="F2" s="20"/>
      <c r="G2" s="22"/>
      <c r="H2" s="13"/>
    </row>
    <row r="3" spans="1:8" x14ac:dyDescent="0.25">
      <c r="B3" s="3" t="s">
        <v>0</v>
      </c>
      <c r="C3">
        <v>0.13142808</v>
      </c>
      <c r="D3">
        <v>1.2408999999999999</v>
      </c>
      <c r="E3" s="20"/>
      <c r="F3" s="20"/>
      <c r="G3" s="22"/>
      <c r="H3" s="13"/>
    </row>
    <row r="4" spans="1:8" x14ac:dyDescent="0.25">
      <c r="B4" s="3" t="s">
        <v>1</v>
      </c>
      <c r="C4">
        <v>0.67795038000000007</v>
      </c>
      <c r="D4">
        <v>3.5813999999999999</v>
      </c>
      <c r="E4" s="20"/>
      <c r="F4" s="20"/>
      <c r="G4" s="22"/>
      <c r="H4" s="13"/>
    </row>
    <row r="5" spans="1:8" x14ac:dyDescent="0.25">
      <c r="B5" s="3" t="s">
        <v>3</v>
      </c>
      <c r="C5">
        <v>0.57515004000000003</v>
      </c>
      <c r="D5">
        <v>4.3920000000000003</v>
      </c>
      <c r="E5" s="20"/>
      <c r="F5" s="20"/>
      <c r="G5" s="22"/>
      <c r="H5" s="13"/>
    </row>
    <row r="6" spans="1:8" x14ac:dyDescent="0.25">
      <c r="B6" s="3" t="s">
        <v>2</v>
      </c>
      <c r="C6">
        <v>0.3876039</v>
      </c>
      <c r="D6">
        <v>3.2549999999999999</v>
      </c>
      <c r="E6" s="20"/>
      <c r="F6" s="20"/>
      <c r="G6" s="22"/>
      <c r="H6" s="13"/>
    </row>
    <row r="7" spans="1:8" x14ac:dyDescent="0.25">
      <c r="B7" s="3" t="s">
        <v>4</v>
      </c>
      <c r="C7">
        <v>0.32299523999999996</v>
      </c>
      <c r="D7">
        <v>3.1284999999999998</v>
      </c>
    </row>
    <row r="8" spans="1:8" x14ac:dyDescent="0.25">
      <c r="B8" s="3" t="s">
        <v>31</v>
      </c>
      <c r="C8">
        <v>0.58140000000000003</v>
      </c>
      <c r="D8">
        <v>4.2008099999999997</v>
      </c>
    </row>
    <row r="9" spans="1:8" x14ac:dyDescent="0.25">
      <c r="B9" s="3" t="s">
        <v>32</v>
      </c>
      <c r="C9">
        <v>0.41677631999999998</v>
      </c>
      <c r="D9">
        <v>3.5</v>
      </c>
    </row>
    <row r="10" spans="1:8" x14ac:dyDescent="0.25">
      <c r="B10" s="3" t="s">
        <v>10</v>
      </c>
      <c r="C10">
        <v>0.41677631999999998</v>
      </c>
      <c r="D10">
        <v>3.5</v>
      </c>
    </row>
    <row r="11" spans="1:8" x14ac:dyDescent="0.25">
      <c r="B11" s="3" t="s">
        <v>12</v>
      </c>
      <c r="C11">
        <v>0.41677631999999998</v>
      </c>
      <c r="D11">
        <v>3.5</v>
      </c>
    </row>
    <row r="12" spans="1:8" x14ac:dyDescent="0.25">
      <c r="B12" s="3" t="s">
        <v>33</v>
      </c>
      <c r="C12">
        <v>0.41677631999999998</v>
      </c>
      <c r="D12">
        <v>3.5</v>
      </c>
    </row>
    <row r="13" spans="1:8" x14ac:dyDescent="0.25">
      <c r="B13" s="3" t="s">
        <v>34</v>
      </c>
      <c r="C13">
        <v>0.41677631999999998</v>
      </c>
      <c r="D13">
        <v>3.5</v>
      </c>
    </row>
    <row r="14" spans="1:8" x14ac:dyDescent="0.25">
      <c r="B14" s="3" t="s">
        <v>15</v>
      </c>
      <c r="C14">
        <v>0.41677631999999998</v>
      </c>
      <c r="D14">
        <v>3.5</v>
      </c>
    </row>
    <row r="15" spans="1:8" x14ac:dyDescent="0.25">
      <c r="B15" s="3" t="s">
        <v>35</v>
      </c>
      <c r="C15">
        <v>0.41677631999999998</v>
      </c>
      <c r="D15">
        <v>3.5</v>
      </c>
    </row>
    <row r="16" spans="1:8"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2">
    <mergeCell ref="A1:C1"/>
    <mergeCell ref="E2:G6"/>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58"/>
  <sheetViews>
    <sheetView topLeftCell="A34" workbookViewId="0">
      <selection activeCell="A56" sqref="A56:D58"/>
    </sheetView>
  </sheetViews>
  <sheetFormatPr defaultRowHeight="15" x14ac:dyDescent="0.25"/>
  <cols>
    <col min="3" max="3" width="12.85546875" customWidth="1"/>
  </cols>
  <sheetData>
    <row r="1" spans="1:7" x14ac:dyDescent="0.25">
      <c r="A1" s="18" t="s">
        <v>60</v>
      </c>
      <c r="B1" s="18"/>
      <c r="C1" s="18"/>
    </row>
    <row r="2" spans="1:7" x14ac:dyDescent="0.25">
      <c r="B2" s="3"/>
      <c r="C2" s="2" t="s">
        <v>5</v>
      </c>
      <c r="D2" s="1" t="s">
        <v>6</v>
      </c>
      <c r="E2" s="20" t="s">
        <v>74</v>
      </c>
      <c r="F2" s="20"/>
      <c r="G2" s="22"/>
    </row>
    <row r="3" spans="1:7" x14ac:dyDescent="0.25">
      <c r="B3" s="3" t="s">
        <v>0</v>
      </c>
      <c r="C3">
        <v>0.13142808</v>
      </c>
      <c r="D3">
        <v>1.2408999999999999</v>
      </c>
      <c r="E3" s="20"/>
      <c r="F3" s="20"/>
      <c r="G3" s="22"/>
    </row>
    <row r="4" spans="1:7" x14ac:dyDescent="0.25">
      <c r="B4" s="3" t="s">
        <v>1</v>
      </c>
      <c r="C4">
        <v>0.67795038000000007</v>
      </c>
      <c r="D4">
        <v>3.5813999999999999</v>
      </c>
      <c r="E4" s="20"/>
      <c r="F4" s="20"/>
      <c r="G4" s="22"/>
    </row>
    <row r="5" spans="1:7" x14ac:dyDescent="0.25">
      <c r="B5" s="3" t="s">
        <v>3</v>
      </c>
      <c r="C5">
        <v>0.57515004000000003</v>
      </c>
      <c r="D5">
        <v>4.3920000000000003</v>
      </c>
      <c r="E5" s="20"/>
      <c r="F5" s="20"/>
      <c r="G5" s="22"/>
    </row>
    <row r="6" spans="1:7" x14ac:dyDescent="0.25">
      <c r="B6" s="3" t="s">
        <v>2</v>
      </c>
      <c r="C6">
        <v>0.3876039</v>
      </c>
      <c r="D6">
        <v>3.2549999999999999</v>
      </c>
      <c r="E6" s="20"/>
      <c r="F6" s="20"/>
      <c r="G6" s="22"/>
    </row>
    <row r="7" spans="1:7" x14ac:dyDescent="0.25">
      <c r="B7" s="3" t="s">
        <v>4</v>
      </c>
      <c r="C7">
        <v>0.32299523999999996</v>
      </c>
      <c r="D7">
        <v>3.1284999999999998</v>
      </c>
    </row>
    <row r="8" spans="1:7" x14ac:dyDescent="0.25">
      <c r="B8" s="3" t="s">
        <v>31</v>
      </c>
      <c r="C8">
        <v>0.58140000000000003</v>
      </c>
      <c r="D8">
        <v>4.2008099999999997</v>
      </c>
    </row>
    <row r="9" spans="1:7" x14ac:dyDescent="0.25">
      <c r="B9" s="3" t="s">
        <v>32</v>
      </c>
      <c r="C9">
        <v>0.41677631999999998</v>
      </c>
      <c r="D9">
        <v>3.5</v>
      </c>
    </row>
    <row r="10" spans="1:7" x14ac:dyDescent="0.25">
      <c r="B10" s="3" t="s">
        <v>10</v>
      </c>
      <c r="C10">
        <v>0.41677631999999998</v>
      </c>
      <c r="D10">
        <v>3.5</v>
      </c>
    </row>
    <row r="11" spans="1:7" x14ac:dyDescent="0.25">
      <c r="B11" s="3" t="s">
        <v>12</v>
      </c>
      <c r="C11">
        <v>0.41677631999999998</v>
      </c>
      <c r="D11">
        <v>3.5</v>
      </c>
    </row>
    <row r="12" spans="1:7" x14ac:dyDescent="0.25">
      <c r="B12" s="3" t="s">
        <v>33</v>
      </c>
      <c r="C12">
        <v>0.41677631999999998</v>
      </c>
      <c r="D12">
        <v>3.5</v>
      </c>
    </row>
    <row r="13" spans="1:7" x14ac:dyDescent="0.25">
      <c r="B13" s="3" t="s">
        <v>34</v>
      </c>
      <c r="C13">
        <v>0.41677631999999998</v>
      </c>
      <c r="D13">
        <v>3.5</v>
      </c>
    </row>
    <row r="14" spans="1:7" x14ac:dyDescent="0.25">
      <c r="B14" s="3" t="s">
        <v>15</v>
      </c>
      <c r="C14">
        <v>0.41677631999999998</v>
      </c>
      <c r="D14">
        <v>3.5</v>
      </c>
    </row>
    <row r="15" spans="1:7" x14ac:dyDescent="0.25">
      <c r="B15" s="3" t="s">
        <v>35</v>
      </c>
      <c r="C15">
        <v>0.41677631999999998</v>
      </c>
      <c r="D15">
        <v>3.5</v>
      </c>
    </row>
    <row r="16" spans="1:7"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2">
    <mergeCell ref="A1:C1"/>
    <mergeCell ref="E2: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58"/>
  <sheetViews>
    <sheetView topLeftCell="A34" workbookViewId="0">
      <selection activeCell="A56" sqref="A56:D58"/>
    </sheetView>
  </sheetViews>
  <sheetFormatPr defaultRowHeight="15" x14ac:dyDescent="0.25"/>
  <cols>
    <col min="2" max="2" width="12.7109375" customWidth="1"/>
    <col min="3" max="3" width="12" customWidth="1"/>
  </cols>
  <sheetData>
    <row r="1" spans="1:7" x14ac:dyDescent="0.25">
      <c r="A1" s="18" t="s">
        <v>61</v>
      </c>
      <c r="B1" s="18"/>
      <c r="C1" s="18"/>
    </row>
    <row r="2" spans="1:7" x14ac:dyDescent="0.25">
      <c r="B2" s="3"/>
      <c r="C2" s="2" t="s">
        <v>5</v>
      </c>
      <c r="D2" s="1" t="s">
        <v>6</v>
      </c>
      <c r="E2" s="20" t="s">
        <v>74</v>
      </c>
      <c r="F2" s="20"/>
      <c r="G2" s="22"/>
    </row>
    <row r="3" spans="1:7" x14ac:dyDescent="0.25">
      <c r="B3" s="3" t="s">
        <v>0</v>
      </c>
      <c r="C3">
        <v>0.10413</v>
      </c>
      <c r="D3">
        <v>2.38</v>
      </c>
      <c r="E3" s="20"/>
      <c r="F3" s="20"/>
      <c r="G3" s="22"/>
    </row>
    <row r="4" spans="1:7" x14ac:dyDescent="0.25">
      <c r="B4" s="3" t="s">
        <v>1</v>
      </c>
      <c r="C4">
        <v>0.214668</v>
      </c>
      <c r="D4">
        <v>3.0430000000000001</v>
      </c>
      <c r="E4" s="20"/>
      <c r="F4" s="20"/>
      <c r="G4" s="22"/>
    </row>
    <row r="5" spans="1:7" x14ac:dyDescent="0.25">
      <c r="B5" s="3" t="s">
        <v>3</v>
      </c>
      <c r="C5">
        <v>0.214668</v>
      </c>
      <c r="D5">
        <v>3.0430000000000001</v>
      </c>
      <c r="E5" s="20"/>
      <c r="F5" s="20"/>
      <c r="G5" s="22"/>
    </row>
    <row r="6" spans="1:7" x14ac:dyDescent="0.25">
      <c r="B6" s="3" t="s">
        <v>2</v>
      </c>
      <c r="C6">
        <v>0.214668</v>
      </c>
      <c r="D6">
        <v>3.0430000000000001</v>
      </c>
      <c r="E6" s="20"/>
      <c r="F6" s="20"/>
      <c r="G6" s="22"/>
    </row>
    <row r="7" spans="1:7" x14ac:dyDescent="0.25">
      <c r="B7" s="3" t="s">
        <v>4</v>
      </c>
      <c r="C7">
        <v>0.214668</v>
      </c>
      <c r="D7">
        <v>3.0430000000000001</v>
      </c>
    </row>
    <row r="8" spans="1:7" x14ac:dyDescent="0.25">
      <c r="B8" s="3" t="s">
        <v>31</v>
      </c>
      <c r="C8">
        <v>0.214668</v>
      </c>
      <c r="D8">
        <v>3.0430000000000001</v>
      </c>
    </row>
    <row r="9" spans="1:7" x14ac:dyDescent="0.25">
      <c r="B9" s="3" t="s">
        <v>32</v>
      </c>
      <c r="C9">
        <v>0.44535599999999997</v>
      </c>
      <c r="D9">
        <v>3.5368743652335053</v>
      </c>
    </row>
    <row r="10" spans="1:7" x14ac:dyDescent="0.25">
      <c r="B10" s="3" t="s">
        <v>10</v>
      </c>
      <c r="C10">
        <v>0.41677631999999998</v>
      </c>
      <c r="D10">
        <v>3.5</v>
      </c>
    </row>
    <row r="11" spans="1:7" x14ac:dyDescent="0.25">
      <c r="B11" s="3" t="s">
        <v>12</v>
      </c>
      <c r="C11">
        <v>0.41677631999999998</v>
      </c>
      <c r="D11">
        <v>3.5</v>
      </c>
    </row>
    <row r="12" spans="1:7" x14ac:dyDescent="0.25">
      <c r="B12" s="3" t="s">
        <v>33</v>
      </c>
      <c r="C12">
        <v>0.41677631999999998</v>
      </c>
      <c r="D12">
        <v>3.5</v>
      </c>
    </row>
    <row r="13" spans="1:7" x14ac:dyDescent="0.25">
      <c r="B13" s="3" t="s">
        <v>34</v>
      </c>
      <c r="C13">
        <v>0.41677631999999998</v>
      </c>
      <c r="D13">
        <v>3.5</v>
      </c>
    </row>
    <row r="14" spans="1:7" x14ac:dyDescent="0.25">
      <c r="B14" s="3" t="s">
        <v>15</v>
      </c>
      <c r="C14">
        <v>0.41677631999999998</v>
      </c>
      <c r="D14">
        <v>3.5</v>
      </c>
    </row>
    <row r="15" spans="1:7" x14ac:dyDescent="0.25">
      <c r="B15" s="3" t="s">
        <v>35</v>
      </c>
      <c r="C15">
        <v>0.41677631999999998</v>
      </c>
      <c r="D15">
        <v>3.5</v>
      </c>
    </row>
    <row r="16" spans="1:7"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2">
    <mergeCell ref="A1:C1"/>
    <mergeCell ref="E2: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opLeftCell="A31" workbookViewId="0">
      <selection activeCell="A56" sqref="A56:D58"/>
    </sheetView>
  </sheetViews>
  <sheetFormatPr defaultRowHeight="15" x14ac:dyDescent="0.25"/>
  <cols>
    <col min="3" max="4" width="12" bestFit="1" customWidth="1"/>
  </cols>
  <sheetData>
    <row r="1" spans="1:13" x14ac:dyDescent="0.25">
      <c r="A1" s="18" t="s">
        <v>63</v>
      </c>
      <c r="B1" s="18"/>
      <c r="C1" s="18"/>
      <c r="H1" s="9" t="s">
        <v>37</v>
      </c>
      <c r="I1" s="8"/>
      <c r="J1" s="16" t="s">
        <v>67</v>
      </c>
      <c r="K1" s="17"/>
      <c r="L1" s="16" t="s">
        <v>66</v>
      </c>
      <c r="M1" s="17"/>
    </row>
    <row r="2" spans="1:13" x14ac:dyDescent="0.25">
      <c r="B2" s="3"/>
      <c r="C2" s="2" t="s">
        <v>5</v>
      </c>
      <c r="D2" s="1" t="s">
        <v>6</v>
      </c>
      <c r="H2" s="1" t="s">
        <v>5</v>
      </c>
      <c r="I2" s="1" t="s">
        <v>6</v>
      </c>
      <c r="J2" s="2" t="s">
        <v>5</v>
      </c>
      <c r="K2" s="1" t="s">
        <v>6</v>
      </c>
      <c r="L2" s="1" t="s">
        <v>5</v>
      </c>
      <c r="M2" s="1" t="s">
        <v>6</v>
      </c>
    </row>
    <row r="3" spans="1:13" ht="15" customHeight="1" x14ac:dyDescent="0.25">
      <c r="B3" s="3" t="s">
        <v>0</v>
      </c>
      <c r="C3">
        <f>J3*1.602E-19/1000*1E+21</f>
        <v>0.13142808</v>
      </c>
      <c r="D3">
        <f>K3</f>
        <v>1.2408999999999999</v>
      </c>
      <c r="E3" s="20" t="s">
        <v>73</v>
      </c>
      <c r="F3" s="20"/>
      <c r="G3" s="21"/>
      <c r="H3" s="10">
        <v>1.9077999999999999</v>
      </c>
      <c r="I3" s="7">
        <v>2.8860000000000001</v>
      </c>
      <c r="J3" s="10">
        <v>0.82040000000000002</v>
      </c>
      <c r="K3" s="7">
        <v>1.2408999999999999</v>
      </c>
      <c r="L3" s="10">
        <v>1.5719671136474977</v>
      </c>
      <c r="M3" s="11">
        <v>1.8986165793869891</v>
      </c>
    </row>
    <row r="4" spans="1:13" x14ac:dyDescent="0.25">
      <c r="B4" s="3" t="s">
        <v>1</v>
      </c>
      <c r="C4">
        <f t="shared" ref="C4:C7" si="0">J4*1.602E-19/1000*1E+21</f>
        <v>0.67795038000000007</v>
      </c>
      <c r="D4">
        <f t="shared" ref="D4:D7" si="1">K4</f>
        <v>3.5813999999999999</v>
      </c>
      <c r="E4" s="20"/>
      <c r="F4" s="20"/>
      <c r="G4" s="21"/>
      <c r="H4" s="12">
        <v>4.5528000000000004</v>
      </c>
      <c r="I4" s="7">
        <v>3.851</v>
      </c>
      <c r="J4" s="12">
        <v>4.2319000000000004</v>
      </c>
      <c r="K4" s="7">
        <v>3.5813999999999999</v>
      </c>
      <c r="L4" s="12">
        <v>3.5740435153981012</v>
      </c>
      <c r="M4" s="11">
        <v>3.2254869663481647</v>
      </c>
    </row>
    <row r="5" spans="1:13" x14ac:dyDescent="0.25">
      <c r="B5" s="3" t="s">
        <v>3</v>
      </c>
      <c r="C5">
        <f t="shared" si="0"/>
        <v>0.3876039</v>
      </c>
      <c r="D5">
        <f t="shared" si="1"/>
        <v>3.2549999999999999</v>
      </c>
      <c r="E5" s="20"/>
      <c r="F5" s="20"/>
      <c r="G5" s="21"/>
      <c r="H5" s="12">
        <v>2.6015999999999999</v>
      </c>
      <c r="I5" s="7">
        <v>3.5</v>
      </c>
      <c r="J5" s="12">
        <v>2.4195000000000002</v>
      </c>
      <c r="K5" s="7">
        <v>3.2549999999999999</v>
      </c>
      <c r="L5" s="12">
        <v>2.7010315277874084</v>
      </c>
      <c r="M5" s="11">
        <v>3.0749947110893348</v>
      </c>
    </row>
    <row r="6" spans="1:13" x14ac:dyDescent="0.25">
      <c r="B6" s="3" t="s">
        <v>2</v>
      </c>
      <c r="C6">
        <f t="shared" si="0"/>
        <v>0.57515004000000003</v>
      </c>
      <c r="D6">
        <f t="shared" si="1"/>
        <v>4.3920000000000003</v>
      </c>
      <c r="E6" s="20"/>
      <c r="F6" s="20"/>
      <c r="G6" s="21"/>
      <c r="H6" s="12">
        <v>2.9918</v>
      </c>
      <c r="I6" s="7">
        <v>3.66</v>
      </c>
      <c r="J6" s="12">
        <v>3.5901999999999998</v>
      </c>
      <c r="K6" s="7">
        <v>4.3920000000000003</v>
      </c>
      <c r="L6" s="12">
        <v>3.29024109543453</v>
      </c>
      <c r="M6" s="11">
        <v>3.5719061738835673</v>
      </c>
    </row>
    <row r="7" spans="1:13" x14ac:dyDescent="0.25">
      <c r="B7" s="3" t="s">
        <v>4</v>
      </c>
      <c r="C7">
        <f t="shared" si="0"/>
        <v>0.32299523999999996</v>
      </c>
      <c r="D7">
        <f t="shared" si="1"/>
        <v>3.1284999999999998</v>
      </c>
      <c r="E7" s="20"/>
      <c r="F7" s="20"/>
      <c r="G7" s="21"/>
      <c r="H7" s="12">
        <v>2.1680000000000001</v>
      </c>
      <c r="I7" s="7">
        <v>3.3639999999999999</v>
      </c>
      <c r="J7" s="12">
        <v>2.0162</v>
      </c>
      <c r="K7" s="7">
        <v>3.1284999999999998</v>
      </c>
      <c r="L7" s="12">
        <v>2.465693160503009</v>
      </c>
      <c r="M7" s="11">
        <v>3.0146504054065333</v>
      </c>
    </row>
    <row r="8" spans="1:13" x14ac:dyDescent="0.25">
      <c r="B8" s="3" t="s">
        <v>31</v>
      </c>
      <c r="C8">
        <v>0.58140000000000003</v>
      </c>
      <c r="D8">
        <v>4.2008099999999997</v>
      </c>
      <c r="H8" s="1" t="s">
        <v>30</v>
      </c>
      <c r="I8" s="1" t="s">
        <v>69</v>
      </c>
      <c r="J8" s="2" t="s">
        <v>30</v>
      </c>
      <c r="K8" s="1" t="s">
        <v>69</v>
      </c>
      <c r="L8" s="1" t="s">
        <v>30</v>
      </c>
      <c r="M8" s="1" t="s">
        <v>69</v>
      </c>
    </row>
    <row r="9" spans="1:13" x14ac:dyDescent="0.25">
      <c r="B9" s="3" t="s">
        <v>32</v>
      </c>
      <c r="C9">
        <v>0.41677631999999998</v>
      </c>
      <c r="D9">
        <v>3.5</v>
      </c>
    </row>
    <row r="10" spans="1:13" ht="15" customHeight="1" x14ac:dyDescent="0.25">
      <c r="B10" s="3" t="s">
        <v>10</v>
      </c>
      <c r="C10">
        <v>0.41677631999999998</v>
      </c>
      <c r="D10">
        <v>3.5</v>
      </c>
      <c r="H10" s="19" t="s">
        <v>68</v>
      </c>
      <c r="I10" s="19"/>
      <c r="J10" s="19"/>
      <c r="K10" s="19"/>
      <c r="L10" s="19"/>
      <c r="M10" s="19"/>
    </row>
    <row r="11" spans="1:13" x14ac:dyDescent="0.25">
      <c r="B11" s="3" t="s">
        <v>12</v>
      </c>
      <c r="C11">
        <v>0.41677631999999998</v>
      </c>
      <c r="D11">
        <v>3.5</v>
      </c>
      <c r="H11" s="19"/>
      <c r="I11" s="19"/>
      <c r="J11" s="19"/>
      <c r="K11" s="19"/>
      <c r="L11" s="19"/>
      <c r="M11" s="19"/>
    </row>
    <row r="12" spans="1:13" x14ac:dyDescent="0.25">
      <c r="B12" s="3" t="s">
        <v>33</v>
      </c>
      <c r="C12">
        <v>0.41677631999999998</v>
      </c>
      <c r="D12">
        <v>3.5</v>
      </c>
      <c r="H12" s="19"/>
      <c r="I12" s="19"/>
      <c r="J12" s="19"/>
      <c r="K12" s="19"/>
      <c r="L12" s="19"/>
      <c r="M12" s="19"/>
    </row>
    <row r="13" spans="1:13" x14ac:dyDescent="0.25">
      <c r="B13" s="3" t="s">
        <v>34</v>
      </c>
      <c r="C13">
        <v>0.41677631999999998</v>
      </c>
      <c r="D13">
        <v>3.5</v>
      </c>
      <c r="H13" s="19"/>
      <c r="I13" s="19"/>
      <c r="J13" s="19"/>
      <c r="K13" s="19"/>
      <c r="L13" s="19"/>
      <c r="M13" s="19"/>
    </row>
    <row r="14" spans="1:13" x14ac:dyDescent="0.25">
      <c r="B14" s="3" t="s">
        <v>15</v>
      </c>
      <c r="C14">
        <v>0.41677631999999998</v>
      </c>
      <c r="D14">
        <v>3.5</v>
      </c>
      <c r="H14" s="19"/>
      <c r="I14" s="19"/>
      <c r="J14" s="19"/>
      <c r="K14" s="19"/>
      <c r="L14" s="19"/>
      <c r="M14" s="19"/>
    </row>
    <row r="15" spans="1:13" x14ac:dyDescent="0.25">
      <c r="B15" s="3" t="s">
        <v>35</v>
      </c>
      <c r="C15">
        <v>0.41677631999999998</v>
      </c>
      <c r="D15">
        <v>3.5</v>
      </c>
    </row>
    <row r="16" spans="1:13"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5">
    <mergeCell ref="A1:C1"/>
    <mergeCell ref="J1:K1"/>
    <mergeCell ref="L1:M1"/>
    <mergeCell ref="E3:G7"/>
    <mergeCell ref="H10:M14"/>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C933-D9F6-4175-B90A-3DFB4C81AFAE}">
  <dimension ref="A1:U58"/>
  <sheetViews>
    <sheetView topLeftCell="A34" workbookViewId="0">
      <selection activeCell="E66" sqref="E66"/>
    </sheetView>
  </sheetViews>
  <sheetFormatPr defaultRowHeight="15" x14ac:dyDescent="0.25"/>
  <cols>
    <col min="3" max="4" width="12" bestFit="1" customWidth="1"/>
  </cols>
  <sheetData>
    <row r="1" spans="1:21" x14ac:dyDescent="0.25">
      <c r="A1" s="18" t="s">
        <v>7</v>
      </c>
      <c r="B1" s="18"/>
      <c r="C1" s="18"/>
      <c r="H1" s="16" t="s">
        <v>37</v>
      </c>
      <c r="I1" s="17"/>
      <c r="J1" s="16" t="s">
        <v>67</v>
      </c>
      <c r="K1" s="17"/>
      <c r="L1" s="16" t="s">
        <v>66</v>
      </c>
      <c r="M1" s="17"/>
      <c r="N1" s="16" t="s">
        <v>37</v>
      </c>
      <c r="O1" s="17"/>
      <c r="P1" s="16" t="s">
        <v>67</v>
      </c>
      <c r="Q1" s="17"/>
      <c r="R1" s="16" t="s">
        <v>66</v>
      </c>
      <c r="S1" s="17"/>
      <c r="T1" t="s">
        <v>67</v>
      </c>
    </row>
    <row r="2" spans="1:21" x14ac:dyDescent="0.25">
      <c r="B2" s="3"/>
      <c r="C2" s="2" t="s">
        <v>64</v>
      </c>
      <c r="D2" s="1" t="s">
        <v>65</v>
      </c>
      <c r="H2" s="1" t="s">
        <v>5</v>
      </c>
      <c r="I2" s="1" t="s">
        <v>6</v>
      </c>
      <c r="J2" s="2" t="s">
        <v>5</v>
      </c>
      <c r="K2" s="1" t="s">
        <v>6</v>
      </c>
      <c r="L2" s="1" t="s">
        <v>5</v>
      </c>
      <c r="M2" s="1" t="s">
        <v>6</v>
      </c>
      <c r="N2" s="14" t="s">
        <v>5</v>
      </c>
      <c r="O2" s="14" t="s">
        <v>6</v>
      </c>
      <c r="P2" s="15" t="s">
        <v>5</v>
      </c>
      <c r="Q2" s="14" t="s">
        <v>6</v>
      </c>
      <c r="R2" s="14" t="s">
        <v>5</v>
      </c>
      <c r="S2" s="14" t="s">
        <v>6</v>
      </c>
      <c r="T2" t="s">
        <v>5</v>
      </c>
      <c r="U2" t="s">
        <v>6</v>
      </c>
    </row>
    <row r="3" spans="1:21" x14ac:dyDescent="0.25">
      <c r="B3" s="3" t="s">
        <v>0</v>
      </c>
      <c r="C3">
        <f>R3</f>
        <v>0.25182913160632914</v>
      </c>
      <c r="D3">
        <f t="shared" ref="D3:D7" si="0">S3</f>
        <v>1.8986165793869891</v>
      </c>
      <c r="E3" s="20" t="s">
        <v>77</v>
      </c>
      <c r="F3" s="20"/>
      <c r="G3" s="21"/>
      <c r="H3" s="10">
        <v>1.9077999999999999</v>
      </c>
      <c r="I3" s="7">
        <v>2.8860000000000001</v>
      </c>
      <c r="J3" s="10">
        <v>3</v>
      </c>
      <c r="K3" s="7">
        <v>2.2999999999999998</v>
      </c>
      <c r="L3" s="10">
        <v>1.5719671136474977</v>
      </c>
      <c r="M3" s="11">
        <v>1.8986165793869891</v>
      </c>
      <c r="N3">
        <f>H3*1.602E-19/1000*1E+21</f>
        <v>0.30562956000000002</v>
      </c>
      <c r="O3" s="7">
        <v>2.8860000000000001</v>
      </c>
      <c r="P3">
        <f>J3*1.602E-19/1000*1E+21</f>
        <v>0.48059999999999997</v>
      </c>
      <c r="Q3" s="7">
        <v>2.2999999999999998</v>
      </c>
      <c r="R3">
        <f>L3*1.602E-19/1000*1E+21</f>
        <v>0.25182913160632914</v>
      </c>
      <c r="S3" s="11">
        <v>1.8986165793869891</v>
      </c>
      <c r="T3">
        <v>0.13142808</v>
      </c>
      <c r="U3">
        <v>1.2408999999999999</v>
      </c>
    </row>
    <row r="4" spans="1:21" x14ac:dyDescent="0.25">
      <c r="B4" s="3" t="s">
        <v>1</v>
      </c>
      <c r="C4">
        <f t="shared" ref="C4:C7" si="1">R4</f>
        <v>0.57256177116677587</v>
      </c>
      <c r="D4">
        <f t="shared" si="0"/>
        <v>3.2254869663481647</v>
      </c>
      <c r="E4" s="20"/>
      <c r="F4" s="20"/>
      <c r="G4" s="21"/>
      <c r="H4" s="12">
        <v>4.5528000000000004</v>
      </c>
      <c r="I4" s="7">
        <v>3.851</v>
      </c>
      <c r="J4" s="12">
        <v>4.6500000000000004</v>
      </c>
      <c r="K4" s="7">
        <v>3.5</v>
      </c>
      <c r="L4" s="12">
        <v>3.5740435153981012</v>
      </c>
      <c r="M4" s="11">
        <v>3.2254869663481647</v>
      </c>
      <c r="N4">
        <f t="shared" ref="N4:N7" si="2">H4*1.602E-19/1000*1E+21</f>
        <v>0.7293585600000001</v>
      </c>
      <c r="O4" s="7">
        <v>3.851</v>
      </c>
      <c r="P4">
        <f t="shared" ref="P4:P7" si="3">J4*1.602E-19/1000*1E+21</f>
        <v>0.74493000000000009</v>
      </c>
      <c r="Q4" s="7">
        <v>3.5</v>
      </c>
      <c r="R4">
        <f t="shared" ref="R4:R7" si="4">L4*1.602E-19/1000*1E+21</f>
        <v>0.57256177116677587</v>
      </c>
      <c r="S4" s="11">
        <v>3.2254869663481647</v>
      </c>
      <c r="T4">
        <v>0.67795037999999996</v>
      </c>
      <c r="U4">
        <v>3.5813999999999999</v>
      </c>
    </row>
    <row r="5" spans="1:21" x14ac:dyDescent="0.25">
      <c r="B5" s="3" t="s">
        <v>3</v>
      </c>
      <c r="C5">
        <f t="shared" si="1"/>
        <v>0.43270525075154281</v>
      </c>
      <c r="D5">
        <f t="shared" si="0"/>
        <v>3.0749947110893348</v>
      </c>
      <c r="E5" s="20"/>
      <c r="F5" s="20"/>
      <c r="G5" s="21"/>
      <c r="H5" s="12">
        <v>2.6015999999999999</v>
      </c>
      <c r="I5" s="7">
        <v>3.5</v>
      </c>
      <c r="J5" s="12">
        <v>4.3</v>
      </c>
      <c r="K5" s="7">
        <v>3.5</v>
      </c>
      <c r="L5" s="12">
        <v>2.7010315277874084</v>
      </c>
      <c r="M5" s="11">
        <v>3.0749947110893348</v>
      </c>
      <c r="N5">
        <f t="shared" si="2"/>
        <v>0.41677631999999998</v>
      </c>
      <c r="O5" s="7">
        <v>3.5</v>
      </c>
      <c r="P5">
        <f t="shared" si="3"/>
        <v>0.68885999999999992</v>
      </c>
      <c r="Q5" s="7">
        <v>3.5</v>
      </c>
      <c r="R5">
        <f t="shared" si="4"/>
        <v>0.43270525075154281</v>
      </c>
      <c r="S5" s="11">
        <v>3.0749947110893348</v>
      </c>
      <c r="T5">
        <v>0.3876039</v>
      </c>
      <c r="U5">
        <v>3.2549999999999999</v>
      </c>
    </row>
    <row r="6" spans="1:21" x14ac:dyDescent="0.25">
      <c r="B6" s="3" t="s">
        <v>2</v>
      </c>
      <c r="C6">
        <f t="shared" si="1"/>
        <v>0.52709662348861175</v>
      </c>
      <c r="D6">
        <f t="shared" si="0"/>
        <v>3.5719061738835673</v>
      </c>
      <c r="E6" s="20"/>
      <c r="F6" s="20"/>
      <c r="G6" s="21"/>
      <c r="H6" s="12">
        <v>2.9918</v>
      </c>
      <c r="I6" s="7">
        <v>3.66</v>
      </c>
      <c r="J6" s="12">
        <v>5.8</v>
      </c>
      <c r="K6" s="7">
        <v>4.2</v>
      </c>
      <c r="L6" s="12">
        <v>3.29024109543453</v>
      </c>
      <c r="M6" s="11">
        <v>3.5719061738835673</v>
      </c>
      <c r="N6">
        <f t="shared" si="2"/>
        <v>0.47928635999999997</v>
      </c>
      <c r="O6" s="7">
        <v>3.66</v>
      </c>
      <c r="P6">
        <f t="shared" si="3"/>
        <v>0.92915999999999987</v>
      </c>
      <c r="Q6" s="7">
        <v>4.2</v>
      </c>
      <c r="R6">
        <f t="shared" si="4"/>
        <v>0.52709662348861175</v>
      </c>
      <c r="S6" s="11">
        <v>3.5719061738835673</v>
      </c>
      <c r="T6">
        <v>0.57515004000000003</v>
      </c>
      <c r="U6">
        <v>4.3920000000000003</v>
      </c>
    </row>
    <row r="7" spans="1:21" x14ac:dyDescent="0.25">
      <c r="B7" s="3" t="s">
        <v>4</v>
      </c>
      <c r="C7">
        <f t="shared" si="1"/>
        <v>0.39500404431258201</v>
      </c>
      <c r="D7">
        <f t="shared" si="0"/>
        <v>3.0146504054065333</v>
      </c>
      <c r="E7" s="20"/>
      <c r="F7" s="20"/>
      <c r="G7" s="21"/>
      <c r="H7" s="12">
        <v>2.1680000000000001</v>
      </c>
      <c r="I7" s="7">
        <v>3.3639999999999999</v>
      </c>
      <c r="J7" s="12">
        <v>1.2</v>
      </c>
      <c r="K7" s="7">
        <v>3.4</v>
      </c>
      <c r="L7" s="12">
        <v>2.465693160503009</v>
      </c>
      <c r="M7" s="11">
        <v>3.0146504054065333</v>
      </c>
      <c r="N7">
        <f t="shared" si="2"/>
        <v>0.3473136</v>
      </c>
      <c r="O7" s="7">
        <v>3.3639999999999999</v>
      </c>
      <c r="P7">
        <f t="shared" si="3"/>
        <v>0.19223999999999999</v>
      </c>
      <c r="Q7" s="7">
        <v>3.4</v>
      </c>
      <c r="R7">
        <f t="shared" si="4"/>
        <v>0.39500404431258201</v>
      </c>
      <c r="S7" s="11">
        <v>3.0146504054065333</v>
      </c>
      <c r="T7">
        <v>0.32299524000000002</v>
      </c>
      <c r="U7">
        <v>3.1284999999999998</v>
      </c>
    </row>
    <row r="8" spans="1:21" x14ac:dyDescent="0.25">
      <c r="B8" s="3" t="s">
        <v>31</v>
      </c>
      <c r="C8">
        <v>0.58140000000000003</v>
      </c>
      <c r="D8">
        <v>4.2008099999999997</v>
      </c>
      <c r="H8" s="1" t="s">
        <v>30</v>
      </c>
      <c r="I8" s="1" t="s">
        <v>69</v>
      </c>
      <c r="J8" s="2" t="s">
        <v>30</v>
      </c>
      <c r="K8" s="1" t="s">
        <v>69</v>
      </c>
      <c r="L8" s="1" t="s">
        <v>30</v>
      </c>
      <c r="M8" s="1" t="s">
        <v>69</v>
      </c>
      <c r="N8" s="14" t="s">
        <v>72</v>
      </c>
      <c r="O8" s="14" t="s">
        <v>69</v>
      </c>
      <c r="P8" s="15" t="s">
        <v>71</v>
      </c>
      <c r="Q8" s="14" t="s">
        <v>69</v>
      </c>
      <c r="R8" s="14" t="s">
        <v>71</v>
      </c>
      <c r="S8" s="14" t="s">
        <v>69</v>
      </c>
      <c r="T8" t="s">
        <v>71</v>
      </c>
      <c r="U8" t="s">
        <v>69</v>
      </c>
    </row>
    <row r="9" spans="1:21" x14ac:dyDescent="0.25">
      <c r="B9" s="3" t="s">
        <v>32</v>
      </c>
      <c r="C9">
        <v>0.41677631999999998</v>
      </c>
      <c r="D9">
        <v>3.5</v>
      </c>
    </row>
    <row r="10" spans="1:21" ht="15" customHeight="1" x14ac:dyDescent="0.25">
      <c r="B10" s="3" t="s">
        <v>10</v>
      </c>
      <c r="C10">
        <v>0.41677631999999998</v>
      </c>
      <c r="D10">
        <v>3.5</v>
      </c>
      <c r="H10" s="19" t="s">
        <v>79</v>
      </c>
      <c r="I10" s="19"/>
      <c r="J10" s="19"/>
      <c r="K10" s="19"/>
      <c r="L10" s="19"/>
      <c r="M10" s="19"/>
    </row>
    <row r="11" spans="1:21" x14ac:dyDescent="0.25">
      <c r="B11" s="3" t="s">
        <v>12</v>
      </c>
      <c r="C11">
        <v>0.63</v>
      </c>
      <c r="D11">
        <v>5.4</v>
      </c>
      <c r="H11" s="19"/>
      <c r="I11" s="19"/>
      <c r="J11" s="19"/>
      <c r="K11" s="19"/>
      <c r="L11" s="19"/>
      <c r="M11" s="19"/>
    </row>
    <row r="12" spans="1:21" x14ac:dyDescent="0.25">
      <c r="B12" s="3" t="s">
        <v>33</v>
      </c>
      <c r="C12">
        <v>0.41677631999999998</v>
      </c>
      <c r="D12">
        <v>3.5</v>
      </c>
      <c r="H12" s="19"/>
      <c r="I12" s="19"/>
      <c r="J12" s="19"/>
      <c r="K12" s="19"/>
      <c r="L12" s="19"/>
      <c r="M12" s="19"/>
    </row>
    <row r="13" spans="1:21" x14ac:dyDescent="0.25">
      <c r="B13" s="3" t="s">
        <v>34</v>
      </c>
      <c r="C13">
        <v>0.41677631999999998</v>
      </c>
      <c r="D13">
        <v>3.5</v>
      </c>
      <c r="H13" s="19"/>
      <c r="I13" s="19"/>
      <c r="J13" s="19"/>
      <c r="K13" s="19"/>
      <c r="L13" s="19"/>
      <c r="M13" s="19"/>
    </row>
    <row r="14" spans="1:21" x14ac:dyDescent="0.25">
      <c r="B14" s="3" t="s">
        <v>15</v>
      </c>
      <c r="C14">
        <v>0.41677631999999998</v>
      </c>
      <c r="D14">
        <v>3.5</v>
      </c>
      <c r="H14" s="19"/>
      <c r="I14" s="19"/>
      <c r="J14" s="19"/>
      <c r="K14" s="19"/>
      <c r="L14" s="19"/>
      <c r="M14" s="19"/>
    </row>
    <row r="15" spans="1:21" x14ac:dyDescent="0.25">
      <c r="B15" s="3" t="s">
        <v>35</v>
      </c>
      <c r="C15">
        <v>0.41677631999999998</v>
      </c>
      <c r="D15">
        <v>3.5</v>
      </c>
    </row>
    <row r="16" spans="1:21"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9">
    <mergeCell ref="R1:S1"/>
    <mergeCell ref="E3:G7"/>
    <mergeCell ref="H10:M14"/>
    <mergeCell ref="A1:C1"/>
    <mergeCell ref="H1:I1"/>
    <mergeCell ref="J1:K1"/>
    <mergeCell ref="L1:M1"/>
    <mergeCell ref="N1:O1"/>
    <mergeCell ref="P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3D7A-ECFF-408D-A047-92C2C2071DA7}">
  <dimension ref="A1:G58"/>
  <sheetViews>
    <sheetView workbookViewId="0">
      <selection activeCell="F62" sqref="F62"/>
    </sheetView>
  </sheetViews>
  <sheetFormatPr defaultRowHeight="15" x14ac:dyDescent="0.25"/>
  <cols>
    <col min="1" max="1" width="16.42578125" customWidth="1"/>
    <col min="3" max="4" width="12" bestFit="1" customWidth="1"/>
    <col min="5" max="5" width="13.42578125" customWidth="1"/>
    <col min="6" max="6" width="14.140625" customWidth="1"/>
    <col min="7" max="7" width="12.5703125" customWidth="1"/>
  </cols>
  <sheetData>
    <row r="1" spans="1:7" x14ac:dyDescent="0.25">
      <c r="A1" s="18" t="s">
        <v>80</v>
      </c>
      <c r="B1" s="18"/>
      <c r="C1" s="18"/>
    </row>
    <row r="2" spans="1:7" x14ac:dyDescent="0.25">
      <c r="B2" s="3"/>
      <c r="C2" s="2" t="s">
        <v>64</v>
      </c>
      <c r="D2" s="1" t="s">
        <v>65</v>
      </c>
    </row>
    <row r="3" spans="1:7" x14ac:dyDescent="0.25">
      <c r="B3" s="3" t="s">
        <v>0</v>
      </c>
      <c r="C3">
        <v>0.48059999999999997</v>
      </c>
      <c r="D3">
        <v>2.2999999999999998</v>
      </c>
      <c r="E3" s="20" t="s">
        <v>75</v>
      </c>
      <c r="F3" s="20"/>
      <c r="G3" s="21"/>
    </row>
    <row r="4" spans="1:7" x14ac:dyDescent="0.25">
      <c r="B4" s="3" t="s">
        <v>1</v>
      </c>
      <c r="C4">
        <v>0.74493000000000009</v>
      </c>
      <c r="D4">
        <v>3.5</v>
      </c>
      <c r="E4" s="20"/>
      <c r="F4" s="20"/>
      <c r="G4" s="21"/>
    </row>
    <row r="5" spans="1:7" x14ac:dyDescent="0.25">
      <c r="B5" s="3" t="s">
        <v>3</v>
      </c>
      <c r="C5">
        <v>0.68885999999999992</v>
      </c>
      <c r="D5">
        <v>3.5</v>
      </c>
      <c r="E5" s="20"/>
      <c r="F5" s="20"/>
      <c r="G5" s="21"/>
    </row>
    <row r="6" spans="1:7" x14ac:dyDescent="0.25">
      <c r="B6" s="3" t="s">
        <v>2</v>
      </c>
      <c r="C6">
        <v>0.92915999999999987</v>
      </c>
      <c r="D6">
        <v>4.2</v>
      </c>
      <c r="E6" s="20"/>
      <c r="F6" s="20"/>
      <c r="G6" s="21"/>
    </row>
    <row r="7" spans="1:7" x14ac:dyDescent="0.25">
      <c r="B7" s="3" t="s">
        <v>4</v>
      </c>
      <c r="C7">
        <v>0.19223999999999999</v>
      </c>
      <c r="D7">
        <v>3.4</v>
      </c>
      <c r="E7" s="20"/>
      <c r="F7" s="20"/>
      <c r="G7" s="21"/>
    </row>
    <row r="8" spans="1:7" x14ac:dyDescent="0.25">
      <c r="B8" s="3" t="s">
        <v>31</v>
      </c>
      <c r="C8">
        <v>0.58140000000000003</v>
      </c>
      <c r="D8">
        <v>4.2008099999999997</v>
      </c>
    </row>
    <row r="9" spans="1:7" x14ac:dyDescent="0.25">
      <c r="B9" s="3" t="s">
        <v>32</v>
      </c>
      <c r="C9">
        <v>0.41677631999999998</v>
      </c>
      <c r="D9">
        <v>3.5</v>
      </c>
    </row>
    <row r="10" spans="1:7" x14ac:dyDescent="0.25">
      <c r="B10" s="3" t="s">
        <v>10</v>
      </c>
      <c r="C10">
        <v>0.41677631999999998</v>
      </c>
      <c r="D10">
        <v>3.5</v>
      </c>
    </row>
    <row r="11" spans="1:7" x14ac:dyDescent="0.25">
      <c r="B11" s="3" t="s">
        <v>12</v>
      </c>
      <c r="C11">
        <v>0.63</v>
      </c>
      <c r="D11">
        <v>5.4</v>
      </c>
    </row>
    <row r="12" spans="1:7" x14ac:dyDescent="0.25">
      <c r="B12" s="3" t="s">
        <v>33</v>
      </c>
      <c r="C12">
        <v>0.41677631999999998</v>
      </c>
      <c r="D12">
        <v>3.5</v>
      </c>
    </row>
    <row r="13" spans="1:7" x14ac:dyDescent="0.25">
      <c r="B13" s="3" t="s">
        <v>34</v>
      </c>
      <c r="C13">
        <v>0.41677631999999998</v>
      </c>
      <c r="D13">
        <v>3.5</v>
      </c>
    </row>
    <row r="14" spans="1:7" x14ac:dyDescent="0.25">
      <c r="B14" s="3" t="s">
        <v>15</v>
      </c>
      <c r="C14">
        <v>0.41677631999999998</v>
      </c>
      <c r="D14">
        <v>3.5</v>
      </c>
    </row>
    <row r="15" spans="1:7" x14ac:dyDescent="0.25">
      <c r="B15" s="3" t="s">
        <v>35</v>
      </c>
      <c r="C15">
        <v>0.41677631999999998</v>
      </c>
      <c r="D15">
        <v>3.5</v>
      </c>
    </row>
    <row r="16" spans="1:7" x14ac:dyDescent="0.25">
      <c r="B16" s="3" t="s">
        <v>36</v>
      </c>
      <c r="C16">
        <v>0.41677631999999998</v>
      </c>
      <c r="D16">
        <v>3.5</v>
      </c>
    </row>
    <row r="17" spans="2:4" x14ac:dyDescent="0.25">
      <c r="B17" s="5" t="s">
        <v>13</v>
      </c>
      <c r="C17">
        <v>0.41677631999999998</v>
      </c>
      <c r="D17">
        <v>3.5</v>
      </c>
    </row>
    <row r="18" spans="2:4" x14ac:dyDescent="0.25">
      <c r="B18" s="3" t="s">
        <v>38</v>
      </c>
      <c r="C18">
        <v>0.41677631999999998</v>
      </c>
      <c r="D18">
        <v>3.5</v>
      </c>
    </row>
    <row r="19" spans="2:4" x14ac:dyDescent="0.25">
      <c r="B19" s="3" t="s">
        <v>39</v>
      </c>
      <c r="C19">
        <v>0.41677631999999998</v>
      </c>
      <c r="D19">
        <v>3.5</v>
      </c>
    </row>
    <row r="20" spans="2:4" x14ac:dyDescent="0.25">
      <c r="B20" s="3" t="s">
        <v>27</v>
      </c>
      <c r="C20">
        <v>0.41677631999999998</v>
      </c>
      <c r="D20">
        <v>3.5</v>
      </c>
    </row>
    <row r="21" spans="2:4" x14ac:dyDescent="0.25">
      <c r="B21" s="3" t="s">
        <v>62</v>
      </c>
      <c r="C21">
        <v>0.41677631999999998</v>
      </c>
      <c r="D21">
        <v>3.5</v>
      </c>
    </row>
    <row r="22" spans="2:4" x14ac:dyDescent="0.25">
      <c r="B22" s="3" t="s">
        <v>40</v>
      </c>
      <c r="C22">
        <v>0.41677631999999998</v>
      </c>
      <c r="D22">
        <v>3.5</v>
      </c>
    </row>
    <row r="23" spans="2:4" x14ac:dyDescent="0.25">
      <c r="B23" s="3" t="s">
        <v>41</v>
      </c>
      <c r="C23">
        <v>0.41677631999999998</v>
      </c>
      <c r="D23">
        <v>3.5</v>
      </c>
    </row>
    <row r="24" spans="2:4" x14ac:dyDescent="0.25">
      <c r="B24" s="3" t="s">
        <v>42</v>
      </c>
      <c r="C24">
        <v>0.41677631999999998</v>
      </c>
      <c r="D24">
        <v>3.5</v>
      </c>
    </row>
    <row r="25" spans="2:4" x14ac:dyDescent="0.25">
      <c r="B25" s="3" t="s">
        <v>16</v>
      </c>
      <c r="C25">
        <v>0.41677631999999998</v>
      </c>
      <c r="D25">
        <v>3.5</v>
      </c>
    </row>
    <row r="26" spans="2:4" x14ac:dyDescent="0.25">
      <c r="B26" s="3" t="s">
        <v>43</v>
      </c>
      <c r="C26">
        <v>0.41677631999999998</v>
      </c>
      <c r="D26">
        <v>3.5</v>
      </c>
    </row>
    <row r="27" spans="2:4" x14ac:dyDescent="0.25">
      <c r="B27" s="3" t="s">
        <v>44</v>
      </c>
      <c r="C27">
        <v>0.41677631999999998</v>
      </c>
      <c r="D27">
        <v>3.5</v>
      </c>
    </row>
    <row r="28" spans="2:4" x14ac:dyDescent="0.25">
      <c r="B28" s="3" t="s">
        <v>45</v>
      </c>
      <c r="C28">
        <v>0.41677631999999998</v>
      </c>
      <c r="D28">
        <v>3.5</v>
      </c>
    </row>
    <row r="29" spans="2:4" x14ac:dyDescent="0.25">
      <c r="B29" s="3" t="s">
        <v>46</v>
      </c>
      <c r="C29">
        <v>0.41677631999999998</v>
      </c>
      <c r="D29">
        <v>3.5</v>
      </c>
    </row>
    <row r="30" spans="2:4" x14ac:dyDescent="0.25">
      <c r="B30" s="3" t="s">
        <v>14</v>
      </c>
      <c r="C30">
        <v>0.41677631999999998</v>
      </c>
      <c r="D30">
        <v>3.5</v>
      </c>
    </row>
    <row r="31" spans="2:4" x14ac:dyDescent="0.25">
      <c r="B31" s="3" t="s">
        <v>17</v>
      </c>
      <c r="C31">
        <v>0.41677631999999998</v>
      </c>
      <c r="D31">
        <v>3.5</v>
      </c>
    </row>
    <row r="32" spans="2:4" x14ac:dyDescent="0.25">
      <c r="B32" s="3" t="s">
        <v>18</v>
      </c>
      <c r="C32">
        <v>0.41677631999999998</v>
      </c>
      <c r="D32">
        <v>3.5</v>
      </c>
    </row>
    <row r="33" spans="2:4" x14ac:dyDescent="0.25">
      <c r="B33" s="3" t="s">
        <v>19</v>
      </c>
      <c r="C33">
        <v>0.41677631999999998</v>
      </c>
      <c r="D33">
        <v>3.5</v>
      </c>
    </row>
    <row r="34" spans="2:4" x14ac:dyDescent="0.25">
      <c r="B34" s="3" t="s">
        <v>47</v>
      </c>
      <c r="C34">
        <v>0.41677631999999998</v>
      </c>
      <c r="D34">
        <v>3.5</v>
      </c>
    </row>
    <row r="35" spans="2:4" x14ac:dyDescent="0.25">
      <c r="B35" s="3" t="s">
        <v>48</v>
      </c>
      <c r="C35">
        <v>0.41677631999999998</v>
      </c>
      <c r="D35">
        <v>3.5</v>
      </c>
    </row>
    <row r="36" spans="2:4" x14ac:dyDescent="0.25">
      <c r="B36" s="3" t="s">
        <v>49</v>
      </c>
      <c r="C36">
        <v>0.41677631999999998</v>
      </c>
      <c r="D36">
        <v>3.5</v>
      </c>
    </row>
    <row r="37" spans="2:4" x14ac:dyDescent="0.25">
      <c r="B37" s="3" t="s">
        <v>20</v>
      </c>
      <c r="C37">
        <v>0.41677631999999998</v>
      </c>
      <c r="D37">
        <v>3.5</v>
      </c>
    </row>
    <row r="38" spans="2:4" x14ac:dyDescent="0.25">
      <c r="B38" s="3" t="s">
        <v>21</v>
      </c>
      <c r="C38">
        <v>0.41677631999999998</v>
      </c>
      <c r="D38">
        <v>3.5</v>
      </c>
    </row>
    <row r="39" spans="2:4" x14ac:dyDescent="0.25">
      <c r="B39" s="3" t="s">
        <v>50</v>
      </c>
      <c r="C39">
        <v>0.41677631999999998</v>
      </c>
      <c r="D39">
        <v>3.5</v>
      </c>
    </row>
    <row r="40" spans="2:4" x14ac:dyDescent="0.25">
      <c r="B40" s="3" t="s">
        <v>11</v>
      </c>
      <c r="C40">
        <v>0.41677631999999998</v>
      </c>
      <c r="D40">
        <v>3.5</v>
      </c>
    </row>
    <row r="41" spans="2:4" x14ac:dyDescent="0.25">
      <c r="B41" s="3" t="s">
        <v>51</v>
      </c>
      <c r="C41">
        <v>0.41677631999999998</v>
      </c>
      <c r="D41">
        <v>3.5</v>
      </c>
    </row>
    <row r="42" spans="2:4" x14ac:dyDescent="0.25">
      <c r="B42" s="3" t="s">
        <v>22</v>
      </c>
      <c r="C42">
        <v>0.41677631999999998</v>
      </c>
      <c r="D42">
        <v>3.5</v>
      </c>
    </row>
    <row r="43" spans="2:4" x14ac:dyDescent="0.25">
      <c r="B43" s="3" t="s">
        <v>23</v>
      </c>
      <c r="C43">
        <v>0.41677631999999998</v>
      </c>
      <c r="D43">
        <v>3.5</v>
      </c>
    </row>
    <row r="44" spans="2:4" x14ac:dyDescent="0.25">
      <c r="B44" s="3" t="s">
        <v>24</v>
      </c>
      <c r="C44">
        <v>0.41677631999999998</v>
      </c>
      <c r="D44">
        <v>3.5</v>
      </c>
    </row>
    <row r="45" spans="2:4" x14ac:dyDescent="0.25">
      <c r="B45" s="3" t="s">
        <v>25</v>
      </c>
      <c r="C45">
        <v>0.41677631999999998</v>
      </c>
      <c r="D45">
        <v>3.5</v>
      </c>
    </row>
    <row r="46" spans="2:4" x14ac:dyDescent="0.25">
      <c r="B46" s="3" t="s">
        <v>26</v>
      </c>
      <c r="C46">
        <v>0.41677631999999998</v>
      </c>
      <c r="D46">
        <v>3.5</v>
      </c>
    </row>
    <row r="47" spans="2:4" x14ac:dyDescent="0.25">
      <c r="B47" s="3" t="s">
        <v>52</v>
      </c>
      <c r="C47">
        <v>0.41677631999999998</v>
      </c>
      <c r="D47">
        <v>3.5</v>
      </c>
    </row>
    <row r="48" spans="2:4" x14ac:dyDescent="0.25">
      <c r="B48" s="6" t="s">
        <v>28</v>
      </c>
      <c r="C48">
        <v>0.41677631999999998</v>
      </c>
      <c r="D48">
        <v>3.5</v>
      </c>
    </row>
    <row r="49" spans="2:4" x14ac:dyDescent="0.25">
      <c r="B49" s="6" t="s">
        <v>53</v>
      </c>
      <c r="C49">
        <v>0.41677631999999998</v>
      </c>
      <c r="D49">
        <v>3.5</v>
      </c>
    </row>
    <row r="50" spans="2:4" x14ac:dyDescent="0.25">
      <c r="B50" s="6" t="s">
        <v>54</v>
      </c>
      <c r="C50">
        <v>0.41677631999999998</v>
      </c>
      <c r="D50">
        <v>3.5</v>
      </c>
    </row>
    <row r="51" spans="2:4" x14ac:dyDescent="0.25">
      <c r="B51" s="6" t="s">
        <v>29</v>
      </c>
      <c r="C51">
        <v>0.41677631999999998</v>
      </c>
      <c r="D51">
        <v>3.5</v>
      </c>
    </row>
    <row r="52" spans="2:4" x14ac:dyDescent="0.25">
      <c r="B52" s="6" t="s">
        <v>55</v>
      </c>
      <c r="C52">
        <v>0.41677631999999998</v>
      </c>
      <c r="D52">
        <v>3.5</v>
      </c>
    </row>
    <row r="53" spans="2:4" x14ac:dyDescent="0.25">
      <c r="B53" s="6" t="s">
        <v>56</v>
      </c>
      <c r="C53">
        <v>0.41677631999999998</v>
      </c>
      <c r="D53">
        <v>3.5</v>
      </c>
    </row>
    <row r="54" spans="2:4" x14ac:dyDescent="0.25">
      <c r="B54" s="6" t="s">
        <v>57</v>
      </c>
      <c r="C54">
        <v>0.41677631999999998</v>
      </c>
      <c r="D54">
        <v>3.5</v>
      </c>
    </row>
    <row r="55" spans="2:4" x14ac:dyDescent="0.25">
      <c r="B55" s="6" t="s">
        <v>58</v>
      </c>
      <c r="C55">
        <v>0.41677631999999998</v>
      </c>
      <c r="D55">
        <v>3.5</v>
      </c>
    </row>
    <row r="56" spans="2:4" x14ac:dyDescent="0.25">
      <c r="B56" s="6" t="s">
        <v>81</v>
      </c>
      <c r="C56">
        <v>0.41677631999999998</v>
      </c>
      <c r="D56">
        <v>3.5</v>
      </c>
    </row>
    <row r="57" spans="2:4" x14ac:dyDescent="0.25">
      <c r="B57" s="6" t="s">
        <v>82</v>
      </c>
      <c r="C57">
        <v>0.41677631999999998</v>
      </c>
      <c r="D57">
        <v>3.5</v>
      </c>
    </row>
    <row r="58" spans="2:4" x14ac:dyDescent="0.25">
      <c r="B58" s="6" t="s">
        <v>8</v>
      </c>
      <c r="C58">
        <v>0.41677631999999998</v>
      </c>
      <c r="D58">
        <v>3.5</v>
      </c>
    </row>
  </sheetData>
  <mergeCells count="2">
    <mergeCell ref="A1:C1"/>
    <mergeCell ref="E3: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N2</vt:lpstr>
      <vt:lpstr>He</vt:lpstr>
      <vt:lpstr>Argon</vt:lpstr>
      <vt:lpstr>CO2</vt:lpstr>
      <vt:lpstr>SF6</vt:lpstr>
      <vt:lpstr>Air</vt:lpstr>
      <vt:lpstr>N2qpol</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Dauntless</dc:creator>
  <cp:lastModifiedBy>Carlos Larriba-Andaluz</cp:lastModifiedBy>
  <dcterms:created xsi:type="dcterms:W3CDTF">2013-06-27T15:40:15Z</dcterms:created>
  <dcterms:modified xsi:type="dcterms:W3CDTF">2022-01-19T14:45:24Z</dcterms:modified>
</cp:coreProperties>
</file>