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\Desktop\Project\Codes\"/>
    </mc:Choice>
  </mc:AlternateContent>
  <xr:revisionPtr revIDLastSave="0" documentId="13_ncr:1_{4712FDF4-E21D-4F62-9DF9-600FE057DA11}" xr6:coauthVersionLast="47" xr6:coauthVersionMax="47" xr10:uidLastSave="{00000000-0000-0000-0000-000000000000}"/>
  <bookViews>
    <workbookView xWindow="-108" yWindow="-108" windowWidth="23256" windowHeight="12456" xr2:uid="{80DE9FE8-7821-4B5F-915F-BD0D8BAFE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5" i="1"/>
  <c r="L3" i="1"/>
  <c r="L4" i="1"/>
  <c r="L6" i="1"/>
  <c r="L7" i="1"/>
  <c r="L8" i="1"/>
  <c r="L9" i="1"/>
  <c r="L10" i="1"/>
  <c r="L12" i="1"/>
  <c r="L13" i="1"/>
  <c r="L14" i="1"/>
  <c r="L15" i="1"/>
  <c r="L16" i="1"/>
  <c r="L17" i="1"/>
  <c r="L18" i="1"/>
  <c r="L1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N20" i="1" l="1"/>
  <c r="M20" i="1"/>
  <c r="I20" i="1"/>
  <c r="L20" i="1"/>
  <c r="K20" i="1"/>
  <c r="J20" i="1"/>
</calcChain>
</file>

<file path=xl/sharedStrings.xml><?xml version="1.0" encoding="utf-8"?>
<sst xmlns="http://schemas.openxmlformats.org/spreadsheetml/2006/main" count="20" uniqueCount="15">
  <si>
    <t>Data Size</t>
  </si>
  <si>
    <t>Avg. Time (s)</t>
  </si>
  <si>
    <t>Radix-2 PC</t>
  </si>
  <si>
    <t>Radix-2 RISC</t>
  </si>
  <si>
    <t>FFTW PC</t>
  </si>
  <si>
    <t>FFTW RISC</t>
  </si>
  <si>
    <t>MATLAB PC</t>
  </si>
  <si>
    <t>Radix-2 vs FFTW (PC)</t>
  </si>
  <si>
    <t>Radix-2 vs FFTW (RISC)</t>
  </si>
  <si>
    <t>Radix-2 vs MATLAB (PC)</t>
  </si>
  <si>
    <t>Speed improvement</t>
  </si>
  <si>
    <t>FFTW vs MATLAB (PC)</t>
  </si>
  <si>
    <t>Average:</t>
  </si>
  <si>
    <t>Radix-2 (RISC vs PC)</t>
  </si>
  <si>
    <t>FFTW (RISC vs 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</si>
</sst>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11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0" fillId="0" borderId="7" xfId="0" applyBorder="1"/>
    <xf numFmtId="0" fontId="0" fillId="0" borderId="9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2" xfId="0" applyBorder="1"/>
    <xf numFmtId="11" fontId="2" fillId="0" borderId="3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1" fontId="3" fillId="0" borderId="3" xfId="0" applyNumberFormat="1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0" fillId="0" borderId="0" xfId="0" applyBorder="1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Fill="1" applyBorder="1"/>
    <xf numFmtId="2" fontId="2" fillId="0" borderId="10" xfId="1" applyNumberFormat="1" applyFont="1" applyBorder="1"/>
    <xf numFmtId="2" fontId="2" fillId="0" borderId="3" xfId="1" applyNumberFormat="1" applyFont="1" applyBorder="1"/>
    <xf numFmtId="10" fontId="2" fillId="0" borderId="3" xfId="1" applyNumberFormat="1" applyFont="1" applyBorder="1"/>
    <xf numFmtId="0" fontId="2" fillId="0" borderId="3" xfId="0" applyFont="1" applyBorder="1"/>
    <xf numFmtId="2" fontId="2" fillId="0" borderId="2" xfId="1" applyNumberFormat="1" applyFont="1" applyBorder="1"/>
    <xf numFmtId="0" fontId="2" fillId="0" borderId="2" xfId="0" applyFont="1" applyBorder="1"/>
    <xf numFmtId="2" fontId="2" fillId="0" borderId="2" xfId="1" applyNumberFormat="1" applyFont="1" applyFill="1" applyBorder="1"/>
    <xf numFmtId="2" fontId="2" fillId="0" borderId="2" xfId="0" applyNumberFormat="1" applyFont="1" applyBorder="1"/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11" fontId="3" fillId="0" borderId="11" xfId="0" applyNumberFormat="1" applyFont="1" applyBorder="1" applyAlignment="1">
      <alignment horizontal="justify" vertic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BFB9CE14-4DDE-4652-AF35-EE8D175DEA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8885-68E1-491C-BEDD-7F5A5E5F0727}">
  <dimension ref="A1:N20"/>
  <sheetViews>
    <sheetView tabSelected="1" topLeftCell="B1" workbookViewId="0">
      <selection activeCell="K24" sqref="K24"/>
    </sheetView>
  </sheetViews>
  <sheetFormatPr defaultRowHeight="14.4" x14ac:dyDescent="0.3"/>
  <cols>
    <col min="1" max="1" width="9" bestFit="1" customWidth="1"/>
    <col min="2" max="3" width="11.21875" bestFit="1" customWidth="1"/>
    <col min="4" max="5" width="12" bestFit="1" customWidth="1"/>
    <col min="6" max="7" width="11.21875" customWidth="1"/>
    <col min="8" max="8" width="8.88671875" customWidth="1"/>
    <col min="9" max="9" width="18.5546875" bestFit="1" customWidth="1"/>
    <col min="10" max="10" width="20.21875" bestFit="1" customWidth="1"/>
    <col min="11" max="11" width="21.33203125" bestFit="1" customWidth="1"/>
    <col min="12" max="12" width="20" bestFit="1" customWidth="1"/>
    <col min="13" max="13" width="17.77734375" bestFit="1" customWidth="1"/>
    <col min="14" max="14" width="16.44140625" bestFit="1" customWidth="1"/>
  </cols>
  <sheetData>
    <row r="1" spans="1:14" ht="15" thickBot="1" x14ac:dyDescent="0.35">
      <c r="A1" s="8"/>
      <c r="B1" s="10" t="s">
        <v>2</v>
      </c>
      <c r="C1" s="10" t="s">
        <v>3</v>
      </c>
      <c r="D1" s="10" t="s">
        <v>4</v>
      </c>
      <c r="E1" s="10" t="s">
        <v>5</v>
      </c>
      <c r="F1" s="9" t="s">
        <v>6</v>
      </c>
      <c r="G1" s="19"/>
      <c r="H1" s="20"/>
      <c r="I1" s="21" t="s">
        <v>10</v>
      </c>
      <c r="J1" s="22"/>
      <c r="K1" s="22"/>
      <c r="L1" s="22"/>
      <c r="M1" s="22"/>
      <c r="N1" s="23"/>
    </row>
    <row r="2" spans="1:14" ht="15" thickBot="1" x14ac:dyDescent="0.3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1"/>
      <c r="H2" s="34" t="s">
        <v>0</v>
      </c>
      <c r="I2" s="24" t="s">
        <v>7</v>
      </c>
      <c r="J2" s="24" t="s">
        <v>8</v>
      </c>
      <c r="K2" s="24" t="s">
        <v>9</v>
      </c>
      <c r="L2" s="24" t="s">
        <v>11</v>
      </c>
      <c r="M2" s="25" t="s">
        <v>13</v>
      </c>
      <c r="N2" s="25" t="s">
        <v>14</v>
      </c>
    </row>
    <row r="3" spans="1:14" x14ac:dyDescent="0.3">
      <c r="A3" s="3">
        <v>1024</v>
      </c>
      <c r="B3" s="4">
        <v>4.07E-5</v>
      </c>
      <c r="C3" s="11">
        <v>4.3960000000000001E-4</v>
      </c>
      <c r="D3" s="14">
        <v>2.5799999999999999E-6</v>
      </c>
      <c r="E3" s="12">
        <v>1.91502E-4</v>
      </c>
      <c r="F3" s="16">
        <v>7.2999999999999999E-5</v>
      </c>
      <c r="G3" s="37"/>
      <c r="H3" s="35">
        <v>1024</v>
      </c>
      <c r="I3" s="26">
        <f>B3/D3</f>
        <v>15.775193798449614</v>
      </c>
      <c r="J3" s="26">
        <f>C3/E3</f>
        <v>2.2955373834215833</v>
      </c>
      <c r="K3" s="26">
        <f>B3/F3</f>
        <v>0.55753424657534245</v>
      </c>
      <c r="L3" s="27">
        <f>-(F3/D3)</f>
        <v>-28.294573643410853</v>
      </c>
      <c r="M3" s="26">
        <f>C3/B3</f>
        <v>10.800982800982801</v>
      </c>
      <c r="N3" s="26">
        <f>E3/D3</f>
        <v>74.22558139534884</v>
      </c>
    </row>
    <row r="4" spans="1:14" x14ac:dyDescent="0.3">
      <c r="A4" s="3">
        <v>2048</v>
      </c>
      <c r="B4" s="4">
        <v>8.2100000000000003E-5</v>
      </c>
      <c r="C4" s="11">
        <v>1.0983E-3</v>
      </c>
      <c r="D4" s="14">
        <v>7.0999999999999998E-6</v>
      </c>
      <c r="E4" s="12">
        <v>4.9360500000000004E-4</v>
      </c>
      <c r="F4" s="16">
        <v>8.3999999999999995E-5</v>
      </c>
      <c r="G4" s="37"/>
      <c r="H4" s="35">
        <v>2048</v>
      </c>
      <c r="I4" s="27">
        <f>B4/D4</f>
        <v>11.563380281690142</v>
      </c>
      <c r="J4" s="27">
        <f>C4/E4</f>
        <v>2.2250584981918737</v>
      </c>
      <c r="K4" s="27">
        <f>B4/F4</f>
        <v>0.97738095238095246</v>
      </c>
      <c r="L4" s="27">
        <f t="shared" ref="L3:L9" si="0">-(F4/D4)</f>
        <v>-11.830985915492958</v>
      </c>
      <c r="M4" s="27">
        <f>C4/B4</f>
        <v>13.377588306942751</v>
      </c>
      <c r="N4" s="27">
        <f>E4/D4</f>
        <v>69.5218309859155</v>
      </c>
    </row>
    <row r="5" spans="1:14" x14ac:dyDescent="0.3">
      <c r="A5" s="3">
        <v>4096</v>
      </c>
      <c r="B5" s="5">
        <v>2.4273E-4</v>
      </c>
      <c r="C5" s="11">
        <v>3.5396999999999998E-3</v>
      </c>
      <c r="D5" s="14">
        <v>1.7799999999999999E-5</v>
      </c>
      <c r="E5" s="12">
        <v>1.3467100000000001E-3</v>
      </c>
      <c r="F5" s="17">
        <v>1.1E-4</v>
      </c>
      <c r="G5" s="35"/>
      <c r="H5" s="35">
        <v>4096</v>
      </c>
      <c r="I5" s="27">
        <f>B5/D5</f>
        <v>13.636516853932585</v>
      </c>
      <c r="J5" s="27">
        <f>C5/E5</f>
        <v>2.6284055216045026</v>
      </c>
      <c r="K5" s="27">
        <f>B5/F5</f>
        <v>2.2066363636363637</v>
      </c>
      <c r="L5" s="27">
        <f>-(F5/D5)</f>
        <v>-6.1797752808988768</v>
      </c>
      <c r="M5" s="27">
        <f>C5/B5</f>
        <v>14.582869855394883</v>
      </c>
      <c r="N5" s="27">
        <f>E5/D5</f>
        <v>75.657865168539331</v>
      </c>
    </row>
    <row r="6" spans="1:14" x14ac:dyDescent="0.3">
      <c r="A6" s="3">
        <v>8192</v>
      </c>
      <c r="B6" s="5">
        <v>5.6610000000000005E-4</v>
      </c>
      <c r="C6" s="11">
        <v>8.3996999999999995E-3</v>
      </c>
      <c r="D6" s="14">
        <v>3.8300000000000003E-5</v>
      </c>
      <c r="E6" s="12">
        <v>3.0215300000000001E-3</v>
      </c>
      <c r="F6" s="17">
        <v>1.64E-4</v>
      </c>
      <c r="G6" s="35"/>
      <c r="H6" s="35">
        <v>8192</v>
      </c>
      <c r="I6" s="27">
        <f>B6/D6</f>
        <v>14.780678851174935</v>
      </c>
      <c r="J6" s="27">
        <f>C6/E6</f>
        <v>2.7799492310187222</v>
      </c>
      <c r="K6" s="27">
        <f>B6/F6</f>
        <v>3.4518292682926832</v>
      </c>
      <c r="L6" s="27">
        <f t="shared" si="0"/>
        <v>-4.2819843342036554</v>
      </c>
      <c r="M6" s="27">
        <f>C6/B6</f>
        <v>14.837837837837835</v>
      </c>
      <c r="N6" s="27">
        <f>E6/D6</f>
        <v>78.891122715404691</v>
      </c>
    </row>
    <row r="7" spans="1:14" x14ac:dyDescent="0.3">
      <c r="A7" s="3">
        <v>16384</v>
      </c>
      <c r="B7" s="5">
        <v>1.13806E-3</v>
      </c>
      <c r="C7" s="11">
        <v>1.9145599999999999E-2</v>
      </c>
      <c r="D7" s="14">
        <v>9.9199999999999999E-5</v>
      </c>
      <c r="E7" s="12">
        <v>6.6578699999999998E-3</v>
      </c>
      <c r="F7" s="17">
        <v>2.6499999999999999E-4</v>
      </c>
      <c r="G7" s="35"/>
      <c r="H7" s="35">
        <v>16384</v>
      </c>
      <c r="I7" s="27">
        <f>B7/D7</f>
        <v>11.472379032258065</v>
      </c>
      <c r="J7" s="27">
        <f>C7/E7</f>
        <v>2.8756343995902593</v>
      </c>
      <c r="K7" s="27">
        <f>B7/F7</f>
        <v>4.2945660377358488</v>
      </c>
      <c r="L7" s="27">
        <f t="shared" si="0"/>
        <v>-2.6713709677419355</v>
      </c>
      <c r="M7" s="27">
        <f>C7/B7</f>
        <v>16.823014603799447</v>
      </c>
      <c r="N7" s="27">
        <f>E7/D7</f>
        <v>67.115624999999994</v>
      </c>
    </row>
    <row r="8" spans="1:14" x14ac:dyDescent="0.3">
      <c r="A8" s="3">
        <v>32768</v>
      </c>
      <c r="B8" s="5">
        <v>1.92106E-3</v>
      </c>
      <c r="C8" s="11">
        <v>4.6056899999999998E-2</v>
      </c>
      <c r="D8" s="12">
        <v>2.1084899999999999E-4</v>
      </c>
      <c r="E8" s="12">
        <v>1.6459999999999999E-2</v>
      </c>
      <c r="F8" s="17">
        <v>4.6900000000000002E-4</v>
      </c>
      <c r="G8" s="35"/>
      <c r="H8" s="35">
        <v>32768</v>
      </c>
      <c r="I8" s="27">
        <f>B8/D8</f>
        <v>9.111070007446088</v>
      </c>
      <c r="J8" s="27">
        <f>C8/E8</f>
        <v>2.7981105710814096</v>
      </c>
      <c r="K8" s="27">
        <f>B8/F8</f>
        <v>4.0960767590618339</v>
      </c>
      <c r="L8" s="27">
        <f t="shared" si="0"/>
        <v>-2.2243406418811569</v>
      </c>
      <c r="M8" s="27">
        <f>C8/B8</f>
        <v>23.974732699655398</v>
      </c>
      <c r="N8" s="27">
        <f>E8/D8</f>
        <v>78.065345341927156</v>
      </c>
    </row>
    <row r="9" spans="1:14" x14ac:dyDescent="0.3">
      <c r="A9" s="3">
        <v>65536</v>
      </c>
      <c r="B9" s="5">
        <v>3.2919199999999998E-3</v>
      </c>
      <c r="C9" s="11">
        <v>0.15839300000000001</v>
      </c>
      <c r="D9" s="12">
        <v>4.5788799999999999E-4</v>
      </c>
      <c r="E9" s="12">
        <v>5.2673200000000003E-2</v>
      </c>
      <c r="F9" s="17">
        <v>1.101E-3</v>
      </c>
      <c r="G9" s="35"/>
      <c r="H9" s="35">
        <v>65536</v>
      </c>
      <c r="I9" s="27">
        <f>B9/D9</f>
        <v>7.1893563491508834</v>
      </c>
      <c r="J9" s="27">
        <f>C9/E9</f>
        <v>3.0070889940235261</v>
      </c>
      <c r="K9" s="27">
        <f>B9/F9</f>
        <v>2.989936421435059</v>
      </c>
      <c r="L9" s="27">
        <f t="shared" si="0"/>
        <v>-2.404518135439234</v>
      </c>
      <c r="M9" s="27">
        <f>C9/B9</f>
        <v>48.115689324163412</v>
      </c>
      <c r="N9" s="27">
        <f>E9/D9</f>
        <v>115.03511775805438</v>
      </c>
    </row>
    <row r="10" spans="1:14" x14ac:dyDescent="0.3">
      <c r="A10" s="3">
        <v>131072</v>
      </c>
      <c r="B10" s="5">
        <v>7.4862100000000001E-3</v>
      </c>
      <c r="C10" s="11">
        <v>0.53327999999999998</v>
      </c>
      <c r="D10" s="12">
        <v>1.7469499999999999E-3</v>
      </c>
      <c r="E10" s="12">
        <v>0.164795</v>
      </c>
      <c r="F10" s="17">
        <v>2.0539999999999998E-3</v>
      </c>
      <c r="G10" s="35"/>
      <c r="H10" s="35">
        <v>131072</v>
      </c>
      <c r="I10" s="27">
        <f>B10/D10</f>
        <v>4.2853029565814706</v>
      </c>
      <c r="J10" s="27">
        <f>C10/E10</f>
        <v>3.2360205103310173</v>
      </c>
      <c r="K10" s="27">
        <f>B10/F10</f>
        <v>3.6446981499513149</v>
      </c>
      <c r="L10" s="27">
        <f>-(F10/D10)</f>
        <v>-1.175763473482355</v>
      </c>
      <c r="M10" s="27">
        <f>C10/B10</f>
        <v>71.234977378406427</v>
      </c>
      <c r="N10" s="27">
        <f>E10/D10</f>
        <v>94.332980337159057</v>
      </c>
    </row>
    <row r="11" spans="1:14" x14ac:dyDescent="0.3">
      <c r="A11" s="3">
        <v>262144</v>
      </c>
      <c r="B11" s="5">
        <v>1.7076899999999999E-2</v>
      </c>
      <c r="C11" s="11">
        <v>1.3290599999999999</v>
      </c>
      <c r="D11" s="12">
        <v>5.6821500000000004E-3</v>
      </c>
      <c r="E11" s="12">
        <v>0.391851</v>
      </c>
      <c r="F11" s="17">
        <v>3.9389999999999998E-3</v>
      </c>
      <c r="G11" s="35"/>
      <c r="H11" s="35">
        <v>262144</v>
      </c>
      <c r="I11" s="27">
        <f>B11/D11</f>
        <v>3.0053588870409964</v>
      </c>
      <c r="J11" s="27">
        <f>C11/E11</f>
        <v>3.3917483941600248</v>
      </c>
      <c r="K11" s="27">
        <f>B11/F11</f>
        <v>4.3353389185072357</v>
      </c>
      <c r="L11" s="27">
        <f>D11/F11</f>
        <v>1.4425361766945928</v>
      </c>
      <c r="M11" s="27">
        <f>C11/B11</f>
        <v>77.827943010733804</v>
      </c>
      <c r="N11" s="27">
        <f>E11/D11</f>
        <v>68.961748633879779</v>
      </c>
    </row>
    <row r="12" spans="1:14" x14ac:dyDescent="0.3">
      <c r="A12" s="3">
        <v>524288</v>
      </c>
      <c r="B12" s="5">
        <v>7.1323499999999998E-2</v>
      </c>
      <c r="C12" s="11">
        <v>3.0508299999999999</v>
      </c>
      <c r="D12" s="12">
        <v>1.51732E-2</v>
      </c>
      <c r="E12" s="12">
        <v>0.66060099999999999</v>
      </c>
      <c r="F12" s="17">
        <v>9.7990000000000004E-3</v>
      </c>
      <c r="G12" s="35"/>
      <c r="H12" s="35">
        <v>524288</v>
      </c>
      <c r="I12" s="27">
        <f>B12/D12</f>
        <v>4.7006234676930374</v>
      </c>
      <c r="J12" s="27">
        <f>C12/E12</f>
        <v>4.6182642775290983</v>
      </c>
      <c r="K12" s="27">
        <f>B12/F12</f>
        <v>7.2786508827431362</v>
      </c>
      <c r="L12" s="27">
        <f>D12/F12</f>
        <v>1.5484437187468107</v>
      </c>
      <c r="M12" s="27">
        <f>C12/B12</f>
        <v>42.774541350326331</v>
      </c>
      <c r="N12" s="27">
        <f>E12/D12</f>
        <v>43.537355337041625</v>
      </c>
    </row>
    <row r="13" spans="1:14" x14ac:dyDescent="0.3">
      <c r="A13" s="3">
        <v>1048576</v>
      </c>
      <c r="B13" s="5">
        <v>0.24110899999999999</v>
      </c>
      <c r="C13" s="11">
        <v>6.8001199999999997</v>
      </c>
      <c r="D13" s="12">
        <v>4.4478400000000001E-2</v>
      </c>
      <c r="E13" s="12">
        <v>1.4007000000000001</v>
      </c>
      <c r="F13" s="17">
        <v>2.9423000000000001E-2</v>
      </c>
      <c r="G13" s="35"/>
      <c r="H13" s="35">
        <v>1048576</v>
      </c>
      <c r="I13" s="27">
        <f>B13/D13</f>
        <v>5.4208110003956973</v>
      </c>
      <c r="J13" s="27">
        <f>C13/E13</f>
        <v>4.8548011708431495</v>
      </c>
      <c r="K13" s="27">
        <f>B13/F13</f>
        <v>8.1945756720932597</v>
      </c>
      <c r="L13" s="27">
        <f>D13/F13</f>
        <v>1.5116881351323794</v>
      </c>
      <c r="M13" s="27">
        <f>C13/B13</f>
        <v>28.203509615982814</v>
      </c>
      <c r="N13" s="27">
        <f>E13/D13</f>
        <v>31.491690348573691</v>
      </c>
    </row>
    <row r="14" spans="1:14" x14ac:dyDescent="0.3">
      <c r="A14" s="3">
        <v>2097152</v>
      </c>
      <c r="B14" s="5">
        <v>0.55511500000000003</v>
      </c>
      <c r="C14" s="11">
        <v>14.8888</v>
      </c>
      <c r="D14" s="12">
        <v>0.10503999999999999</v>
      </c>
      <c r="E14" s="12">
        <v>2.9222899999999998</v>
      </c>
      <c r="F14" s="17">
        <v>3.7719000000000003E-2</v>
      </c>
      <c r="G14" s="35"/>
      <c r="H14" s="35">
        <v>2097152</v>
      </c>
      <c r="I14" s="27">
        <f>B14/D14</f>
        <v>5.284796268088348</v>
      </c>
      <c r="J14" s="27">
        <f>C14/E14</f>
        <v>5.0949084450892963</v>
      </c>
      <c r="K14" s="27">
        <f>B14/F14</f>
        <v>14.717118693496646</v>
      </c>
      <c r="L14" s="27">
        <f>D14/F14</f>
        <v>2.7848034147246743</v>
      </c>
      <c r="M14" s="27">
        <f>C14/B14</f>
        <v>26.821109139547659</v>
      </c>
      <c r="N14" s="27">
        <f>E14/D14</f>
        <v>27.820734958111196</v>
      </c>
    </row>
    <row r="15" spans="1:14" x14ac:dyDescent="0.3">
      <c r="A15" s="3">
        <v>4194304</v>
      </c>
      <c r="B15" s="5">
        <v>1.2864800000000001</v>
      </c>
      <c r="C15" s="11">
        <v>30.952400000000001</v>
      </c>
      <c r="D15" s="12">
        <v>0.24315800000000001</v>
      </c>
      <c r="E15" s="12">
        <v>6.0920699999999997</v>
      </c>
      <c r="F15" s="17">
        <v>8.2929000000000003E-2</v>
      </c>
      <c r="G15" s="35"/>
      <c r="H15" s="35">
        <v>4194304</v>
      </c>
      <c r="I15" s="27">
        <f>B15/D15</f>
        <v>5.2907163243652278</v>
      </c>
      <c r="J15" s="27">
        <f>C15/E15</f>
        <v>5.0807689340404822</v>
      </c>
      <c r="K15" s="27">
        <f>B15/F15</f>
        <v>15.513029217764593</v>
      </c>
      <c r="L15" s="27">
        <f>D15/F15</f>
        <v>2.9321226591421579</v>
      </c>
      <c r="M15" s="27">
        <f>C15/B15</f>
        <v>24.059759965176294</v>
      </c>
      <c r="N15" s="27">
        <f>E15/D15</f>
        <v>25.053956686598834</v>
      </c>
    </row>
    <row r="16" spans="1:14" x14ac:dyDescent="0.3">
      <c r="A16" s="3">
        <v>8388608</v>
      </c>
      <c r="B16" s="5">
        <v>2.8016800000000002</v>
      </c>
      <c r="C16" s="11">
        <v>67.421700000000001</v>
      </c>
      <c r="D16" s="12">
        <v>0.52557200000000004</v>
      </c>
      <c r="E16" s="12">
        <v>12.9773</v>
      </c>
      <c r="F16" s="17">
        <v>0.194684</v>
      </c>
      <c r="G16" s="35"/>
      <c r="H16" s="35">
        <v>8388608</v>
      </c>
      <c r="I16" s="27">
        <f>B16/D16</f>
        <v>5.3307253811085822</v>
      </c>
      <c r="J16" s="27">
        <f>C16/E16</f>
        <v>5.1953565071316836</v>
      </c>
      <c r="K16" s="27">
        <f>B16/F16</f>
        <v>14.390910398389186</v>
      </c>
      <c r="L16" s="27">
        <f>D16/F16</f>
        <v>2.6996157876353477</v>
      </c>
      <c r="M16" s="27">
        <f>C16/B16</f>
        <v>24.064739727592016</v>
      </c>
      <c r="N16" s="27">
        <f>E16/D16</f>
        <v>24.691764401452129</v>
      </c>
    </row>
    <row r="17" spans="1:14" x14ac:dyDescent="0.3">
      <c r="A17" s="3">
        <v>16777216</v>
      </c>
      <c r="B17" s="5">
        <v>4.66378</v>
      </c>
      <c r="C17" s="11">
        <v>144.154</v>
      </c>
      <c r="D17" s="12">
        <v>1.1702999999999999</v>
      </c>
      <c r="E17" s="12">
        <v>29.139700000000001</v>
      </c>
      <c r="F17" s="17">
        <v>0.46510899999999999</v>
      </c>
      <c r="G17" s="35"/>
      <c r="H17" s="35">
        <v>16777216</v>
      </c>
      <c r="I17" s="27">
        <f>B17/D17</f>
        <v>3.9851149277962921</v>
      </c>
      <c r="J17" s="27">
        <f>C17/E17</f>
        <v>4.9469967089571956</v>
      </c>
      <c r="K17" s="27">
        <f>B17/F17</f>
        <v>10.027283926993457</v>
      </c>
      <c r="L17" s="27">
        <f>D17/F17</f>
        <v>2.5161843782855198</v>
      </c>
      <c r="M17" s="27">
        <f>C17/B17</f>
        <v>30.909262443768789</v>
      </c>
      <c r="N17" s="27">
        <f>E17/D17</f>
        <v>24.899342049047256</v>
      </c>
    </row>
    <row r="18" spans="1:14" x14ac:dyDescent="0.3">
      <c r="A18" s="3">
        <v>33554432</v>
      </c>
      <c r="B18" s="5">
        <v>10.618399999999999</v>
      </c>
      <c r="C18" s="12"/>
      <c r="D18" s="12">
        <v>2.67333</v>
      </c>
      <c r="E18" s="12">
        <v>63.612699999999997</v>
      </c>
      <c r="F18" s="17">
        <v>0.87538499999999997</v>
      </c>
      <c r="G18" s="35"/>
      <c r="H18" s="35">
        <v>33554432</v>
      </c>
      <c r="I18" s="27">
        <f>B18/D18</f>
        <v>3.9719750274002834</v>
      </c>
      <c r="J18" s="28"/>
      <c r="K18" s="27">
        <f>B18/F18</f>
        <v>12.129977095792137</v>
      </c>
      <c r="L18" s="27">
        <f>D18/F18</f>
        <v>3.0538905738617865</v>
      </c>
      <c r="M18" s="29"/>
      <c r="N18" s="27">
        <f>E18/D18</f>
        <v>23.795303984169554</v>
      </c>
    </row>
    <row r="19" spans="1:14" ht="15" thickBot="1" x14ac:dyDescent="0.35">
      <c r="A19" s="6">
        <v>67108864</v>
      </c>
      <c r="B19" s="7">
        <v>24.163</v>
      </c>
      <c r="C19" s="13"/>
      <c r="D19" s="15">
        <v>5.5570899999999996</v>
      </c>
      <c r="E19" s="13"/>
      <c r="F19" s="18">
        <v>1.9551989999999999</v>
      </c>
      <c r="G19" s="36"/>
      <c r="H19" s="36">
        <v>67108864</v>
      </c>
      <c r="I19" s="30">
        <f>B19/D19</f>
        <v>4.3481390439960483</v>
      </c>
      <c r="J19" s="31"/>
      <c r="K19" s="30">
        <f>B19/F19</f>
        <v>12.358332834662866</v>
      </c>
      <c r="L19" s="30">
        <f>D19/F19</f>
        <v>2.8422119692164327</v>
      </c>
      <c r="M19" s="31"/>
      <c r="N19" s="31"/>
    </row>
    <row r="20" spans="1:14" ht="15" thickBot="1" x14ac:dyDescent="0.35">
      <c r="H20" s="24" t="s">
        <v>12</v>
      </c>
      <c r="I20" s="32">
        <f>(I3+I4+I5+I6+I7+I8+I9+I10+I12+I11+I13+I14+I15+I16+I17+I18+I19)/17</f>
        <v>7.5971846152098994</v>
      </c>
      <c r="J20" s="30">
        <f>(J3+J4+J5+J6+J7+J8+J9+J10+J11+J12+J13+J14+J15+J16+J17)/15</f>
        <v>3.6685766364675887</v>
      </c>
      <c r="K20" s="30">
        <f>(K3+K4+K5+K6+K7+K8+K9+K10+K11+K12+K13+K14+K15+K16+K17+K18+K19)/17</f>
        <v>7.1272868140889356</v>
      </c>
      <c r="L20" s="30">
        <f>(L3+L4+L5+L6+L7+L8+L9+L10+L11+L12+L13+L14+L15+L16+L17+L18+L19)/17</f>
        <v>-2.2195185634771359</v>
      </c>
      <c r="M20" s="33">
        <f>(M3+M4+M5+M6+M7+M8+M9+M10+M11+M12+M13+M14+M15+M16+M17)/15</f>
        <v>31.227237204020714</v>
      </c>
      <c r="N20" s="33">
        <f>(N3+N4+N5+N6+N7+N8+N9+N10+N11+N12+N13+N14+N16+N15+N17+N18)/16</f>
        <v>57.693585318826436</v>
      </c>
    </row>
  </sheetData>
  <mergeCells count="1">
    <mergeCell ref="I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Schmidt</dc:creator>
  <cp:lastModifiedBy>Jakub Schmidt</cp:lastModifiedBy>
  <dcterms:created xsi:type="dcterms:W3CDTF">2024-08-21T13:37:56Z</dcterms:created>
  <dcterms:modified xsi:type="dcterms:W3CDTF">2024-08-24T11:11:47Z</dcterms:modified>
</cp:coreProperties>
</file>