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691\Desktop\"/>
    </mc:Choice>
  </mc:AlternateContent>
  <xr:revisionPtr revIDLastSave="0" documentId="8_{5DA7EEBC-293C-4BDE-B087-E19001803D4D}" xr6:coauthVersionLast="46" xr6:coauthVersionMax="46" xr10:uidLastSave="{00000000-0000-0000-0000-000000000000}"/>
  <bookViews>
    <workbookView xWindow="28680" yWindow="-120" windowWidth="29040" windowHeight="15840" xr2:uid="{78346AE1-10BB-4236-8A56-2CCFDA021FEC}"/>
  </bookViews>
  <sheets>
    <sheet name="Arkusz1" sheetId="1" r:id="rId1"/>
  </sheets>
  <definedNames>
    <definedName name="Dane">Arkusz1!$C$1:$V$20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M32" i="1"/>
  <c r="D32" i="1"/>
  <c r="F31" i="1"/>
  <c r="G31" i="1"/>
  <c r="H31" i="1"/>
  <c r="I31" i="1"/>
  <c r="J31" i="1"/>
  <c r="K31" i="1"/>
  <c r="L31" i="1"/>
  <c r="M31" i="1"/>
  <c r="E31" i="1"/>
  <c r="D31" i="1"/>
  <c r="D23" i="1"/>
  <c r="E34" i="1" l="1"/>
  <c r="F34" i="1"/>
  <c r="G34" i="1"/>
  <c r="H34" i="1"/>
  <c r="I34" i="1"/>
  <c r="J34" i="1"/>
  <c r="K34" i="1"/>
  <c r="L34" i="1"/>
  <c r="D34" i="1"/>
  <c r="D24" i="1"/>
  <c r="L27" i="1" s="1"/>
  <c r="L28" i="1" s="1"/>
  <c r="M27" i="1" l="1"/>
  <c r="L29" i="1"/>
  <c r="G28" i="1"/>
  <c r="H28" i="1"/>
  <c r="J27" i="1"/>
  <c r="J28" i="1" s="1"/>
  <c r="K27" i="1"/>
  <c r="K28" i="1" s="1"/>
  <c r="I27" i="1"/>
  <c r="H27" i="1"/>
  <c r="H29" i="1" s="1"/>
  <c r="G27" i="1"/>
  <c r="G29" i="1" s="1"/>
  <c r="F27" i="1"/>
  <c r="E27" i="1"/>
  <c r="D27" i="1"/>
  <c r="D29" i="1" l="1"/>
  <c r="D28" i="1"/>
  <c r="E28" i="1"/>
  <c r="E29" i="1"/>
  <c r="J29" i="1"/>
  <c r="F29" i="1"/>
  <c r="F28" i="1"/>
  <c r="M29" i="1"/>
  <c r="M28" i="1"/>
  <c r="I29" i="1"/>
  <c r="I28" i="1"/>
  <c r="K29" i="1"/>
</calcChain>
</file>

<file path=xl/sharedStrings.xml><?xml version="1.0" encoding="utf-8"?>
<sst xmlns="http://schemas.openxmlformats.org/spreadsheetml/2006/main" count="21" uniqueCount="20">
  <si>
    <t>Średnia (Tśr)</t>
  </si>
  <si>
    <t>Odchylenie (σ)</t>
  </si>
  <si>
    <t>Przedziały</t>
  </si>
  <si>
    <t>Liczba pomiarów</t>
  </si>
  <si>
    <t>Tśr +- 0</t>
  </si>
  <si>
    <t>Tśr +- 0,4*σ</t>
  </si>
  <si>
    <t>Tśr +- 0,8*σ</t>
  </si>
  <si>
    <t>Tśr +- 1,2*σ</t>
  </si>
  <si>
    <t>Tśr +- 1,6*σ</t>
  </si>
  <si>
    <t>Tśr +- 2*σ</t>
  </si>
  <si>
    <t>Tśr +- 2,4*σ</t>
  </si>
  <si>
    <t>Tśr +- 2,8*σ</t>
  </si>
  <si>
    <t>t</t>
  </si>
  <si>
    <t>tσ</t>
  </si>
  <si>
    <t>Tśr-tσ</t>
  </si>
  <si>
    <t>Tśr+tσ</t>
  </si>
  <si>
    <t>Procent pomiarów</t>
  </si>
  <si>
    <t>Funkcja błędu</t>
  </si>
  <si>
    <t>Tśr +- 3,0*σ</t>
  </si>
  <si>
    <t>Tśr +- 3,5*σ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</si>
</sst>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0" fontId="0" fillId="0" borderId="1" xfId="1" applyNumberFormat="1" applyFont="1" applyBorder="1" applyAlignment="1">
      <alignment horizontal="right" vertical="center"/>
    </xf>
    <xf numFmtId="0" fontId="0" fillId="0" borderId="1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3" fillId="2" borderId="1" xfId="0" applyNumberFormat="1" applyFont="1" applyFill="1" applyBorder="1" applyAlignment="1">
      <alignment wrapText="1"/>
    </xf>
    <xf numFmtId="164" fontId="3" fillId="2" borderId="1" xfId="0" applyNumberFormat="1" applyFont="1" applyFill="1" applyBorder="1"/>
    <xf numFmtId="164" fontId="2" fillId="2" borderId="1" xfId="0" applyNumberFormat="1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4" fontId="3" fillId="3" borderId="1" xfId="0" applyNumberFormat="1" applyFont="1" applyFill="1" applyBorder="1"/>
    <xf numFmtId="164" fontId="3" fillId="3" borderId="1" xfId="0" applyNumberFormat="1" applyFont="1" applyFill="1" applyBorder="1" applyAlignment="1">
      <alignment wrapText="1"/>
    </xf>
    <xf numFmtId="164" fontId="4" fillId="3" borderId="1" xfId="0" applyNumberFormat="1" applyFont="1" applyFill="1" applyBorder="1" applyAlignment="1">
      <alignment wrapText="1"/>
    </xf>
    <xf numFmtId="164" fontId="5" fillId="3" borderId="1" xfId="0" applyNumberFormat="1" applyFont="1" applyFill="1" applyBorder="1" applyAlignment="1">
      <alignment wrapText="1"/>
    </xf>
    <xf numFmtId="10" fontId="0" fillId="0" borderId="1" xfId="1" applyNumberFormat="1" applyFont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Prawdopodobień</a:t>
            </a:r>
            <a:r>
              <a:rPr lang="pl-PL" sz="1100"/>
              <a:t>s</a:t>
            </a:r>
            <a:r>
              <a:rPr lang="en-US" sz="1100"/>
              <a:t>two występowania wielkości T w promieniu t odchyleń standardowych od wartości Tśr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Arkusz1!$C$32</c:f>
              <c:strCache>
                <c:ptCount val="1"/>
                <c:pt idx="0">
                  <c:v>Procent pomiarów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Arkusz1!$D$26:$M$26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</c:v>
                </c:pt>
                <c:pt idx="9">
                  <c:v>3.5</c:v>
                </c:pt>
              </c:numCache>
            </c:numRef>
          </c:xVal>
          <c:yVal>
            <c:numRef>
              <c:f>Arkusz1!$D$32:$M$32</c:f>
              <c:numCache>
                <c:formatCode>0.00%</c:formatCode>
                <c:ptCount val="10"/>
                <c:pt idx="0">
                  <c:v>0</c:v>
                </c:pt>
                <c:pt idx="1">
                  <c:v>0.35249999999999998</c:v>
                </c:pt>
                <c:pt idx="2">
                  <c:v>0.60750000000000004</c:v>
                </c:pt>
                <c:pt idx="3">
                  <c:v>0.79500000000000004</c:v>
                </c:pt>
                <c:pt idx="4">
                  <c:v>0.89249999999999996</c:v>
                </c:pt>
                <c:pt idx="5">
                  <c:v>0.95499999999999996</c:v>
                </c:pt>
                <c:pt idx="6">
                  <c:v>0.98</c:v>
                </c:pt>
                <c:pt idx="7">
                  <c:v>0.98499999999999999</c:v>
                </c:pt>
                <c:pt idx="8">
                  <c:v>0.98750000000000004</c:v>
                </c:pt>
                <c:pt idx="9">
                  <c:v>0.995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F-4A34-80A2-A1AD3474C090}"/>
            </c:ext>
          </c:extLst>
        </c:ser>
        <c:ser>
          <c:idx val="1"/>
          <c:order val="1"/>
          <c:tx>
            <c:strRef>
              <c:f>Arkusz1!$C$34</c:f>
              <c:strCache>
                <c:ptCount val="1"/>
                <c:pt idx="0">
                  <c:v>Funkcja błędu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Arkusz1!$D$26:$M$26</c:f>
              <c:numCache>
                <c:formatCode>General</c:formatCode>
                <c:ptCount val="1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</c:v>
                </c:pt>
                <c:pt idx="9">
                  <c:v>3.5</c:v>
                </c:pt>
              </c:numCache>
            </c:numRef>
          </c:xVal>
          <c:yVal>
            <c:numRef>
              <c:f>Arkusz1!$D$34:$M$34</c:f>
              <c:numCache>
                <c:formatCode>0.00%</c:formatCode>
                <c:ptCount val="10"/>
                <c:pt idx="0">
                  <c:v>0</c:v>
                </c:pt>
                <c:pt idx="1">
                  <c:v>0.31079999999999997</c:v>
                </c:pt>
                <c:pt idx="2">
                  <c:v>0.57630000000000003</c:v>
                </c:pt>
                <c:pt idx="3">
                  <c:v>0.76989999999999992</c:v>
                </c:pt>
                <c:pt idx="4">
                  <c:v>0.89040000000000008</c:v>
                </c:pt>
                <c:pt idx="5">
                  <c:v>0.95450000000000002</c:v>
                </c:pt>
                <c:pt idx="6">
                  <c:v>0.98360000000000003</c:v>
                </c:pt>
                <c:pt idx="7">
                  <c:v>0.9948999999999999</c:v>
                </c:pt>
                <c:pt idx="8">
                  <c:v>0.99730000000000008</c:v>
                </c:pt>
                <c:pt idx="9">
                  <c:v>0.99950000000000006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1F-4A34-80A2-A1AD3474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12591"/>
        <c:axId val="1693213839"/>
      </c:scatterChart>
      <c:valAx>
        <c:axId val="169321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>
            <c:manualLayout>
              <c:xMode val="edge"/>
              <c:yMode val="edge"/>
              <c:x val="0.5604190726159230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3213839"/>
        <c:crosses val="autoZero"/>
        <c:crossBetween val="midCat"/>
      </c:valAx>
      <c:valAx>
        <c:axId val="1693213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Prawdopodobieństwo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8428623505395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321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21</xdr:row>
      <xdr:rowOff>72390</xdr:rowOff>
    </xdr:from>
    <xdr:to>
      <xdr:col>22</xdr:col>
      <xdr:colOff>388620</xdr:colOff>
      <xdr:row>37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C9CCC3-81C6-4DCF-8EC7-24D3AC31A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7BD0D-0C6D-450D-BEDC-0F0179D28738}">
  <dimension ref="C1:W34"/>
  <sheetViews>
    <sheetView tabSelected="1" topLeftCell="G4" workbookViewId="0">
      <selection activeCell="M40" sqref="M40"/>
    </sheetView>
  </sheetViews>
  <sheetFormatPr defaultRowHeight="14.4" x14ac:dyDescent="0.3"/>
  <cols>
    <col min="3" max="3" width="14.88671875" bestFit="1" customWidth="1"/>
    <col min="4" max="12" width="11.5546875" bestFit="1" customWidth="1"/>
    <col min="13" max="13" width="10.44140625" customWidth="1"/>
    <col min="14" max="23" width="11.5546875" bestFit="1" customWidth="1"/>
  </cols>
  <sheetData>
    <row r="1" spans="4:23" x14ac:dyDescent="0.3">
      <c r="D1" s="8">
        <v>1.0092589999999999</v>
      </c>
      <c r="E1" s="8">
        <v>0.96296300000000001</v>
      </c>
      <c r="F1" s="8">
        <v>1.1226849999999999</v>
      </c>
      <c r="G1" s="8">
        <v>0.859954</v>
      </c>
      <c r="H1" s="8">
        <v>1.175926</v>
      </c>
      <c r="I1" s="8">
        <v>1.0833330000000001</v>
      </c>
      <c r="J1" s="8">
        <v>1.2037040000000001</v>
      </c>
      <c r="K1" s="8">
        <v>1.175926</v>
      </c>
      <c r="L1" s="8">
        <v>1.2199070000000001</v>
      </c>
      <c r="M1" s="8">
        <v>1.075231</v>
      </c>
      <c r="N1" s="8">
        <v>1.1550929999999999</v>
      </c>
      <c r="O1" s="8">
        <v>0.93634300000000004</v>
      </c>
      <c r="P1" s="8">
        <v>1.2488429999999999</v>
      </c>
      <c r="Q1" s="8">
        <v>1.111111</v>
      </c>
      <c r="R1" s="8">
        <v>1.1203700000000001</v>
      </c>
      <c r="S1" s="8">
        <v>1.174769</v>
      </c>
      <c r="T1" s="8">
        <v>1.1018520000000001</v>
      </c>
      <c r="U1" s="8">
        <v>1.167824</v>
      </c>
      <c r="V1" s="8">
        <v>1.1840280000000001</v>
      </c>
      <c r="W1" s="8">
        <v>0.91550900000000002</v>
      </c>
    </row>
    <row r="2" spans="4:23" x14ac:dyDescent="0.3">
      <c r="D2" s="9">
        <v>1.1220000000000001</v>
      </c>
      <c r="E2" s="9">
        <v>1</v>
      </c>
      <c r="F2" s="9">
        <v>0.91400000000000003</v>
      </c>
      <c r="G2" s="9">
        <v>1.008</v>
      </c>
      <c r="H2" s="9">
        <v>1.03</v>
      </c>
      <c r="I2" s="9">
        <v>1.03</v>
      </c>
      <c r="J2" s="9">
        <v>0.90600000000000003</v>
      </c>
      <c r="K2" s="9">
        <v>0.96799999999999997</v>
      </c>
      <c r="L2" s="9">
        <v>1.024</v>
      </c>
      <c r="M2" s="9">
        <v>0.998</v>
      </c>
      <c r="N2" s="9">
        <v>1.1839999999999999</v>
      </c>
      <c r="O2" s="9">
        <v>1.0609999999999999</v>
      </c>
      <c r="P2" s="9">
        <v>0.94499999999999995</v>
      </c>
      <c r="Q2" s="9">
        <v>0.998</v>
      </c>
      <c r="R2" s="9">
        <v>1.038</v>
      </c>
      <c r="S2" s="9">
        <v>1.03</v>
      </c>
      <c r="T2" s="9">
        <v>0.97599999999999998</v>
      </c>
      <c r="U2" s="9">
        <v>0.96799999999999997</v>
      </c>
      <c r="V2" s="9">
        <v>0.96</v>
      </c>
      <c r="W2" s="9">
        <v>1.03</v>
      </c>
    </row>
    <row r="3" spans="4:23" x14ac:dyDescent="0.3">
      <c r="D3" s="9">
        <v>1.3180000000000001</v>
      </c>
      <c r="E3" s="9">
        <v>0.753</v>
      </c>
      <c r="F3" s="9">
        <v>1.0029999999999999</v>
      </c>
      <c r="G3" s="9">
        <v>1.109</v>
      </c>
      <c r="H3" s="9">
        <v>1.1120000000000001</v>
      </c>
      <c r="I3" s="9">
        <v>1.0029999999999999</v>
      </c>
      <c r="J3" s="9">
        <v>0.97199999999999998</v>
      </c>
      <c r="K3" s="9">
        <v>0.89500000000000002</v>
      </c>
      <c r="L3" s="9">
        <v>0.84599999999999997</v>
      </c>
      <c r="M3" s="9">
        <v>0.99199999999999999</v>
      </c>
      <c r="N3" s="9">
        <v>1.0309999999999999</v>
      </c>
      <c r="O3" s="9">
        <v>0.996</v>
      </c>
      <c r="P3" s="9">
        <v>1.1279999999999999</v>
      </c>
      <c r="Q3" s="9">
        <v>0.98799999999999999</v>
      </c>
      <c r="R3" s="9">
        <v>0.877</v>
      </c>
      <c r="S3" s="9">
        <v>0.97299999999999998</v>
      </c>
      <c r="T3" s="9">
        <v>1.08</v>
      </c>
      <c r="U3" s="9">
        <v>1.0029999999999999</v>
      </c>
      <c r="V3" s="9">
        <v>0.91</v>
      </c>
      <c r="W3" s="9">
        <v>1.0609999999999999</v>
      </c>
    </row>
    <row r="4" spans="4:23" x14ac:dyDescent="0.3">
      <c r="D4" s="10">
        <v>0.91200000000000003</v>
      </c>
      <c r="E4" s="10">
        <v>1.1200000000000001</v>
      </c>
      <c r="F4" s="10">
        <v>0.94</v>
      </c>
      <c r="G4" s="10">
        <v>0.96</v>
      </c>
      <c r="H4" s="10">
        <v>1.024</v>
      </c>
      <c r="I4" s="10">
        <v>1.099</v>
      </c>
      <c r="J4" s="10">
        <v>0.92900000000000005</v>
      </c>
      <c r="K4" s="10">
        <v>0.96299999999999997</v>
      </c>
      <c r="L4" s="10">
        <v>0.99099999999999999</v>
      </c>
      <c r="M4" s="10">
        <v>0.94399999999999995</v>
      </c>
      <c r="N4" s="10">
        <v>0.88700000000000001</v>
      </c>
      <c r="O4" s="10">
        <v>0.89600000000000002</v>
      </c>
      <c r="P4" s="10">
        <v>1.1279999999999999</v>
      </c>
      <c r="Q4" s="10">
        <v>1.0489999999999999</v>
      </c>
      <c r="R4" s="10">
        <v>1.095</v>
      </c>
      <c r="S4" s="10">
        <v>1.1040000000000001</v>
      </c>
      <c r="T4" s="10">
        <v>0.96</v>
      </c>
      <c r="U4" s="10">
        <v>1.04</v>
      </c>
      <c r="V4" s="10">
        <v>1.0029999999999999</v>
      </c>
      <c r="W4" s="10">
        <v>1.0629999999999999</v>
      </c>
    </row>
    <row r="5" spans="4:23" x14ac:dyDescent="0.3">
      <c r="D5" s="9">
        <v>1.018</v>
      </c>
      <c r="E5" s="9">
        <v>0.97499999999999998</v>
      </c>
      <c r="F5" s="9">
        <v>0.95899999999999996</v>
      </c>
      <c r="G5" s="9">
        <v>1.0660000000000001</v>
      </c>
      <c r="H5" s="9">
        <v>1.008</v>
      </c>
      <c r="I5" s="9">
        <v>0.90200000000000002</v>
      </c>
      <c r="J5" s="9">
        <v>0.88600000000000001</v>
      </c>
      <c r="K5" s="9">
        <v>0.91200000000000003</v>
      </c>
      <c r="L5" s="9">
        <v>1.054</v>
      </c>
      <c r="M5" s="9">
        <v>1.0640000000000001</v>
      </c>
      <c r="N5" s="9">
        <v>0.93200000000000005</v>
      </c>
      <c r="O5" s="9">
        <v>0.93400000000000005</v>
      </c>
      <c r="P5" s="9">
        <v>0.97599999999999998</v>
      </c>
      <c r="Q5" s="9">
        <v>1.1399999999999999</v>
      </c>
      <c r="R5" s="9">
        <v>1.002</v>
      </c>
      <c r="S5" s="9">
        <v>1.024</v>
      </c>
      <c r="T5" s="9">
        <v>0.96399999999999997</v>
      </c>
      <c r="U5" s="9">
        <v>0.91800000000000004</v>
      </c>
      <c r="V5" s="9">
        <v>0.98799999999999999</v>
      </c>
      <c r="W5" s="9">
        <v>0.95799999999999996</v>
      </c>
    </row>
    <row r="6" spans="4:23" x14ac:dyDescent="0.3">
      <c r="D6" s="9">
        <v>0.97299999999999998</v>
      </c>
      <c r="E6" s="9">
        <v>0.88</v>
      </c>
      <c r="F6" s="9">
        <v>0.93200000000000005</v>
      </c>
      <c r="G6" s="9">
        <v>1.004</v>
      </c>
      <c r="H6" s="9">
        <v>0.80900000000000005</v>
      </c>
      <c r="I6" s="9">
        <v>1.0329999999999999</v>
      </c>
      <c r="J6" s="9">
        <v>0.90800000000000003</v>
      </c>
      <c r="K6" s="9">
        <v>1.0940000000000001</v>
      </c>
      <c r="L6" s="9">
        <v>1.002</v>
      </c>
      <c r="M6" s="9">
        <v>1.1259999999999999</v>
      </c>
      <c r="N6" s="9">
        <v>1.149</v>
      </c>
      <c r="O6" s="9">
        <v>1.0109999999999999</v>
      </c>
      <c r="P6" s="9">
        <v>0.95699999999999996</v>
      </c>
      <c r="Q6" s="9">
        <v>1.018</v>
      </c>
      <c r="R6" s="9">
        <v>1.024</v>
      </c>
      <c r="S6" s="9">
        <v>1.0329999999999999</v>
      </c>
      <c r="T6" s="9">
        <v>0.99399999999999999</v>
      </c>
      <c r="U6" s="9">
        <v>1.105</v>
      </c>
      <c r="V6" s="10">
        <v>1.0640000000000001</v>
      </c>
      <c r="W6" s="9">
        <v>0.92400000000000004</v>
      </c>
    </row>
    <row r="7" spans="4:23" x14ac:dyDescent="0.3">
      <c r="D7" s="9">
        <v>1.0820000000000001</v>
      </c>
      <c r="E7" s="9">
        <v>0.93700000000000006</v>
      </c>
      <c r="F7" s="9">
        <v>1.1000000000000001</v>
      </c>
      <c r="G7" s="9">
        <v>0.999</v>
      </c>
      <c r="H7" s="9">
        <v>0.97399999999999998</v>
      </c>
      <c r="I7" s="9">
        <v>0.81399999999999995</v>
      </c>
      <c r="J7" s="9">
        <v>0.90200000000000002</v>
      </c>
      <c r="K7" s="9">
        <v>1.0609999999999999</v>
      </c>
      <c r="L7" s="9">
        <v>1.0640000000000001</v>
      </c>
      <c r="M7" s="9">
        <v>0.94299999999999995</v>
      </c>
      <c r="N7" s="9">
        <v>1.0640000000000001</v>
      </c>
      <c r="O7" s="9">
        <v>1.036</v>
      </c>
      <c r="P7" s="9">
        <v>1.18</v>
      </c>
      <c r="Q7" s="9">
        <v>0.877</v>
      </c>
      <c r="R7" s="9">
        <v>1.141</v>
      </c>
      <c r="S7" s="9">
        <v>1.08</v>
      </c>
      <c r="T7" s="9">
        <v>1.171</v>
      </c>
      <c r="U7" s="9">
        <v>1.077</v>
      </c>
      <c r="V7" s="9">
        <v>1.0469999999999999</v>
      </c>
      <c r="W7" s="9">
        <v>0.96899999999999997</v>
      </c>
    </row>
    <row r="8" spans="4:23" x14ac:dyDescent="0.3">
      <c r="D8" s="10">
        <v>1.198</v>
      </c>
      <c r="E8" s="10">
        <v>1.0149999999999999</v>
      </c>
      <c r="F8" s="10">
        <v>0.95099999999999996</v>
      </c>
      <c r="G8" s="10">
        <v>1.014</v>
      </c>
      <c r="H8" s="10">
        <v>0.97199999999999998</v>
      </c>
      <c r="I8" s="10">
        <v>1.008</v>
      </c>
      <c r="J8" s="10">
        <v>1.0369999999999999</v>
      </c>
      <c r="K8" s="10">
        <v>1.0580000000000001</v>
      </c>
      <c r="L8" s="10">
        <v>0.99399999999999999</v>
      </c>
      <c r="M8" s="10">
        <v>0.93700000000000006</v>
      </c>
      <c r="N8" s="10">
        <v>1.05</v>
      </c>
      <c r="O8" s="10">
        <v>0.93</v>
      </c>
      <c r="P8" s="10">
        <v>0.85299999999999998</v>
      </c>
      <c r="Q8" s="10">
        <v>0.92300000000000004</v>
      </c>
      <c r="R8" s="10">
        <v>1.0629999999999999</v>
      </c>
      <c r="S8" s="10">
        <v>1.038</v>
      </c>
      <c r="T8" s="10">
        <v>0.97199999999999998</v>
      </c>
      <c r="U8" s="10">
        <v>1.1499999999999999</v>
      </c>
      <c r="V8" s="10">
        <v>1.0349999999999999</v>
      </c>
      <c r="W8" s="10">
        <v>0.94599999999999995</v>
      </c>
    </row>
    <row r="9" spans="4:23" x14ac:dyDescent="0.3">
      <c r="D9" s="11">
        <v>1.1200000000000001</v>
      </c>
      <c r="E9" s="11">
        <v>1.016</v>
      </c>
      <c r="F9" s="11">
        <v>0.92</v>
      </c>
      <c r="G9" s="11">
        <v>0.98399999999999999</v>
      </c>
      <c r="H9" s="11">
        <v>1.04</v>
      </c>
      <c r="I9" s="11">
        <v>1.008</v>
      </c>
      <c r="J9" s="11">
        <v>1.0720000000000001</v>
      </c>
      <c r="K9" s="11">
        <v>0.98399999999999999</v>
      </c>
      <c r="L9" s="11">
        <v>1.048</v>
      </c>
      <c r="M9" s="11">
        <v>1.1200000000000001</v>
      </c>
      <c r="N9" s="11">
        <v>0.92</v>
      </c>
      <c r="O9" s="11">
        <v>1.04</v>
      </c>
      <c r="P9" s="11">
        <v>1.0960000000000001</v>
      </c>
      <c r="Q9" s="11">
        <v>0.92800000000000005</v>
      </c>
      <c r="R9" s="11">
        <v>0.94399999999999995</v>
      </c>
      <c r="S9" s="11">
        <v>1.0389999999999999</v>
      </c>
      <c r="T9" s="11">
        <v>1.048</v>
      </c>
      <c r="U9" s="11">
        <v>1.056</v>
      </c>
      <c r="V9" s="11">
        <v>0.95199999999999996</v>
      </c>
      <c r="W9" s="11">
        <v>0.93300000000000005</v>
      </c>
    </row>
    <row r="10" spans="4:23" x14ac:dyDescent="0.3">
      <c r="D10" s="11">
        <v>1.03</v>
      </c>
      <c r="E10" s="11">
        <v>1.0269999999999999</v>
      </c>
      <c r="F10" s="11">
        <v>1.0129999999999999</v>
      </c>
      <c r="G10" s="11">
        <v>1.0169999999999999</v>
      </c>
      <c r="H10" s="11">
        <v>1.022</v>
      </c>
      <c r="I10" s="11">
        <v>0.93700000000000006</v>
      </c>
      <c r="J10" s="11">
        <v>1.0629999999999999</v>
      </c>
      <c r="K10" s="11">
        <v>0.96899999999999997</v>
      </c>
      <c r="L10" s="11">
        <v>0.92500000000000004</v>
      </c>
      <c r="M10" s="11">
        <v>1.042</v>
      </c>
      <c r="N10" s="11">
        <v>0.95699999999999996</v>
      </c>
      <c r="O10" s="11">
        <v>1.0149999999999999</v>
      </c>
      <c r="P10" s="11">
        <v>1.014</v>
      </c>
      <c r="Q10" s="11">
        <v>0.96799999999999997</v>
      </c>
      <c r="R10" s="11">
        <v>0.82299999999999995</v>
      </c>
      <c r="S10" s="11">
        <v>0.95199999999999996</v>
      </c>
      <c r="T10" s="11">
        <v>1.1080000000000001</v>
      </c>
      <c r="U10" s="11">
        <v>1.052</v>
      </c>
      <c r="V10" s="11">
        <v>1.0249999999999999</v>
      </c>
      <c r="W10" s="11">
        <v>0.97799999999999998</v>
      </c>
    </row>
    <row r="11" spans="4:23" x14ac:dyDescent="0.3">
      <c r="D11" s="12">
        <v>1.3660000000000001</v>
      </c>
      <c r="E11" s="12">
        <v>0.96099999999999997</v>
      </c>
      <c r="F11" s="12">
        <v>0.95399999999999996</v>
      </c>
      <c r="G11" s="12">
        <v>1.0960000000000001</v>
      </c>
      <c r="H11" s="12">
        <v>0.92500000000000004</v>
      </c>
      <c r="I11" s="12">
        <v>1.01</v>
      </c>
      <c r="J11" s="12">
        <v>0.93600000000000005</v>
      </c>
      <c r="K11" s="12">
        <v>0.95299999999999996</v>
      </c>
      <c r="L11" s="12">
        <v>0.997</v>
      </c>
      <c r="M11" s="12">
        <v>1.1100000000000001</v>
      </c>
      <c r="N11" s="12">
        <v>0.88700000000000001</v>
      </c>
      <c r="O11" s="12">
        <v>0.93100000000000005</v>
      </c>
      <c r="P11" s="12">
        <v>0.93300000000000005</v>
      </c>
      <c r="Q11" s="12">
        <v>0.88100000000000001</v>
      </c>
      <c r="R11" s="12">
        <v>1.115</v>
      </c>
      <c r="S11" s="12">
        <v>1.2170000000000001</v>
      </c>
      <c r="T11" s="12">
        <v>1.073</v>
      </c>
      <c r="U11" s="12">
        <v>0.995</v>
      </c>
      <c r="V11" s="12">
        <v>1.0109999999999999</v>
      </c>
      <c r="W11" s="12">
        <v>0.995</v>
      </c>
    </row>
    <row r="12" spans="4:23" x14ac:dyDescent="0.3">
      <c r="D12" s="11">
        <v>0.93600000000000005</v>
      </c>
      <c r="E12" s="11">
        <v>1.0089999999999999</v>
      </c>
      <c r="F12" s="11">
        <v>1.1299999999999999</v>
      </c>
      <c r="G12" s="11">
        <v>1.1679999999999999</v>
      </c>
      <c r="H12" s="11">
        <v>1.1439999999999999</v>
      </c>
      <c r="I12" s="11">
        <v>1.1359999999999999</v>
      </c>
      <c r="J12" s="11">
        <v>0.99199999999999999</v>
      </c>
      <c r="K12" s="11">
        <v>0.99299999999999999</v>
      </c>
      <c r="L12" s="11">
        <v>1.0489999999999999</v>
      </c>
      <c r="M12" s="11">
        <v>1.0649999999999999</v>
      </c>
      <c r="N12" s="11">
        <v>1.097</v>
      </c>
      <c r="O12" s="11">
        <v>1.2</v>
      </c>
      <c r="P12" s="11">
        <v>1.008</v>
      </c>
      <c r="Q12" s="11">
        <v>1.008</v>
      </c>
      <c r="R12" s="11">
        <v>0.96799999999999997</v>
      </c>
      <c r="S12" s="11">
        <v>1.1120000000000001</v>
      </c>
      <c r="T12" s="11">
        <v>1.04</v>
      </c>
      <c r="U12" s="11">
        <v>1.2</v>
      </c>
      <c r="V12" s="11">
        <v>1.0249999999999999</v>
      </c>
      <c r="W12" s="11">
        <v>1</v>
      </c>
    </row>
    <row r="13" spans="4:23" x14ac:dyDescent="0.3">
      <c r="D13" s="12">
        <v>1.2589999999999999</v>
      </c>
      <c r="E13" s="13">
        <v>1.0649999999999999</v>
      </c>
      <c r="F13" s="12">
        <v>0.96799999999999997</v>
      </c>
      <c r="G13" s="12">
        <v>1.042</v>
      </c>
      <c r="H13" s="12">
        <v>0.93700000000000006</v>
      </c>
      <c r="I13" s="12">
        <v>1.0649999999999999</v>
      </c>
      <c r="J13" s="12">
        <v>1.018</v>
      </c>
      <c r="K13" s="12">
        <v>1.08</v>
      </c>
      <c r="L13" s="12">
        <v>1.1779999999999999</v>
      </c>
      <c r="M13" s="12">
        <v>0.95099999999999996</v>
      </c>
      <c r="N13" s="12">
        <v>0.86899999999999999</v>
      </c>
      <c r="O13" s="12">
        <v>0.98799999999999999</v>
      </c>
      <c r="P13" s="12">
        <v>1.0940000000000001</v>
      </c>
      <c r="Q13" s="12">
        <v>0.89900000000000002</v>
      </c>
      <c r="R13" s="12">
        <v>1.071</v>
      </c>
      <c r="S13" s="12">
        <v>1.117</v>
      </c>
      <c r="T13" s="12">
        <v>0.97299999999999998</v>
      </c>
      <c r="U13" s="12">
        <v>0.98299999999999998</v>
      </c>
      <c r="V13" s="12">
        <v>0.98399999999999999</v>
      </c>
      <c r="W13" s="12">
        <v>1.05</v>
      </c>
    </row>
    <row r="14" spans="4:23" x14ac:dyDescent="0.3">
      <c r="D14" s="11">
        <v>0.93700000000000006</v>
      </c>
      <c r="E14" s="11">
        <v>1.089</v>
      </c>
      <c r="F14" s="11">
        <v>0.90500000000000003</v>
      </c>
      <c r="G14" s="11">
        <v>0.94099999999999995</v>
      </c>
      <c r="H14" s="11">
        <v>0.99399999999999999</v>
      </c>
      <c r="I14" s="11">
        <v>0.98599999999999999</v>
      </c>
      <c r="J14" s="11">
        <v>1.012</v>
      </c>
      <c r="K14" s="11">
        <v>1.026</v>
      </c>
      <c r="L14" s="11">
        <v>0.98199999999999998</v>
      </c>
      <c r="M14" s="11">
        <v>0.96799999999999997</v>
      </c>
      <c r="N14" s="11">
        <v>0.93300000000000005</v>
      </c>
      <c r="O14" s="11">
        <v>0.94099999999999995</v>
      </c>
      <c r="P14" s="11">
        <v>0.95599999999999996</v>
      </c>
      <c r="Q14" s="11">
        <v>1.042</v>
      </c>
      <c r="R14" s="11">
        <v>0.86099999999999999</v>
      </c>
      <c r="S14" s="11">
        <v>1.0289999999999999</v>
      </c>
      <c r="T14" s="11">
        <v>1.0589999999999999</v>
      </c>
      <c r="U14" s="11">
        <v>1.0309999999999999</v>
      </c>
      <c r="V14" s="11">
        <v>0.96099999999999997</v>
      </c>
      <c r="W14" s="11">
        <v>0.93799999999999994</v>
      </c>
    </row>
    <row r="15" spans="4:23" x14ac:dyDescent="0.3">
      <c r="D15" s="11">
        <v>0.97899999999999998</v>
      </c>
      <c r="E15" s="11">
        <v>1.0369999999999999</v>
      </c>
      <c r="F15" s="11">
        <v>0.93</v>
      </c>
      <c r="G15" s="11">
        <v>0.98</v>
      </c>
      <c r="H15" s="11">
        <v>0.98799999999999999</v>
      </c>
      <c r="I15" s="11">
        <v>0.94899999999999995</v>
      </c>
      <c r="J15" s="11">
        <v>0.96499999999999997</v>
      </c>
      <c r="K15" s="11">
        <v>1.0009999999999999</v>
      </c>
      <c r="L15" s="11">
        <v>1.002</v>
      </c>
      <c r="M15" s="11">
        <v>0.999</v>
      </c>
      <c r="N15" s="11">
        <v>1.0209999999999999</v>
      </c>
      <c r="O15" s="11">
        <v>0.996</v>
      </c>
      <c r="P15" s="11">
        <v>0.97499999999999998</v>
      </c>
      <c r="Q15" s="11">
        <v>1.01</v>
      </c>
      <c r="R15" s="11">
        <v>0.95699999999999996</v>
      </c>
      <c r="S15" s="11">
        <v>0.98799999999999999</v>
      </c>
      <c r="T15" s="11">
        <v>0.996</v>
      </c>
      <c r="U15" s="11">
        <v>0.98299999999999998</v>
      </c>
      <c r="V15" s="11">
        <v>1.002</v>
      </c>
      <c r="W15" s="11">
        <v>1.0740000000000001</v>
      </c>
    </row>
    <row r="16" spans="4:23" x14ac:dyDescent="0.3">
      <c r="D16" s="11">
        <v>0.96</v>
      </c>
      <c r="E16" s="12">
        <v>1.129</v>
      </c>
      <c r="F16" s="12">
        <v>0.90600000000000003</v>
      </c>
      <c r="G16" s="12">
        <v>1</v>
      </c>
      <c r="H16" s="12">
        <v>1.0329999999999999</v>
      </c>
      <c r="I16" s="12">
        <v>0.91400000000000003</v>
      </c>
      <c r="J16" s="12">
        <v>0.85799999999999998</v>
      </c>
      <c r="K16" s="12">
        <v>1.0920000000000001</v>
      </c>
      <c r="L16" s="12">
        <v>0.91200000000000003</v>
      </c>
      <c r="M16" s="12">
        <v>0.95099999999999996</v>
      </c>
      <c r="N16" s="12">
        <v>0.90300000000000002</v>
      </c>
      <c r="O16" s="12">
        <v>1.0329999999999999</v>
      </c>
      <c r="P16" s="12">
        <v>1.121</v>
      </c>
      <c r="Q16" s="12">
        <v>0.85899999999999999</v>
      </c>
      <c r="R16" s="12">
        <v>1.1659999999999999</v>
      </c>
      <c r="S16" s="12">
        <v>0.83599999999999997</v>
      </c>
      <c r="T16" s="12">
        <v>1.095</v>
      </c>
      <c r="U16" s="12">
        <v>1.1559999999999999</v>
      </c>
      <c r="V16" s="12">
        <v>0.99299999999999999</v>
      </c>
      <c r="W16" s="12">
        <v>1.0860000000000001</v>
      </c>
    </row>
    <row r="17" spans="3:23" x14ac:dyDescent="0.3">
      <c r="D17" s="12">
        <v>0.91800000000000004</v>
      </c>
      <c r="E17" s="12">
        <v>1.095</v>
      </c>
      <c r="F17" s="12">
        <v>1.1120000000000001</v>
      </c>
      <c r="G17" s="12">
        <v>0.94899999999999995</v>
      </c>
      <c r="H17" s="12">
        <v>1.0569999999999999</v>
      </c>
      <c r="I17" s="12">
        <v>1.0920000000000001</v>
      </c>
      <c r="J17" s="12">
        <v>1.0529999999999999</v>
      </c>
      <c r="K17" s="12">
        <v>0.997</v>
      </c>
      <c r="L17" s="12">
        <v>0.84499999999999997</v>
      </c>
      <c r="M17" s="12">
        <v>0.85199999999999998</v>
      </c>
      <c r="N17" s="12">
        <v>0.89800000000000002</v>
      </c>
      <c r="O17" s="12">
        <v>0.99199999999999999</v>
      </c>
      <c r="P17" s="12">
        <v>1.05</v>
      </c>
      <c r="Q17" s="12">
        <v>1.0740000000000001</v>
      </c>
      <c r="R17" s="12">
        <v>1.046</v>
      </c>
      <c r="S17" s="12">
        <v>1.06</v>
      </c>
      <c r="T17" s="12">
        <v>1.022</v>
      </c>
      <c r="U17" s="12">
        <v>0.999</v>
      </c>
      <c r="V17" s="12">
        <v>1.022</v>
      </c>
      <c r="W17" s="12">
        <v>1.002</v>
      </c>
    </row>
    <row r="18" spans="3:23" x14ac:dyDescent="0.3">
      <c r="D18" s="13">
        <v>0.99099999999999999</v>
      </c>
      <c r="E18" s="13">
        <v>0.97</v>
      </c>
      <c r="F18" s="13">
        <v>1.111</v>
      </c>
      <c r="G18" s="13">
        <v>1.0760000000000001</v>
      </c>
      <c r="H18" s="13">
        <v>1.0469999999999999</v>
      </c>
      <c r="I18" s="13">
        <v>0.86599999999999999</v>
      </c>
      <c r="J18" s="13">
        <v>1.0469999999999999</v>
      </c>
      <c r="K18" s="13">
        <v>0.98799999999999999</v>
      </c>
      <c r="L18" s="13">
        <v>0.94399999999999995</v>
      </c>
      <c r="M18" s="13">
        <v>0.998</v>
      </c>
      <c r="N18" s="13">
        <v>1.004</v>
      </c>
      <c r="O18" s="13">
        <v>1.016</v>
      </c>
      <c r="P18" s="13">
        <v>0.95399999999999996</v>
      </c>
      <c r="Q18" s="13">
        <v>1.0229999999999999</v>
      </c>
      <c r="R18" s="13">
        <v>1.113</v>
      </c>
      <c r="S18" s="13">
        <v>1.014</v>
      </c>
      <c r="T18" s="13">
        <v>1.0069999999999999</v>
      </c>
      <c r="U18" s="13">
        <v>0.92100000000000004</v>
      </c>
      <c r="V18" s="13">
        <v>1.004</v>
      </c>
      <c r="W18" s="13">
        <v>1.054</v>
      </c>
    </row>
    <row r="19" spans="3:23" x14ac:dyDescent="0.3">
      <c r="D19" s="12">
        <v>1.038</v>
      </c>
      <c r="E19" s="14">
        <v>0.89400000000000002</v>
      </c>
      <c r="F19" s="14">
        <v>1.095</v>
      </c>
      <c r="G19" s="14">
        <v>0.91500000000000004</v>
      </c>
      <c r="H19" s="14">
        <v>0.92300000000000004</v>
      </c>
      <c r="I19" s="14">
        <v>0.88100000000000001</v>
      </c>
      <c r="J19" s="14">
        <v>1.1259999999999999</v>
      </c>
      <c r="K19" s="14">
        <v>1.004</v>
      </c>
      <c r="L19" s="14">
        <v>0.91900000000000004</v>
      </c>
      <c r="M19" s="14">
        <v>1.038</v>
      </c>
      <c r="N19" s="14">
        <v>1.0069999999999999</v>
      </c>
      <c r="O19" s="14">
        <v>0.89100000000000001</v>
      </c>
      <c r="P19" s="14">
        <v>1.0669999999999999</v>
      </c>
      <c r="Q19" s="14">
        <v>1.0069999999999999</v>
      </c>
      <c r="R19" s="14">
        <v>1.0760000000000001</v>
      </c>
      <c r="S19" s="14">
        <v>1.036</v>
      </c>
      <c r="T19" s="14">
        <v>1.0149999999999999</v>
      </c>
      <c r="U19" s="14">
        <v>0.95</v>
      </c>
      <c r="V19" s="14">
        <v>1.19</v>
      </c>
      <c r="W19" s="14">
        <v>0.84299999999999997</v>
      </c>
    </row>
    <row r="20" spans="3:23" ht="15.6" x14ac:dyDescent="0.3">
      <c r="D20" s="15">
        <v>1.0760000000000001</v>
      </c>
      <c r="E20" s="15">
        <v>0.95899999999999996</v>
      </c>
      <c r="F20" s="15">
        <v>1.0509999999999999</v>
      </c>
      <c r="G20" s="15">
        <v>1.0980000000000001</v>
      </c>
      <c r="H20" s="15">
        <v>0.92700000000000005</v>
      </c>
      <c r="I20" s="15">
        <v>0.73399999999999999</v>
      </c>
      <c r="J20" s="15">
        <v>1.0349999999999999</v>
      </c>
      <c r="K20" s="15">
        <v>0.747</v>
      </c>
      <c r="L20" s="15">
        <v>1.3240000000000001</v>
      </c>
      <c r="M20" s="15">
        <v>1.024</v>
      </c>
      <c r="N20" s="15">
        <v>1.0169999999999999</v>
      </c>
      <c r="O20" s="15">
        <v>1.028</v>
      </c>
      <c r="P20" s="15">
        <v>0.97899999999999998</v>
      </c>
      <c r="Q20" s="15">
        <v>1.002</v>
      </c>
      <c r="R20" s="15">
        <v>0.995</v>
      </c>
      <c r="S20" s="15">
        <v>1.01</v>
      </c>
      <c r="T20" s="15">
        <v>0.99299999999999999</v>
      </c>
      <c r="U20" s="15">
        <v>0.95499999999999996</v>
      </c>
      <c r="V20" s="15">
        <v>1.0129999999999999</v>
      </c>
      <c r="W20" s="15">
        <v>1.0529999999999999</v>
      </c>
    </row>
    <row r="23" spans="3:23" x14ac:dyDescent="0.3">
      <c r="C23" s="1" t="s">
        <v>0</v>
      </c>
      <c r="D23" s="6">
        <f>AVERAGE(D1:W20)</f>
        <v>1.0119990750000014</v>
      </c>
    </row>
    <row r="24" spans="3:23" x14ac:dyDescent="0.3">
      <c r="C24" s="1" t="s">
        <v>1</v>
      </c>
      <c r="D24" s="6">
        <f>_xlfn.STDEV.S(D1:W20)</f>
        <v>8.829997997811051E-2</v>
      </c>
    </row>
    <row r="26" spans="3:23" x14ac:dyDescent="0.3">
      <c r="C26" s="1" t="s">
        <v>12</v>
      </c>
      <c r="D26" s="1">
        <v>0</v>
      </c>
      <c r="E26" s="1">
        <v>0.4</v>
      </c>
      <c r="F26" s="1">
        <v>0.8</v>
      </c>
      <c r="G26" s="1">
        <v>1.2</v>
      </c>
      <c r="H26" s="1">
        <v>1.6</v>
      </c>
      <c r="I26" s="1">
        <v>2</v>
      </c>
      <c r="J26" s="1">
        <v>2.4</v>
      </c>
      <c r="K26" s="1">
        <v>2.8</v>
      </c>
      <c r="L26" s="1">
        <v>3</v>
      </c>
      <c r="M26" s="5">
        <v>3.5</v>
      </c>
    </row>
    <row r="27" spans="3:23" x14ac:dyDescent="0.3">
      <c r="C27" s="1" t="s">
        <v>13</v>
      </c>
      <c r="D27" s="6">
        <f>D26*$D$24</f>
        <v>0</v>
      </c>
      <c r="E27" s="6">
        <f t="shared" ref="E27:M27" si="0">E26*$D$24</f>
        <v>3.5319991991244207E-2</v>
      </c>
      <c r="F27" s="6">
        <f t="shared" si="0"/>
        <v>7.0639983982488413E-2</v>
      </c>
      <c r="G27" s="6">
        <f t="shared" si="0"/>
        <v>0.10595997597373261</v>
      </c>
      <c r="H27" s="6">
        <f t="shared" si="0"/>
        <v>0.14127996796497683</v>
      </c>
      <c r="I27" s="6">
        <f t="shared" si="0"/>
        <v>0.17659995995622102</v>
      </c>
      <c r="J27" s="6">
        <f t="shared" si="0"/>
        <v>0.21191995194746521</v>
      </c>
      <c r="K27" s="6">
        <f t="shared" si="0"/>
        <v>0.24723994393870941</v>
      </c>
      <c r="L27" s="6">
        <f t="shared" si="0"/>
        <v>0.26489993993433153</v>
      </c>
      <c r="M27" s="6">
        <f t="shared" si="0"/>
        <v>0.30904992992338676</v>
      </c>
    </row>
    <row r="28" spans="3:23" x14ac:dyDescent="0.3">
      <c r="C28" s="1" t="s">
        <v>14</v>
      </c>
      <c r="D28" s="6">
        <f>$D$23-D27</f>
        <v>1.0119990750000014</v>
      </c>
      <c r="E28" s="6">
        <f>$D$23-E27</f>
        <v>0.97667908300875717</v>
      </c>
      <c r="F28" s="6">
        <f>$D$23-F27</f>
        <v>0.94135909101751303</v>
      </c>
      <c r="G28" s="6">
        <f t="shared" ref="G28:L28" si="1">$D$23-G27</f>
        <v>0.90603909902626878</v>
      </c>
      <c r="H28" s="6">
        <f t="shared" si="1"/>
        <v>0.87071910703502464</v>
      </c>
      <c r="I28" s="6">
        <f t="shared" si="1"/>
        <v>0.83539911504378039</v>
      </c>
      <c r="J28" s="6">
        <f t="shared" si="1"/>
        <v>0.80007912305253615</v>
      </c>
      <c r="K28" s="6">
        <f t="shared" si="1"/>
        <v>0.76475913106129201</v>
      </c>
      <c r="L28" s="6">
        <f t="shared" si="1"/>
        <v>0.74709913506566994</v>
      </c>
      <c r="M28" s="7">
        <f>$D$23-M27</f>
        <v>0.70294914507661466</v>
      </c>
    </row>
    <row r="29" spans="3:23" x14ac:dyDescent="0.3">
      <c r="C29" s="1" t="s">
        <v>15</v>
      </c>
      <c r="D29" s="6">
        <f>$D$23+D27</f>
        <v>1.0119990750000014</v>
      </c>
      <c r="E29" s="6">
        <f>$D$23+E27</f>
        <v>1.0473190669912456</v>
      </c>
      <c r="F29" s="6">
        <f>$D$23+F27</f>
        <v>1.0826390589824899</v>
      </c>
      <c r="G29" s="6">
        <f t="shared" ref="G29:L29" si="2">$D$23+G27</f>
        <v>1.117959050973734</v>
      </c>
      <c r="H29" s="6">
        <f t="shared" si="2"/>
        <v>1.1532790429649782</v>
      </c>
      <c r="I29" s="6">
        <f t="shared" si="2"/>
        <v>1.1885990349562223</v>
      </c>
      <c r="J29" s="6">
        <f t="shared" si="2"/>
        <v>1.2239190269474667</v>
      </c>
      <c r="K29" s="6">
        <f t="shared" si="2"/>
        <v>1.2592390189387108</v>
      </c>
      <c r="L29" s="6">
        <f t="shared" si="2"/>
        <v>1.2768990149343329</v>
      </c>
      <c r="M29" s="7">
        <f>$D$23+M27</f>
        <v>1.3210490049233883</v>
      </c>
    </row>
    <row r="30" spans="3:23" x14ac:dyDescent="0.3">
      <c r="C30" s="1" t="s">
        <v>2</v>
      </c>
      <c r="D30" s="1" t="s">
        <v>4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10</v>
      </c>
      <c r="K30" s="1" t="s">
        <v>11</v>
      </c>
      <c r="L30" s="1" t="s">
        <v>18</v>
      </c>
      <c r="M30" s="5" t="s">
        <v>19</v>
      </c>
    </row>
    <row r="31" spans="3:23" x14ac:dyDescent="0.3">
      <c r="C31" s="1" t="s">
        <v>3</v>
      </c>
      <c r="D31" s="3">
        <f>COUNTIFS(D1:W20,"&gt;1,012",D1:W20,"&lt;1,012")</f>
        <v>0</v>
      </c>
      <c r="E31" s="3">
        <f>COUNTIFS($D$1:$W$20,"&gt;"&amp;E28,$D$1:$W$20,"&lt;"&amp;E29)</f>
        <v>141</v>
      </c>
      <c r="F31" s="3">
        <f t="shared" ref="F31:M31" si="3">COUNTIFS($D$1:$W$20,"&gt;"&amp;F28,$D$1:$W$20,"&lt;"&amp;F29)</f>
        <v>243</v>
      </c>
      <c r="G31" s="3">
        <f t="shared" si="3"/>
        <v>318</v>
      </c>
      <c r="H31" s="3">
        <f t="shared" si="3"/>
        <v>357</v>
      </c>
      <c r="I31" s="3">
        <f t="shared" si="3"/>
        <v>382</v>
      </c>
      <c r="J31" s="3">
        <f t="shared" si="3"/>
        <v>392</v>
      </c>
      <c r="K31" s="3">
        <f t="shared" si="3"/>
        <v>394</v>
      </c>
      <c r="L31" s="3">
        <f t="shared" si="3"/>
        <v>395</v>
      </c>
      <c r="M31" s="3">
        <f t="shared" si="3"/>
        <v>398</v>
      </c>
    </row>
    <row r="32" spans="3:23" ht="28.8" x14ac:dyDescent="0.3">
      <c r="C32" s="2" t="s">
        <v>16</v>
      </c>
      <c r="D32" s="4">
        <f>D31/400</f>
        <v>0</v>
      </c>
      <c r="E32" s="4">
        <f t="shared" ref="E32:M32" si="4">E31/400</f>
        <v>0.35249999999999998</v>
      </c>
      <c r="F32" s="4">
        <f t="shared" si="4"/>
        <v>0.60750000000000004</v>
      </c>
      <c r="G32" s="4">
        <f t="shared" si="4"/>
        <v>0.79500000000000004</v>
      </c>
      <c r="H32" s="4">
        <f t="shared" si="4"/>
        <v>0.89249999999999996</v>
      </c>
      <c r="I32" s="4">
        <f t="shared" si="4"/>
        <v>0.95499999999999996</v>
      </c>
      <c r="J32" s="4">
        <f t="shared" si="4"/>
        <v>0.98</v>
      </c>
      <c r="K32" s="4">
        <f t="shared" si="4"/>
        <v>0.98499999999999999</v>
      </c>
      <c r="L32" s="4">
        <f t="shared" si="4"/>
        <v>0.98750000000000004</v>
      </c>
      <c r="M32" s="4">
        <f t="shared" si="4"/>
        <v>0.995</v>
      </c>
    </row>
    <row r="33" spans="3:13" x14ac:dyDescent="0.3">
      <c r="C33" s="5" t="s">
        <v>17</v>
      </c>
      <c r="D33" s="1">
        <v>0</v>
      </c>
      <c r="E33" s="1">
        <v>31.08</v>
      </c>
      <c r="F33" s="1">
        <v>57.63</v>
      </c>
      <c r="G33" s="1">
        <v>76.989999999999995</v>
      </c>
      <c r="H33" s="1">
        <v>89.04</v>
      </c>
      <c r="I33" s="1">
        <v>95.45</v>
      </c>
      <c r="J33" s="1">
        <v>98.36</v>
      </c>
      <c r="K33" s="1">
        <v>99.49</v>
      </c>
      <c r="L33" s="1">
        <v>99.73</v>
      </c>
      <c r="M33" s="5">
        <v>99.95</v>
      </c>
    </row>
    <row r="34" spans="3:13" x14ac:dyDescent="0.3">
      <c r="C34" s="5" t="s">
        <v>17</v>
      </c>
      <c r="D34" s="16">
        <f>D33/100</f>
        <v>0</v>
      </c>
      <c r="E34" s="16">
        <f t="shared" ref="E34:L34" si="5">E33/100</f>
        <v>0.31079999999999997</v>
      </c>
      <c r="F34" s="16">
        <f t="shared" si="5"/>
        <v>0.57630000000000003</v>
      </c>
      <c r="G34" s="16">
        <f t="shared" si="5"/>
        <v>0.76989999999999992</v>
      </c>
      <c r="H34" s="16">
        <f t="shared" si="5"/>
        <v>0.89040000000000008</v>
      </c>
      <c r="I34" s="16">
        <f t="shared" si="5"/>
        <v>0.95450000000000002</v>
      </c>
      <c r="J34" s="16">
        <f t="shared" si="5"/>
        <v>0.98360000000000003</v>
      </c>
      <c r="K34" s="16">
        <f t="shared" si="5"/>
        <v>0.9948999999999999</v>
      </c>
      <c r="L34" s="16">
        <f t="shared" si="5"/>
        <v>0.99730000000000008</v>
      </c>
      <c r="M34" s="16">
        <v>0.99950000000000006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48691</dc:creator>
  <cp:lastModifiedBy>48691</cp:lastModifiedBy>
  <dcterms:created xsi:type="dcterms:W3CDTF">2021-04-13T13:23:38Z</dcterms:created>
  <dcterms:modified xsi:type="dcterms:W3CDTF">2021-04-21T18:24:43Z</dcterms:modified>
</cp:coreProperties>
</file>