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 Your Data\Ch17 Examples\2019 Q4\"/>
    </mc:Choice>
  </mc:AlternateContent>
  <xr:revisionPtr revIDLastSave="0" documentId="13_ncr:1_{016D0B76-D657-4571-961E-3141B986B65E}" xr6:coauthVersionLast="47" xr6:coauthVersionMax="47" xr10:uidLastSave="{00000000-0000-0000-0000-000000000000}"/>
  <bookViews>
    <workbookView xWindow="-35670" yWindow="1005" windowWidth="21225" windowHeight="15195" xr2:uid="{3CEBB265-BCA7-4F48-9011-E75D590AEA44}"/>
  </bookViews>
  <sheets>
    <sheet name="Forecast" sheetId="1" r:id="rId1"/>
    <sheet name="Matri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D14" i="1" l="1"/>
  <c r="C14" i="1"/>
  <c r="E14" i="1"/>
  <c r="F12" i="1"/>
  <c r="F11" i="1"/>
  <c r="F10" i="1"/>
  <c r="F9" i="1"/>
  <c r="F8" i="1"/>
  <c r="B14" i="1"/>
  <c r="F13" i="1"/>
  <c r="F14" i="1" l="1"/>
</calcChain>
</file>

<file path=xl/sharedStrings.xml><?xml version="1.0" encoding="utf-8"?>
<sst xmlns="http://schemas.openxmlformats.org/spreadsheetml/2006/main" count="30" uniqueCount="19">
  <si>
    <t>Part Nbr</t>
  </si>
  <si>
    <t>Product A</t>
  </si>
  <si>
    <t>Product B</t>
  </si>
  <si>
    <t>Product C</t>
  </si>
  <si>
    <t>Product D</t>
  </si>
  <si>
    <t>Part 1</t>
  </si>
  <si>
    <t>Part 2</t>
  </si>
  <si>
    <t>Part 3</t>
  </si>
  <si>
    <t>Part 4</t>
  </si>
  <si>
    <t>Part 5</t>
  </si>
  <si>
    <t>Part 6</t>
  </si>
  <si>
    <t>Products</t>
  </si>
  <si>
    <t>Part to Product Matrix</t>
  </si>
  <si>
    <t>&lt;-- Parts Needed --&gt;</t>
  </si>
  <si>
    <t>Production Forecast</t>
  </si>
  <si>
    <t>For the quarter ending Dec 31, 2019</t>
  </si>
  <si>
    <t>Parts needed by product</t>
  </si>
  <si>
    <t>Total</t>
  </si>
  <si>
    <t>Units to Produce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</si>
</sst>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quotePrefix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2" fillId="0" borderId="0" xfId="0" applyFont="1"/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5" fillId="0" borderId="0" xfId="0" applyFont="1"/>
    <xf numFmtId="0" fontId="7" fillId="0" borderId="4" xfId="0" applyFont="1" applyBorder="1"/>
    <xf numFmtId="164" fontId="7" fillId="0" borderId="5" xfId="0" applyNumberFormat="1" applyFont="1" applyBorder="1"/>
    <xf numFmtId="164" fontId="7" fillId="0" borderId="6" xfId="0" applyNumberFormat="1" applyFont="1" applyBorder="1"/>
    <xf numFmtId="0" fontId="6" fillId="2" borderId="7" xfId="0" applyFont="1" applyFill="1" applyBorder="1"/>
    <xf numFmtId="0" fontId="6" fillId="2" borderId="8" xfId="0" applyFont="1" applyFill="1" applyBorder="1"/>
    <xf numFmtId="0" fontId="6" fillId="2" borderId="9" xfId="0" applyFont="1" applyFill="1" applyBorder="1"/>
    <xf numFmtId="0" fontId="0" fillId="3" borderId="7" xfId="0" applyFont="1" applyFill="1" applyBorder="1"/>
    <xf numFmtId="164" fontId="0" fillId="3" borderId="8" xfId="0" applyNumberFormat="1" applyFont="1" applyFill="1" applyBorder="1"/>
    <xf numFmtId="164" fontId="0" fillId="3" borderId="9" xfId="1" applyNumberFormat="1" applyFont="1" applyFill="1" applyBorder="1"/>
    <xf numFmtId="0" fontId="0" fillId="0" borderId="7" xfId="0" applyFont="1" applyBorder="1"/>
    <xf numFmtId="164" fontId="0" fillId="0" borderId="8" xfId="0" applyNumberFormat="1" applyFont="1" applyBorder="1"/>
    <xf numFmtId="164" fontId="0" fillId="0" borderId="9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CC5E95-27B8-4457-BC4D-C2A94489AE76}" name="Parts" displayName="Parts" ref="A4:G8" totalsRowShown="0">
  <autoFilter ref="A4:G8" xr:uid="{2C9F4B62-FF1D-486E-8752-8508043E6438}"/>
  <tableColumns count="7">
    <tableColumn id="1" xr3:uid="{BD706CD2-013C-4502-B6A4-0A327C8032B3}" name="Products"/>
    <tableColumn id="2" xr3:uid="{0835E1B5-9010-4518-B109-8D3CAF116CE6}" name="Part 1"/>
    <tableColumn id="3" xr3:uid="{29A96803-9300-45CF-ACCD-458637F26AF9}" name="Part 2"/>
    <tableColumn id="4" xr3:uid="{EAD2C5CE-A021-4046-B5AB-DDE4F92D88C9}" name="Part 3"/>
    <tableColumn id="5" xr3:uid="{73CC9F33-5B79-4B55-9FE0-10F3AF43616A}" name="Part 4"/>
    <tableColumn id="6" xr3:uid="{BCCD1BE7-2207-461B-9262-B73924788D02}" name="Part 5"/>
    <tableColumn id="7" xr3:uid="{68ABA596-2E3E-4F8B-8809-960AC4519071}" name="Part 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2CD36-0DCF-4898-BFF8-A8B2541A4BA7}">
  <dimension ref="A1:F14"/>
  <sheetViews>
    <sheetView tabSelected="1" workbookViewId="0">
      <selection activeCell="A7" sqref="A7"/>
    </sheetView>
  </sheetViews>
  <sheetFormatPr defaultRowHeight="15" x14ac:dyDescent="0.25"/>
  <cols>
    <col min="1" max="1" width="20.5703125" customWidth="1"/>
    <col min="2" max="2" width="11.85546875" bestFit="1" customWidth="1"/>
    <col min="3" max="4" width="11.7109375" bestFit="1" customWidth="1"/>
    <col min="5" max="5" width="11.85546875" bestFit="1" customWidth="1"/>
    <col min="6" max="6" width="10.5703125" bestFit="1" customWidth="1"/>
  </cols>
  <sheetData>
    <row r="1" spans="1:6" ht="18.75" x14ac:dyDescent="0.3">
      <c r="A1" s="7" t="s">
        <v>14</v>
      </c>
    </row>
    <row r="2" spans="1:6" ht="15.75" x14ac:dyDescent="0.25">
      <c r="A2" s="8" t="s">
        <v>15</v>
      </c>
    </row>
    <row r="4" spans="1:6" ht="15.75" x14ac:dyDescent="0.25">
      <c r="A4" s="5" t="s">
        <v>18</v>
      </c>
      <c r="B4" s="6">
        <v>1896</v>
      </c>
      <c r="C4" s="6">
        <v>1396</v>
      </c>
      <c r="D4" s="6">
        <v>1143</v>
      </c>
      <c r="E4" s="6">
        <v>1756</v>
      </c>
      <c r="F4" s="6">
        <f>SUM(B4:E4)</f>
        <v>6191</v>
      </c>
    </row>
    <row r="6" spans="1:6" ht="15.75" x14ac:dyDescent="0.25">
      <c r="A6" s="5" t="s">
        <v>16</v>
      </c>
    </row>
    <row r="7" spans="1:6" x14ac:dyDescent="0.25">
      <c r="A7" s="12" t="s">
        <v>0</v>
      </c>
      <c r="B7" s="13" t="s">
        <v>1</v>
      </c>
      <c r="C7" s="13" t="s">
        <v>2</v>
      </c>
      <c r="D7" s="13" t="s">
        <v>3</v>
      </c>
      <c r="E7" s="13" t="s">
        <v>4</v>
      </c>
      <c r="F7" s="14" t="s">
        <v>17</v>
      </c>
    </row>
    <row r="8" spans="1:6" x14ac:dyDescent="0.25">
      <c r="A8" s="15" t="s">
        <v>5</v>
      </c>
      <c r="B8" s="16">
        <f>B$4*INDEX(Parts[#Data],MATCH(B$7,Parts[Products],FALSE),MATCH($A8,Parts[#Headers],FALSE))</f>
        <v>0</v>
      </c>
      <c r="C8" s="16">
        <f>C$4*INDEX(Parts[#Data],MATCH(C$7,Parts[Products],FALSE),MATCH($A8,Parts[#Headers],FALSE))</f>
        <v>0</v>
      </c>
      <c r="D8" s="16">
        <f>D$4*INDEX(Parts[#Data],MATCH(D$7,Parts[Products],FALSE),MATCH($A8,Parts[#Headers],FALSE))</f>
        <v>0</v>
      </c>
      <c r="E8" s="16">
        <f>E$4*INDEX(Parts[#Data],MATCH(E$7,Parts[Products],FALSE),MATCH($A8,Parts[#Headers],FALSE))</f>
        <v>5268</v>
      </c>
      <c r="F8" s="17">
        <f>SUM(Forecast!$B8:$E8)</f>
        <v>5268</v>
      </c>
    </row>
    <row r="9" spans="1:6" x14ac:dyDescent="0.25">
      <c r="A9" s="18" t="s">
        <v>6</v>
      </c>
      <c r="B9" s="19">
        <f>B$4*INDEX(Parts[#Data],MATCH(B$7,Parts[Products],FALSE),MATCH($A9,Parts[#Headers],FALSE))</f>
        <v>3792</v>
      </c>
      <c r="C9" s="19">
        <f>C$4*INDEX(Parts[#Data],MATCH(C$7,Parts[Products],FALSE),MATCH($A9,Parts[#Headers],FALSE))</f>
        <v>1396</v>
      </c>
      <c r="D9" s="19">
        <f>D$4*INDEX(Parts[#Data],MATCH(D$7,Parts[Products],FALSE),MATCH($A9,Parts[#Headers],FALSE))</f>
        <v>0</v>
      </c>
      <c r="E9" s="19">
        <f>E$4*INDEX(Parts[#Data],MATCH(E$7,Parts[Products],FALSE),MATCH($A9,Parts[#Headers],FALSE))</f>
        <v>8780</v>
      </c>
      <c r="F9" s="20">
        <f>SUM(Forecast!$B9:$E9)</f>
        <v>13968</v>
      </c>
    </row>
    <row r="10" spans="1:6" x14ac:dyDescent="0.25">
      <c r="A10" s="15" t="s">
        <v>7</v>
      </c>
      <c r="B10" s="16">
        <f>B$4*INDEX(Parts[#Data],MATCH(B$7,Parts[Products],FALSE),MATCH($A10,Parts[#Headers],FALSE))</f>
        <v>3792</v>
      </c>
      <c r="C10" s="16">
        <f>C$4*INDEX(Parts[#Data],MATCH(C$7,Parts[Products],FALSE),MATCH($A10,Parts[#Headers],FALSE))</f>
        <v>6980</v>
      </c>
      <c r="D10" s="16">
        <f>D$4*INDEX(Parts[#Data],MATCH(D$7,Parts[Products],FALSE),MATCH($A10,Parts[#Headers],FALSE))</f>
        <v>0</v>
      </c>
      <c r="E10" s="16">
        <f>E$4*INDEX(Parts[#Data],MATCH(E$7,Parts[Products],FALSE),MATCH($A10,Parts[#Headers],FALSE))</f>
        <v>5268</v>
      </c>
      <c r="F10" s="17">
        <f>SUM(Forecast!$B10:$E10)</f>
        <v>16040</v>
      </c>
    </row>
    <row r="11" spans="1:6" x14ac:dyDescent="0.25">
      <c r="A11" s="18" t="s">
        <v>8</v>
      </c>
      <c r="B11" s="19">
        <f>B$4*INDEX(Parts[#Data],MATCH(B$7,Parts[Products],FALSE),MATCH($A11,Parts[#Headers],FALSE))</f>
        <v>0</v>
      </c>
      <c r="C11" s="19">
        <f>C$4*INDEX(Parts[#Data],MATCH(C$7,Parts[Products],FALSE),MATCH($A11,Parts[#Headers],FALSE))</f>
        <v>4188</v>
      </c>
      <c r="D11" s="19">
        <f>D$4*INDEX(Parts[#Data],MATCH(D$7,Parts[Products],FALSE),MATCH($A11,Parts[#Headers],FALSE))</f>
        <v>2286</v>
      </c>
      <c r="E11" s="19">
        <f>E$4*INDEX(Parts[#Data],MATCH(E$7,Parts[Products],FALSE),MATCH($A11,Parts[#Headers],FALSE))</f>
        <v>7024</v>
      </c>
      <c r="F11" s="20">
        <f>SUM(Forecast!$B11:$E11)</f>
        <v>13498</v>
      </c>
    </row>
    <row r="12" spans="1:6" x14ac:dyDescent="0.25">
      <c r="A12" s="15" t="s">
        <v>9</v>
      </c>
      <c r="B12" s="16">
        <f>B$4*INDEX(Parts[#Data],MATCH(B$7,Parts[Products],FALSE),MATCH($A12,Parts[#Headers],FALSE))</f>
        <v>3792</v>
      </c>
      <c r="C12" s="16">
        <f>C$4*INDEX(Parts[#Data],MATCH(C$7,Parts[Products],FALSE),MATCH($A12,Parts[#Headers],FALSE))</f>
        <v>6980</v>
      </c>
      <c r="D12" s="16">
        <f>D$4*INDEX(Parts[#Data],MATCH(D$7,Parts[Products],FALSE),MATCH($A12,Parts[#Headers],FALSE))</f>
        <v>5715</v>
      </c>
      <c r="E12" s="16">
        <f>E$4*INDEX(Parts[#Data],MATCH(E$7,Parts[Products],FALSE),MATCH($A12,Parts[#Headers],FALSE))</f>
        <v>1756</v>
      </c>
      <c r="F12" s="17">
        <f>SUM(Forecast!$B12:$E12)</f>
        <v>18243</v>
      </c>
    </row>
    <row r="13" spans="1:6" ht="15.75" thickBot="1" x14ac:dyDescent="0.3">
      <c r="A13" s="18" t="s">
        <v>10</v>
      </c>
      <c r="B13" s="19">
        <f>B$4*INDEX(Parts[#Data],MATCH(B$7,Parts[Products],FALSE),MATCH($A13,Parts[#Headers],FALSE))</f>
        <v>1896</v>
      </c>
      <c r="C13" s="19">
        <f>C$4*INDEX(Parts[#Data],MATCH(C$7,Parts[Products],FALSE),MATCH($A13,Parts[#Headers],FALSE))</f>
        <v>6980</v>
      </c>
      <c r="D13" s="19">
        <f>D$4*INDEX(Parts[#Data],MATCH(D$7,Parts[Products],FALSE),MATCH($A13,Parts[#Headers],FALSE))</f>
        <v>3429</v>
      </c>
      <c r="E13" s="19">
        <f>E$4*INDEX(Parts[#Data],MATCH(E$7,Parts[Products],FALSE),MATCH($A13,Parts[#Headers],FALSE))</f>
        <v>5268</v>
      </c>
      <c r="F13" s="20">
        <f>SUM(Forecast!$B13:$E13)</f>
        <v>17573</v>
      </c>
    </row>
    <row r="14" spans="1:6" ht="15.75" thickTop="1" x14ac:dyDescent="0.25">
      <c r="A14" s="9" t="s">
        <v>17</v>
      </c>
      <c r="B14" s="10">
        <f>SUBTOTAL(109,Forecast!$B$8:$B$13)</f>
        <v>13272</v>
      </c>
      <c r="C14" s="10">
        <f>SUBTOTAL(109,Forecast!$C$8:$C$13)</f>
        <v>26524</v>
      </c>
      <c r="D14" s="10">
        <f>SUBTOTAL(109,Forecast!$D$8:$D$13)</f>
        <v>11430</v>
      </c>
      <c r="E14" s="10">
        <f>SUBTOTAL(109,Forecast!$E$8:$E$13)</f>
        <v>33364</v>
      </c>
      <c r="F14" s="11">
        <f>SUBTOTAL(109,Forecast!$F$8:$F$13)</f>
        <v>84590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138C2-4811-4E27-A829-5F6AB9A24CC5}">
  <dimension ref="A1:G8"/>
  <sheetViews>
    <sheetView workbookViewId="0">
      <selection activeCell="A14" sqref="A9:XFD14"/>
    </sheetView>
  </sheetViews>
  <sheetFormatPr defaultRowHeight="15" x14ac:dyDescent="0.25"/>
  <cols>
    <col min="1" max="1" width="20.5703125" bestFit="1" customWidth="1"/>
    <col min="2" max="7" width="8.28515625" bestFit="1" customWidth="1"/>
  </cols>
  <sheetData>
    <row r="1" spans="1:7" ht="18.75" x14ac:dyDescent="0.3">
      <c r="A1" s="4" t="s">
        <v>12</v>
      </c>
    </row>
    <row r="2" spans="1:7" ht="15.75" thickBot="1" x14ac:dyDescent="0.3"/>
    <row r="3" spans="1:7" ht="15.75" thickBot="1" x14ac:dyDescent="0.3">
      <c r="B3" s="1" t="s">
        <v>13</v>
      </c>
      <c r="C3" s="2"/>
      <c r="D3" s="2"/>
      <c r="E3" s="2"/>
      <c r="F3" s="2"/>
      <c r="G3" s="3"/>
    </row>
    <row r="4" spans="1:7" x14ac:dyDescent="0.25">
      <c r="A4" t="s">
        <v>11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</row>
    <row r="5" spans="1:7" x14ac:dyDescent="0.25">
      <c r="A5" t="s">
        <v>1</v>
      </c>
      <c r="C5">
        <v>2</v>
      </c>
      <c r="D5">
        <v>2</v>
      </c>
      <c r="F5">
        <v>2</v>
      </c>
      <c r="G5">
        <v>1</v>
      </c>
    </row>
    <row r="6" spans="1:7" x14ac:dyDescent="0.25">
      <c r="A6" t="s">
        <v>2</v>
      </c>
      <c r="C6">
        <v>1</v>
      </c>
      <c r="D6">
        <v>5</v>
      </c>
      <c r="E6">
        <v>3</v>
      </c>
      <c r="F6">
        <v>5</v>
      </c>
      <c r="G6">
        <v>5</v>
      </c>
    </row>
    <row r="7" spans="1:7" x14ac:dyDescent="0.25">
      <c r="A7" t="s">
        <v>3</v>
      </c>
      <c r="E7">
        <v>2</v>
      </c>
      <c r="F7">
        <v>5</v>
      </c>
      <c r="G7">
        <v>3</v>
      </c>
    </row>
    <row r="8" spans="1:7" x14ac:dyDescent="0.25">
      <c r="A8" t="s">
        <v>4</v>
      </c>
      <c r="B8">
        <v>3</v>
      </c>
      <c r="C8">
        <v>5</v>
      </c>
      <c r="D8">
        <v>3</v>
      </c>
      <c r="E8">
        <v>4</v>
      </c>
      <c r="F8">
        <v>1</v>
      </c>
      <c r="G8">
        <v>3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CAF516749F7E41AEA181EA7328DE90" ma:contentTypeVersion="10" ma:contentTypeDescription="Create a new document." ma:contentTypeScope="" ma:versionID="8c18d30ea242941dd04aa40930be4bc7">
  <xsd:schema xmlns:xsd="http://www.w3.org/2001/XMLSchema" xmlns:xs="http://www.w3.org/2001/XMLSchema" xmlns:p="http://schemas.microsoft.com/office/2006/metadata/properties" xmlns:ns2="5f0d0701-3876-412f-ab20-18fe3bcc8b5f" targetNamespace="http://schemas.microsoft.com/office/2006/metadata/properties" ma:root="true" ma:fieldsID="a26829f00c0210d9eaa106e5245071bd" ns2:_="">
    <xsd:import namespace="5f0d0701-3876-412f-ab20-18fe3bcc8b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0d0701-3876-412f-ab20-18fe3bcc8b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E553FFE-CD3E-48E1-AE41-9466E97A5A8B}">
  <ds:schemaRefs>
    <ds:schemaRef ds:uri="http://www.w3.org/XML/1998/namespace"/>
    <ds:schemaRef ds:uri="http://purl.org/dc/terms/"/>
    <ds:schemaRef ds:uri="c459205a-8efd-4ecd-a641-e6bcc479f5dd"/>
    <ds:schemaRef ds:uri="http://schemas.openxmlformats.org/package/2006/metadata/core-properties"/>
    <ds:schemaRef ds:uri="745b679f-b37d-46f9-abcd-0e62b30e1892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A240D0F-21A2-4870-9546-5A1EFBA89E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D1918B-B3AF-4AD8-9BEA-E1562F304916}"/>
</file>

<file path=customXml/itemProps4.xml><?xml version="1.0" encoding="utf-8"?>
<ds:datastoreItem xmlns:ds="http://schemas.openxmlformats.org/officeDocument/2006/customXml" ds:itemID="{8F35A6A1-AEE4-4D34-B130-B805E071132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Puls</dc:creator>
  <cp:lastModifiedBy>Ken Puls</cp:lastModifiedBy>
  <dcterms:created xsi:type="dcterms:W3CDTF">2019-04-24T19:04:07Z</dcterms:created>
  <dcterms:modified xsi:type="dcterms:W3CDTF">2021-06-11T18:16:07Z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0x01010069CAF516749F7E41AEA181EA7328DE90</vt:lpwstr>
  </property>
</Properties>
</file>