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지원_Raw" sheetId="1" r:id="rId4"/>
    <sheet state="visible" name="지원_Raw_수정" sheetId="2" r:id="rId5"/>
    <sheet state="visible" name="시트3" sheetId="3" r:id="rId6"/>
  </sheets>
  <definedNames>
    <definedName hidden="1" localSheetId="0" name="_xlnm._FilterDatabase">'지원_Raw'!$A$1:$Q$1062</definedName>
    <definedName hidden="1" localSheetId="1" name="_xlnm._FilterDatabase">'지원_Raw_수정'!$A$1:$I$1062</definedName>
  </definedNames>
  <calcPr/>
</workbook>
</file>

<file path=xl/sharedStrings.xml><?xml version="1.0" encoding="utf-8"?>
<sst xmlns="http://schemas.openxmlformats.org/spreadsheetml/2006/main" count="1485" uniqueCount="161">
  <si>
    <t>시작일</t>
  </si>
  <si>
    <t>지원자 이름</t>
  </si>
  <si>
    <t>지원 직무</t>
  </si>
  <si>
    <t>프로세스 단계</t>
  </si>
  <si>
    <t>지원 경로</t>
  </si>
  <si>
    <t>합격 여부</t>
  </si>
  <si>
    <t>결정일</t>
  </si>
  <si>
    <t>안내일</t>
  </si>
  <si>
    <t>체류 기간</t>
  </si>
  <si>
    <t>평가자 1</t>
  </si>
  <si>
    <t>평가자 2</t>
  </si>
  <si>
    <t>평가자 3</t>
  </si>
  <si>
    <t>평가자 4</t>
  </si>
  <si>
    <t>점수 1</t>
  </si>
  <si>
    <t>점수 2</t>
  </si>
  <si>
    <t>점수 3</t>
  </si>
  <si>
    <t>점수 4</t>
  </si>
  <si>
    <t>평균 점수</t>
  </si>
  <si>
    <t>방찬</t>
  </si>
  <si>
    <t>Recruiting Manager</t>
  </si>
  <si>
    <t>서류</t>
  </si>
  <si>
    <t>직접지원</t>
  </si>
  <si>
    <t>Jully</t>
  </si>
  <si>
    <t>안가을</t>
  </si>
  <si>
    <t>Data Analyst</t>
  </si>
  <si>
    <t>원티드</t>
  </si>
  <si>
    <t>April</t>
  </si>
  <si>
    <t>런쥔</t>
  </si>
  <si>
    <t>Backend Developer</t>
  </si>
  <si>
    <t>사람인</t>
  </si>
  <si>
    <t>Coca</t>
  </si>
  <si>
    <t>Pepsi</t>
  </si>
  <si>
    <t>혜인</t>
  </si>
  <si>
    <t>한</t>
  </si>
  <si>
    <t>Performance Marketer</t>
  </si>
  <si>
    <t>Watson</t>
  </si>
  <si>
    <t>필릭스</t>
  </si>
  <si>
    <t>Brand Marketer</t>
  </si>
  <si>
    <t>Nade</t>
  </si>
  <si>
    <t>샤오쥔</t>
  </si>
  <si>
    <t>Product Designer_Service</t>
  </si>
  <si>
    <t>Den</t>
  </si>
  <si>
    <t>Michael</t>
  </si>
  <si>
    <t>이준호</t>
  </si>
  <si>
    <t>안유진</t>
  </si>
  <si>
    <t>사쿠라</t>
  </si>
  <si>
    <t>Product Designer_Business</t>
  </si>
  <si>
    <t>CJ</t>
  </si>
  <si>
    <t>Jace</t>
  </si>
  <si>
    <t>Peter</t>
  </si>
  <si>
    <t>김규민</t>
  </si>
  <si>
    <t>프로그래머스</t>
  </si>
  <si>
    <t>강현우</t>
  </si>
  <si>
    <t>윈윈</t>
  </si>
  <si>
    <t>리즈</t>
  </si>
  <si>
    <t>이새롬</t>
  </si>
  <si>
    <t>지인추천</t>
  </si>
  <si>
    <t>범규</t>
  </si>
  <si>
    <t>장우영</t>
  </si>
  <si>
    <t>닉쿤</t>
  </si>
  <si>
    <t>정우</t>
  </si>
  <si>
    <t>남희두</t>
  </si>
  <si>
    <t>김철수</t>
  </si>
  <si>
    <t>해찬</t>
  </si>
  <si>
    <t>현진</t>
  </si>
  <si>
    <t>김민준</t>
  </si>
  <si>
    <t>Sally</t>
  </si>
  <si>
    <t>명대환</t>
  </si>
  <si>
    <t>Ray</t>
  </si>
  <si>
    <t>마크</t>
  </si>
  <si>
    <t>Frontend Developer</t>
  </si>
  <si>
    <t>Young</t>
  </si>
  <si>
    <t>Kelly</t>
  </si>
  <si>
    <t>창빈</t>
  </si>
  <si>
    <t>JK</t>
  </si>
  <si>
    <t>Suri</t>
  </si>
  <si>
    <t>재현</t>
  </si>
  <si>
    <t>박지원</t>
  </si>
  <si>
    <t>김수민</t>
  </si>
  <si>
    <t>조수현</t>
  </si>
  <si>
    <t>조용준</t>
  </si>
  <si>
    <t>렌</t>
  </si>
  <si>
    <t>옥택연</t>
  </si>
  <si>
    <t>이나연</t>
  </si>
  <si>
    <t>자윤</t>
  </si>
  <si>
    <t>장규리</t>
  </si>
  <si>
    <t>송우기</t>
  </si>
  <si>
    <t>오윤상</t>
  </si>
  <si>
    <t>전소연</t>
  </si>
  <si>
    <t>해린</t>
  </si>
  <si>
    <t>예슈화</t>
  </si>
  <si>
    <t>송하영</t>
  </si>
  <si>
    <t>제노</t>
  </si>
  <si>
    <t>수빈</t>
  </si>
  <si>
    <t>이바보</t>
  </si>
  <si>
    <t>루카스</t>
  </si>
  <si>
    <t>태일</t>
  </si>
  <si>
    <t>성찬</t>
  </si>
  <si>
    <t>쇼타로</t>
  </si>
  <si>
    <t>헨드리</t>
  </si>
  <si>
    <t>조미연</t>
  </si>
  <si>
    <t>도영</t>
  </si>
  <si>
    <t>이서연</t>
  </si>
  <si>
    <t>재민</t>
  </si>
  <si>
    <t>강민</t>
  </si>
  <si>
    <t>조재곤</t>
  </si>
  <si>
    <t>정상아</t>
  </si>
  <si>
    <t>고현석</t>
  </si>
  <si>
    <t>노지선</t>
  </si>
  <si>
    <t>리노</t>
  </si>
  <si>
    <t>장원영</t>
  </si>
  <si>
    <t>지성</t>
  </si>
  <si>
    <t>양양</t>
  </si>
  <si>
    <t>채원</t>
  </si>
  <si>
    <t>레이</t>
  </si>
  <si>
    <t>태용</t>
  </si>
  <si>
    <t>연준</t>
  </si>
  <si>
    <t>Yuri</t>
  </si>
  <si>
    <t>민니</t>
  </si>
  <si>
    <t>하니</t>
  </si>
  <si>
    <t>시은</t>
  </si>
  <si>
    <t>재이</t>
  </si>
  <si>
    <t>김서정</t>
  </si>
  <si>
    <t>이규상</t>
  </si>
  <si>
    <t>천러</t>
  </si>
  <si>
    <t>휴닝카이</t>
  </si>
  <si>
    <t>이채연</t>
  </si>
  <si>
    <t>김치밥</t>
  </si>
  <si>
    <t>현인영</t>
  </si>
  <si>
    <t>이서</t>
  </si>
  <si>
    <t>이성민</t>
  </si>
  <si>
    <t>승민</t>
  </si>
  <si>
    <t>이나경</t>
  </si>
  <si>
    <t>서수진</t>
  </si>
  <si>
    <t>다니엘 마쉬</t>
  </si>
  <si>
    <t>이채영</t>
  </si>
  <si>
    <t>김종현</t>
  </si>
  <si>
    <t>태현</t>
  </si>
  <si>
    <t>이루다</t>
  </si>
  <si>
    <t>민찬</t>
  </si>
  <si>
    <t>카즈하</t>
  </si>
  <si>
    <t>쟈니</t>
  </si>
  <si>
    <t>오상은</t>
  </si>
  <si>
    <t>세은</t>
  </si>
  <si>
    <t>아이엔</t>
  </si>
  <si>
    <t>수민</t>
  </si>
  <si>
    <t>아이사</t>
  </si>
  <si>
    <t>김지욱</t>
  </si>
  <si>
    <t>황찬성</t>
  </si>
  <si>
    <t>도경수</t>
  </si>
  <si>
    <t>유타</t>
  </si>
  <si>
    <t>백지헌</t>
  </si>
  <si>
    <t>민지</t>
  </si>
  <si>
    <t>프로스래머스</t>
  </si>
  <si>
    <t>카이</t>
  </si>
  <si>
    <t>1차 면접</t>
  </si>
  <si>
    <t>2차 면접</t>
  </si>
  <si>
    <t>Joy</t>
  </si>
  <si>
    <t>Yoon</t>
  </si>
  <si>
    <t>Kai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</si>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</sst>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2" numFmtId="2" xfId="0" applyAlignment="1" applyFont="1" applyNumberFormat="1">
      <alignment horizontal="left"/>
    </xf>
    <xf borderId="0" fillId="0" fontId="3" numFmtId="0" xfId="0" applyAlignment="1" applyFont="1">
      <alignment horizontal="left" vertical="bottom"/>
    </xf>
    <xf borderId="0" fillId="3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13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44715.0</v>
      </c>
      <c r="B2" s="3" t="s">
        <v>18</v>
      </c>
      <c r="C2" s="3" t="s">
        <v>19</v>
      </c>
      <c r="D2" s="3" t="s">
        <v>20</v>
      </c>
      <c r="E2" s="3" t="s">
        <v>21</v>
      </c>
      <c r="F2" s="4" t="str">
        <f t="shared" ref="F2:F105" si="1">if(AVERAGE(N2:Q2)&gt;3,"Y","N")</f>
        <v>Y</v>
      </c>
      <c r="G2" s="5">
        <f t="shared" ref="G2:G159" si="2">A2+I2</f>
        <v>44716</v>
      </c>
      <c r="H2" s="5">
        <v>44716.0</v>
      </c>
      <c r="I2" s="4">
        <v>1.0</v>
      </c>
      <c r="J2" s="3" t="s">
        <v>22</v>
      </c>
      <c r="K2" s="4"/>
      <c r="L2" s="4"/>
      <c r="M2" s="4"/>
      <c r="N2" s="3">
        <v>4.0</v>
      </c>
      <c r="O2" s="4"/>
      <c r="P2" s="4"/>
      <c r="Q2" s="4"/>
      <c r="R2" s="6">
        <f t="shared" ref="R2:R159" si="3">AVERAGE(N2:Q2)</f>
        <v>4</v>
      </c>
    </row>
    <row r="3">
      <c r="A3" s="2">
        <v>44716.0</v>
      </c>
      <c r="B3" s="7" t="s">
        <v>23</v>
      </c>
      <c r="C3" s="3" t="s">
        <v>24</v>
      </c>
      <c r="D3" s="3" t="s">
        <v>20</v>
      </c>
      <c r="E3" s="3" t="s">
        <v>25</v>
      </c>
      <c r="F3" s="4" t="str">
        <f t="shared" si="1"/>
        <v>Y</v>
      </c>
      <c r="G3" s="5">
        <f t="shared" si="2"/>
        <v>44719</v>
      </c>
      <c r="H3" s="5">
        <v>44719.0</v>
      </c>
      <c r="I3" s="4">
        <v>3.0</v>
      </c>
      <c r="J3" s="3" t="s">
        <v>26</v>
      </c>
      <c r="K3" s="4"/>
      <c r="L3" s="4"/>
      <c r="M3" s="4"/>
      <c r="N3" s="3">
        <v>3.5</v>
      </c>
      <c r="O3" s="4"/>
      <c r="P3" s="4"/>
      <c r="Q3" s="4"/>
      <c r="R3" s="6">
        <f t="shared" si="3"/>
        <v>3.5</v>
      </c>
    </row>
    <row r="4">
      <c r="A4" s="2">
        <v>44716.0</v>
      </c>
      <c r="B4" s="3" t="s">
        <v>27</v>
      </c>
      <c r="C4" s="3" t="s">
        <v>28</v>
      </c>
      <c r="D4" s="3" t="s">
        <v>20</v>
      </c>
      <c r="E4" s="3" t="s">
        <v>29</v>
      </c>
      <c r="F4" s="4" t="str">
        <f t="shared" si="1"/>
        <v>N</v>
      </c>
      <c r="G4" s="5">
        <f t="shared" si="2"/>
        <v>44717</v>
      </c>
      <c r="H4" s="5">
        <f>G4+2</f>
        <v>44719</v>
      </c>
      <c r="I4" s="4">
        <v>1.0</v>
      </c>
      <c r="J4" s="3" t="s">
        <v>30</v>
      </c>
      <c r="K4" s="3" t="s">
        <v>31</v>
      </c>
      <c r="L4" s="4"/>
      <c r="M4" s="4"/>
      <c r="N4" s="3">
        <v>2.0</v>
      </c>
      <c r="O4" s="3">
        <v>1.0</v>
      </c>
      <c r="P4" s="4"/>
      <c r="Q4" s="4"/>
      <c r="R4" s="6">
        <f t="shared" si="3"/>
        <v>1.5</v>
      </c>
    </row>
    <row r="5">
      <c r="A5" s="2">
        <v>44717.0</v>
      </c>
      <c r="B5" s="3" t="s">
        <v>32</v>
      </c>
      <c r="C5" s="3" t="s">
        <v>24</v>
      </c>
      <c r="D5" s="3" t="s">
        <v>20</v>
      </c>
      <c r="E5" s="3" t="s">
        <v>25</v>
      </c>
      <c r="F5" s="4" t="str">
        <f t="shared" si="1"/>
        <v>Y</v>
      </c>
      <c r="G5" s="5">
        <f t="shared" si="2"/>
        <v>44720</v>
      </c>
      <c r="H5" s="5">
        <v>44720.0</v>
      </c>
      <c r="I5" s="4">
        <v>3.0</v>
      </c>
      <c r="J5" s="3" t="s">
        <v>26</v>
      </c>
      <c r="K5" s="4"/>
      <c r="L5" s="4"/>
      <c r="M5" s="4"/>
      <c r="N5" s="3">
        <v>3.5</v>
      </c>
      <c r="O5" s="4"/>
      <c r="P5" s="4"/>
      <c r="Q5" s="4"/>
      <c r="R5" s="6">
        <f t="shared" si="3"/>
        <v>3.5</v>
      </c>
    </row>
    <row r="6">
      <c r="A6" s="2">
        <v>44717.0</v>
      </c>
      <c r="B6" s="3" t="s">
        <v>33</v>
      </c>
      <c r="C6" s="3" t="s">
        <v>34</v>
      </c>
      <c r="D6" s="3" t="s">
        <v>20</v>
      </c>
      <c r="E6" s="3" t="s">
        <v>25</v>
      </c>
      <c r="F6" s="4" t="str">
        <f t="shared" si="1"/>
        <v>N</v>
      </c>
      <c r="G6" s="5">
        <f t="shared" si="2"/>
        <v>44722</v>
      </c>
      <c r="H6" s="5">
        <f t="shared" ref="H6:H8" si="4">G6+2</f>
        <v>44724</v>
      </c>
      <c r="I6" s="4">
        <v>5.0</v>
      </c>
      <c r="J6" s="3" t="s">
        <v>35</v>
      </c>
      <c r="K6" s="4"/>
      <c r="L6" s="4"/>
      <c r="M6" s="4"/>
      <c r="N6" s="3">
        <v>3.0</v>
      </c>
      <c r="O6" s="4"/>
      <c r="P6" s="4"/>
      <c r="Q6" s="4"/>
      <c r="R6" s="6">
        <f t="shared" si="3"/>
        <v>3</v>
      </c>
    </row>
    <row r="7">
      <c r="A7" s="2">
        <v>44719.0</v>
      </c>
      <c r="B7" s="3" t="s">
        <v>36</v>
      </c>
      <c r="C7" s="3" t="s">
        <v>37</v>
      </c>
      <c r="D7" s="3" t="s">
        <v>20</v>
      </c>
      <c r="E7" s="3" t="s">
        <v>25</v>
      </c>
      <c r="F7" s="4" t="str">
        <f t="shared" si="1"/>
        <v>N</v>
      </c>
      <c r="G7" s="5">
        <f t="shared" si="2"/>
        <v>44733</v>
      </c>
      <c r="H7" s="5">
        <f t="shared" si="4"/>
        <v>44735</v>
      </c>
      <c r="I7" s="4">
        <v>14.0</v>
      </c>
      <c r="J7" s="3" t="s">
        <v>38</v>
      </c>
      <c r="K7" s="4"/>
      <c r="L7" s="4"/>
      <c r="M7" s="4"/>
      <c r="N7" s="3">
        <v>1.0</v>
      </c>
      <c r="O7" s="4"/>
      <c r="P7" s="4"/>
      <c r="Q7" s="4"/>
      <c r="R7" s="6">
        <f t="shared" si="3"/>
        <v>1</v>
      </c>
    </row>
    <row r="8">
      <c r="A8" s="2">
        <v>44721.0</v>
      </c>
      <c r="B8" s="3" t="s">
        <v>39</v>
      </c>
      <c r="C8" s="3" t="s">
        <v>40</v>
      </c>
      <c r="D8" s="3" t="s">
        <v>20</v>
      </c>
      <c r="E8" s="3" t="s">
        <v>29</v>
      </c>
      <c r="F8" s="4" t="str">
        <f t="shared" si="1"/>
        <v>N</v>
      </c>
      <c r="G8" s="5">
        <f t="shared" si="2"/>
        <v>44724</v>
      </c>
      <c r="H8" s="5">
        <f t="shared" si="4"/>
        <v>44726</v>
      </c>
      <c r="I8" s="4">
        <v>3.0</v>
      </c>
      <c r="J8" s="3" t="s">
        <v>41</v>
      </c>
      <c r="K8" s="3" t="s">
        <v>42</v>
      </c>
      <c r="L8" s="4"/>
      <c r="M8" s="4"/>
      <c r="N8" s="3">
        <v>1.0</v>
      </c>
      <c r="O8" s="3">
        <v>3.0</v>
      </c>
      <c r="P8" s="4"/>
      <c r="Q8" s="4"/>
      <c r="R8" s="6">
        <f t="shared" si="3"/>
        <v>2</v>
      </c>
    </row>
    <row r="9">
      <c r="A9" s="2">
        <v>44723.0</v>
      </c>
      <c r="B9" s="8" t="s">
        <v>43</v>
      </c>
      <c r="C9" s="3" t="s">
        <v>34</v>
      </c>
      <c r="D9" s="3" t="s">
        <v>20</v>
      </c>
      <c r="E9" s="3" t="s">
        <v>25</v>
      </c>
      <c r="F9" s="4" t="str">
        <f t="shared" si="1"/>
        <v>Y</v>
      </c>
      <c r="G9" s="5">
        <f t="shared" si="2"/>
        <v>44727</v>
      </c>
      <c r="H9" s="5">
        <v>44727.0</v>
      </c>
      <c r="I9" s="4">
        <v>4.0</v>
      </c>
      <c r="J9" s="3" t="s">
        <v>35</v>
      </c>
      <c r="K9" s="4"/>
      <c r="L9" s="4"/>
      <c r="M9" s="4"/>
      <c r="N9" s="3">
        <v>3.5</v>
      </c>
      <c r="O9" s="4"/>
      <c r="P9" s="4"/>
      <c r="Q9" s="4"/>
      <c r="R9" s="6">
        <f t="shared" si="3"/>
        <v>3.5</v>
      </c>
    </row>
    <row r="10">
      <c r="A10" s="2">
        <v>44723.0</v>
      </c>
      <c r="B10" s="3" t="s">
        <v>44</v>
      </c>
      <c r="C10" s="3" t="s">
        <v>40</v>
      </c>
      <c r="D10" s="3" t="s">
        <v>20</v>
      </c>
      <c r="E10" s="3" t="s">
        <v>29</v>
      </c>
      <c r="F10" s="4" t="str">
        <f t="shared" si="1"/>
        <v>N</v>
      </c>
      <c r="G10" s="5">
        <f t="shared" si="2"/>
        <v>44725</v>
      </c>
      <c r="H10" s="5">
        <f>G10+2</f>
        <v>44727</v>
      </c>
      <c r="I10" s="4">
        <v>2.0</v>
      </c>
      <c r="J10" s="3" t="s">
        <v>41</v>
      </c>
      <c r="K10" s="3" t="s">
        <v>42</v>
      </c>
      <c r="L10" s="4"/>
      <c r="M10" s="4"/>
      <c r="N10" s="3">
        <v>1.0</v>
      </c>
      <c r="O10" s="3">
        <v>3.0</v>
      </c>
      <c r="P10" s="4"/>
      <c r="Q10" s="4"/>
      <c r="R10" s="6">
        <f t="shared" si="3"/>
        <v>2</v>
      </c>
    </row>
    <row r="11">
      <c r="A11" s="2">
        <v>44724.0</v>
      </c>
      <c r="B11" s="3" t="s">
        <v>45</v>
      </c>
      <c r="C11" s="3" t="s">
        <v>46</v>
      </c>
      <c r="D11" s="3" t="s">
        <v>20</v>
      </c>
      <c r="E11" s="3" t="s">
        <v>21</v>
      </c>
      <c r="F11" s="4" t="str">
        <f t="shared" si="1"/>
        <v>Y</v>
      </c>
      <c r="G11" s="5">
        <f t="shared" si="2"/>
        <v>44727</v>
      </c>
      <c r="H11" s="5">
        <v>44727.0</v>
      </c>
      <c r="I11" s="4">
        <v>3.0</v>
      </c>
      <c r="J11" s="3" t="s">
        <v>47</v>
      </c>
      <c r="K11" s="3" t="s">
        <v>48</v>
      </c>
      <c r="L11" s="3" t="s">
        <v>49</v>
      </c>
      <c r="M11" s="4"/>
      <c r="N11" s="3">
        <v>4.0</v>
      </c>
      <c r="O11" s="3">
        <v>3.5</v>
      </c>
      <c r="P11" s="3">
        <v>3.0</v>
      </c>
      <c r="Q11" s="4"/>
      <c r="R11" s="6">
        <f t="shared" si="3"/>
        <v>3.5</v>
      </c>
    </row>
    <row r="12">
      <c r="A12" s="2">
        <v>44725.0</v>
      </c>
      <c r="B12" s="3" t="s">
        <v>50</v>
      </c>
      <c r="C12" s="3" t="s">
        <v>37</v>
      </c>
      <c r="D12" s="3" t="s">
        <v>20</v>
      </c>
      <c r="E12" s="3" t="s">
        <v>51</v>
      </c>
      <c r="F12" s="4" t="str">
        <f t="shared" si="1"/>
        <v>N</v>
      </c>
      <c r="G12" s="5">
        <f t="shared" si="2"/>
        <v>44730</v>
      </c>
      <c r="H12" s="5">
        <f t="shared" ref="H12:H13" si="5">G12+2</f>
        <v>44732</v>
      </c>
      <c r="I12" s="4">
        <v>5.0</v>
      </c>
      <c r="J12" s="3" t="s">
        <v>38</v>
      </c>
      <c r="K12" s="4"/>
      <c r="L12" s="4"/>
      <c r="M12" s="4"/>
      <c r="N12" s="3">
        <v>2.0</v>
      </c>
      <c r="O12" s="4"/>
      <c r="P12" s="4"/>
      <c r="Q12" s="4"/>
      <c r="R12" s="6">
        <f t="shared" si="3"/>
        <v>2</v>
      </c>
    </row>
    <row r="13">
      <c r="A13" s="2">
        <v>44729.0</v>
      </c>
      <c r="B13" s="7" t="s">
        <v>52</v>
      </c>
      <c r="C13" s="3" t="s">
        <v>28</v>
      </c>
      <c r="D13" s="3" t="s">
        <v>20</v>
      </c>
      <c r="E13" s="3" t="s">
        <v>29</v>
      </c>
      <c r="F13" s="4" t="str">
        <f t="shared" si="1"/>
        <v>N</v>
      </c>
      <c r="G13" s="5">
        <f t="shared" si="2"/>
        <v>44730</v>
      </c>
      <c r="H13" s="5">
        <f t="shared" si="5"/>
        <v>44732</v>
      </c>
      <c r="I13" s="4">
        <v>1.0</v>
      </c>
      <c r="J13" s="3" t="s">
        <v>30</v>
      </c>
      <c r="K13" s="3" t="s">
        <v>31</v>
      </c>
      <c r="L13" s="4"/>
      <c r="M13" s="4"/>
      <c r="N13" s="3">
        <v>3.0</v>
      </c>
      <c r="O13" s="3">
        <v>3.0</v>
      </c>
      <c r="P13" s="4"/>
      <c r="Q13" s="4"/>
      <c r="R13" s="6">
        <f t="shared" si="3"/>
        <v>3</v>
      </c>
    </row>
    <row r="14">
      <c r="A14" s="2">
        <v>44729.0</v>
      </c>
      <c r="B14" s="3" t="s">
        <v>53</v>
      </c>
      <c r="C14" s="3" t="s">
        <v>19</v>
      </c>
      <c r="D14" s="3" t="s">
        <v>20</v>
      </c>
      <c r="E14" s="3" t="s">
        <v>21</v>
      </c>
      <c r="F14" s="4" t="str">
        <f t="shared" si="1"/>
        <v>Y</v>
      </c>
      <c r="G14" s="5">
        <f t="shared" si="2"/>
        <v>44730</v>
      </c>
      <c r="H14" s="5">
        <v>44730.0</v>
      </c>
      <c r="I14" s="4">
        <v>1.0</v>
      </c>
      <c r="J14" s="3" t="s">
        <v>22</v>
      </c>
      <c r="K14" s="4"/>
      <c r="L14" s="4"/>
      <c r="M14" s="4"/>
      <c r="N14" s="3">
        <v>3.5</v>
      </c>
      <c r="O14" s="4"/>
      <c r="P14" s="4"/>
      <c r="Q14" s="4"/>
      <c r="R14" s="6">
        <f t="shared" si="3"/>
        <v>3.5</v>
      </c>
    </row>
    <row r="15">
      <c r="A15" s="2">
        <v>44729.0</v>
      </c>
      <c r="B15" s="3" t="s">
        <v>54</v>
      </c>
      <c r="C15" s="3" t="s">
        <v>34</v>
      </c>
      <c r="D15" s="3" t="s">
        <v>20</v>
      </c>
      <c r="E15" s="3" t="s">
        <v>29</v>
      </c>
      <c r="F15" s="4" t="str">
        <f t="shared" si="1"/>
        <v>N</v>
      </c>
      <c r="G15" s="5">
        <f t="shared" si="2"/>
        <v>44732</v>
      </c>
      <c r="H15" s="5">
        <f>G15+2</f>
        <v>44734</v>
      </c>
      <c r="I15" s="4">
        <v>3.0</v>
      </c>
      <c r="J15" s="3" t="s">
        <v>35</v>
      </c>
      <c r="K15" s="4"/>
      <c r="L15" s="4"/>
      <c r="M15" s="4"/>
      <c r="N15" s="3">
        <v>3.0</v>
      </c>
      <c r="O15" s="4"/>
      <c r="P15" s="4"/>
      <c r="Q15" s="4"/>
      <c r="R15" s="6">
        <f t="shared" si="3"/>
        <v>3</v>
      </c>
    </row>
    <row r="16">
      <c r="A16" s="2">
        <v>44731.0</v>
      </c>
      <c r="B16" s="3" t="s">
        <v>55</v>
      </c>
      <c r="C16" s="3" t="s">
        <v>37</v>
      </c>
      <c r="D16" s="3" t="s">
        <v>20</v>
      </c>
      <c r="E16" s="3" t="s">
        <v>56</v>
      </c>
      <c r="F16" s="4" t="str">
        <f t="shared" si="1"/>
        <v>Y</v>
      </c>
      <c r="G16" s="5">
        <f t="shared" si="2"/>
        <v>44740</v>
      </c>
      <c r="H16" s="5">
        <v>44740.0</v>
      </c>
      <c r="I16" s="4">
        <v>9.0</v>
      </c>
      <c r="J16" s="3" t="s">
        <v>38</v>
      </c>
      <c r="K16" s="4"/>
      <c r="L16" s="4"/>
      <c r="M16" s="4"/>
      <c r="N16" s="3">
        <v>4.0</v>
      </c>
      <c r="O16" s="4"/>
      <c r="P16" s="4"/>
      <c r="Q16" s="4"/>
      <c r="R16" s="6">
        <f t="shared" si="3"/>
        <v>4</v>
      </c>
    </row>
    <row r="17">
      <c r="A17" s="2">
        <v>44731.0</v>
      </c>
      <c r="B17" s="3" t="s">
        <v>57</v>
      </c>
      <c r="C17" s="3" t="s">
        <v>19</v>
      </c>
      <c r="D17" s="3" t="s">
        <v>20</v>
      </c>
      <c r="E17" s="3" t="s">
        <v>29</v>
      </c>
      <c r="F17" s="4" t="str">
        <f t="shared" si="1"/>
        <v>Y</v>
      </c>
      <c r="G17" s="5">
        <f t="shared" si="2"/>
        <v>44732</v>
      </c>
      <c r="H17" s="5">
        <v>44732.0</v>
      </c>
      <c r="I17" s="4">
        <v>1.0</v>
      </c>
      <c r="J17" s="3" t="s">
        <v>22</v>
      </c>
      <c r="K17" s="4"/>
      <c r="L17" s="4"/>
      <c r="M17" s="4"/>
      <c r="N17" s="3">
        <v>5.0</v>
      </c>
      <c r="O17" s="4"/>
      <c r="P17" s="4"/>
      <c r="Q17" s="4"/>
      <c r="R17" s="6">
        <f t="shared" si="3"/>
        <v>5</v>
      </c>
    </row>
    <row r="18">
      <c r="A18" s="2">
        <v>44734.0</v>
      </c>
      <c r="B18" s="8" t="s">
        <v>58</v>
      </c>
      <c r="C18" s="3" t="s">
        <v>37</v>
      </c>
      <c r="D18" s="3" t="s">
        <v>20</v>
      </c>
      <c r="E18" s="3" t="s">
        <v>29</v>
      </c>
      <c r="F18" s="4" t="str">
        <f t="shared" si="1"/>
        <v>N</v>
      </c>
      <c r="G18" s="5">
        <f t="shared" si="2"/>
        <v>44749</v>
      </c>
      <c r="H18" s="5">
        <f t="shared" ref="H18:H21" si="6">G18+2</f>
        <v>44751</v>
      </c>
      <c r="I18" s="4">
        <v>15.0</v>
      </c>
      <c r="J18" s="3" t="s">
        <v>38</v>
      </c>
      <c r="K18" s="4"/>
      <c r="L18" s="4"/>
      <c r="M18" s="4"/>
      <c r="N18" s="3">
        <v>1.0</v>
      </c>
      <c r="O18" s="4"/>
      <c r="P18" s="4"/>
      <c r="Q18" s="4"/>
      <c r="R18" s="6">
        <f t="shared" si="3"/>
        <v>1</v>
      </c>
    </row>
    <row r="19">
      <c r="A19" s="2">
        <v>44735.0</v>
      </c>
      <c r="B19" s="8" t="s">
        <v>59</v>
      </c>
      <c r="C19" s="3" t="s">
        <v>46</v>
      </c>
      <c r="D19" s="3" t="s">
        <v>20</v>
      </c>
      <c r="E19" s="3" t="s">
        <v>29</v>
      </c>
      <c r="F19" s="4" t="str">
        <f t="shared" si="1"/>
        <v>N</v>
      </c>
      <c r="G19" s="5">
        <f t="shared" si="2"/>
        <v>44737</v>
      </c>
      <c r="H19" s="5">
        <f t="shared" si="6"/>
        <v>44739</v>
      </c>
      <c r="I19" s="4">
        <v>2.0</v>
      </c>
      <c r="J19" s="3" t="s">
        <v>47</v>
      </c>
      <c r="K19" s="3" t="s">
        <v>48</v>
      </c>
      <c r="L19" s="3" t="s">
        <v>49</v>
      </c>
      <c r="M19" s="4"/>
      <c r="N19" s="3">
        <v>2.0</v>
      </c>
      <c r="O19" s="3">
        <v>3.0</v>
      </c>
      <c r="P19" s="3">
        <v>2.5</v>
      </c>
      <c r="Q19" s="4"/>
      <c r="R19" s="6">
        <f t="shared" si="3"/>
        <v>2.5</v>
      </c>
    </row>
    <row r="20">
      <c r="A20" s="2">
        <v>44735.0</v>
      </c>
      <c r="B20" s="3" t="s">
        <v>60</v>
      </c>
      <c r="C20" s="3" t="s">
        <v>28</v>
      </c>
      <c r="D20" s="3" t="s">
        <v>20</v>
      </c>
      <c r="E20" s="3" t="s">
        <v>29</v>
      </c>
      <c r="F20" s="4" t="str">
        <f t="shared" si="1"/>
        <v>N</v>
      </c>
      <c r="G20" s="5">
        <f t="shared" si="2"/>
        <v>44737</v>
      </c>
      <c r="H20" s="5">
        <f t="shared" si="6"/>
        <v>44739</v>
      </c>
      <c r="I20" s="4">
        <v>2.0</v>
      </c>
      <c r="J20" s="3" t="s">
        <v>30</v>
      </c>
      <c r="K20" s="3" t="s">
        <v>31</v>
      </c>
      <c r="L20" s="4"/>
      <c r="M20" s="4"/>
      <c r="N20" s="3">
        <v>2.0</v>
      </c>
      <c r="O20" s="3">
        <v>1.0</v>
      </c>
      <c r="P20" s="4"/>
      <c r="Q20" s="4"/>
      <c r="R20" s="6">
        <f t="shared" si="3"/>
        <v>1.5</v>
      </c>
    </row>
    <row r="21">
      <c r="A21" s="2">
        <v>44735.0</v>
      </c>
      <c r="B21" s="3" t="s">
        <v>61</v>
      </c>
      <c r="C21" s="3" t="s">
        <v>34</v>
      </c>
      <c r="D21" s="3" t="s">
        <v>20</v>
      </c>
      <c r="E21" s="3" t="s">
        <v>51</v>
      </c>
      <c r="F21" s="4" t="str">
        <f t="shared" si="1"/>
        <v>N</v>
      </c>
      <c r="G21" s="5">
        <f t="shared" si="2"/>
        <v>44739</v>
      </c>
      <c r="H21" s="5">
        <f t="shared" si="6"/>
        <v>44741</v>
      </c>
      <c r="I21" s="4">
        <v>4.0</v>
      </c>
      <c r="J21" s="3" t="s">
        <v>35</v>
      </c>
      <c r="K21" s="4"/>
      <c r="L21" s="4"/>
      <c r="M21" s="4"/>
      <c r="N21" s="3">
        <v>2.0</v>
      </c>
      <c r="O21" s="4"/>
      <c r="P21" s="4"/>
      <c r="Q21" s="4"/>
      <c r="R21" s="6">
        <f t="shared" si="3"/>
        <v>2</v>
      </c>
    </row>
    <row r="22">
      <c r="A22" s="2">
        <v>44735.0</v>
      </c>
      <c r="B22" s="3" t="s">
        <v>62</v>
      </c>
      <c r="C22" s="3" t="s">
        <v>28</v>
      </c>
      <c r="D22" s="3" t="s">
        <v>20</v>
      </c>
      <c r="E22" s="3" t="s">
        <v>29</v>
      </c>
      <c r="F22" s="4" t="str">
        <f t="shared" si="1"/>
        <v>Y</v>
      </c>
      <c r="G22" s="5">
        <f t="shared" si="2"/>
        <v>44740</v>
      </c>
      <c r="H22" s="5">
        <v>44740.0</v>
      </c>
      <c r="I22" s="4">
        <v>5.0</v>
      </c>
      <c r="J22" s="3" t="s">
        <v>30</v>
      </c>
      <c r="K22" s="3" t="s">
        <v>31</v>
      </c>
      <c r="L22" s="4"/>
      <c r="M22" s="4"/>
      <c r="N22" s="3">
        <v>4.0</v>
      </c>
      <c r="O22" s="3">
        <v>3.5</v>
      </c>
      <c r="P22" s="4"/>
      <c r="Q22" s="4"/>
      <c r="R22" s="6">
        <f t="shared" si="3"/>
        <v>3.75</v>
      </c>
    </row>
    <row r="23">
      <c r="A23" s="2">
        <v>44738.0</v>
      </c>
      <c r="B23" s="3" t="s">
        <v>63</v>
      </c>
      <c r="C23" s="3" t="s">
        <v>24</v>
      </c>
      <c r="D23" s="3" t="s">
        <v>20</v>
      </c>
      <c r="E23" s="3" t="s">
        <v>21</v>
      </c>
      <c r="F23" s="4" t="str">
        <f t="shared" si="1"/>
        <v>Y</v>
      </c>
      <c r="G23" s="5">
        <f t="shared" si="2"/>
        <v>44741</v>
      </c>
      <c r="H23" s="5">
        <v>44741.0</v>
      </c>
      <c r="I23" s="4">
        <v>3.0</v>
      </c>
      <c r="J23" s="3" t="s">
        <v>26</v>
      </c>
      <c r="K23" s="4"/>
      <c r="L23" s="4"/>
      <c r="M23" s="4"/>
      <c r="N23" s="3">
        <v>3.5</v>
      </c>
      <c r="O23" s="4"/>
      <c r="P23" s="4"/>
      <c r="Q23" s="4"/>
      <c r="R23" s="6">
        <f t="shared" si="3"/>
        <v>3.5</v>
      </c>
    </row>
    <row r="24">
      <c r="A24" s="2">
        <v>44738.0</v>
      </c>
      <c r="B24" s="3" t="s">
        <v>64</v>
      </c>
      <c r="C24" s="3" t="s">
        <v>40</v>
      </c>
      <c r="D24" s="3" t="s">
        <v>20</v>
      </c>
      <c r="E24" s="3" t="s">
        <v>25</v>
      </c>
      <c r="F24" s="4" t="str">
        <f t="shared" si="1"/>
        <v>N</v>
      </c>
      <c r="G24" s="5">
        <f t="shared" si="2"/>
        <v>44742</v>
      </c>
      <c r="H24" s="5">
        <f>G24+2</f>
        <v>44744</v>
      </c>
      <c r="I24" s="4">
        <v>4.0</v>
      </c>
      <c r="J24" s="3" t="s">
        <v>41</v>
      </c>
      <c r="K24" s="3" t="s">
        <v>42</v>
      </c>
      <c r="L24" s="4"/>
      <c r="M24" s="4"/>
      <c r="N24" s="3">
        <v>1.0</v>
      </c>
      <c r="O24" s="3">
        <v>2.0</v>
      </c>
      <c r="P24" s="4"/>
      <c r="Q24" s="4"/>
      <c r="R24" s="6">
        <f t="shared" si="3"/>
        <v>1.5</v>
      </c>
    </row>
    <row r="25">
      <c r="A25" s="2">
        <v>44739.0</v>
      </c>
      <c r="B25" s="8" t="s">
        <v>65</v>
      </c>
      <c r="C25" s="3" t="s">
        <v>46</v>
      </c>
      <c r="D25" s="3" t="s">
        <v>20</v>
      </c>
      <c r="E25" s="3" t="s">
        <v>25</v>
      </c>
      <c r="F25" s="4" t="str">
        <f t="shared" si="1"/>
        <v>Y</v>
      </c>
      <c r="G25" s="5">
        <f t="shared" si="2"/>
        <v>44742</v>
      </c>
      <c r="H25" s="5">
        <v>44742.0</v>
      </c>
      <c r="I25" s="4">
        <v>3.0</v>
      </c>
      <c r="J25" s="3" t="s">
        <v>47</v>
      </c>
      <c r="K25" s="3" t="s">
        <v>48</v>
      </c>
      <c r="L25" s="3" t="s">
        <v>66</v>
      </c>
      <c r="M25" s="4"/>
      <c r="N25" s="3">
        <v>4.0</v>
      </c>
      <c r="O25" s="3">
        <v>3.5</v>
      </c>
      <c r="P25" s="3">
        <v>3.0</v>
      </c>
      <c r="Q25" s="4"/>
      <c r="R25" s="6">
        <f t="shared" si="3"/>
        <v>3.5</v>
      </c>
    </row>
    <row r="26">
      <c r="A26" s="2">
        <v>44739.0</v>
      </c>
      <c r="B26" s="3" t="s">
        <v>67</v>
      </c>
      <c r="C26" s="3" t="s">
        <v>40</v>
      </c>
      <c r="D26" s="3" t="s">
        <v>20</v>
      </c>
      <c r="E26" s="3" t="s">
        <v>21</v>
      </c>
      <c r="F26" s="4" t="str">
        <f t="shared" si="1"/>
        <v>N</v>
      </c>
      <c r="G26" s="5">
        <f t="shared" si="2"/>
        <v>44741</v>
      </c>
      <c r="H26" s="5">
        <f>G26+2</f>
        <v>44743</v>
      </c>
      <c r="I26" s="4">
        <v>2.0</v>
      </c>
      <c r="J26" s="3" t="s">
        <v>41</v>
      </c>
      <c r="K26" s="3" t="s">
        <v>68</v>
      </c>
      <c r="L26" s="4"/>
      <c r="M26" s="4"/>
      <c r="N26" s="3">
        <v>2.0</v>
      </c>
      <c r="O26" s="3">
        <v>2.0</v>
      </c>
      <c r="P26" s="4"/>
      <c r="Q26" s="4"/>
      <c r="R26" s="6">
        <f t="shared" si="3"/>
        <v>2</v>
      </c>
    </row>
    <row r="27">
      <c r="A27" s="2">
        <v>44740.0</v>
      </c>
      <c r="B27" s="3" t="s">
        <v>69</v>
      </c>
      <c r="C27" s="3" t="s">
        <v>70</v>
      </c>
      <c r="D27" s="3" t="s">
        <v>20</v>
      </c>
      <c r="E27" s="3" t="s">
        <v>21</v>
      </c>
      <c r="F27" s="4" t="str">
        <f t="shared" si="1"/>
        <v>Y</v>
      </c>
      <c r="G27" s="5">
        <f t="shared" si="2"/>
        <v>44742</v>
      </c>
      <c r="H27" s="5">
        <v>44742.0</v>
      </c>
      <c r="I27" s="4">
        <v>2.0</v>
      </c>
      <c r="J27" s="3" t="s">
        <v>71</v>
      </c>
      <c r="K27" s="3" t="s">
        <v>72</v>
      </c>
      <c r="L27" s="4"/>
      <c r="M27" s="4"/>
      <c r="N27" s="3">
        <v>5.0</v>
      </c>
      <c r="O27" s="3">
        <v>5.0</v>
      </c>
      <c r="P27" s="4"/>
      <c r="Q27" s="4"/>
      <c r="R27" s="6">
        <f t="shared" si="3"/>
        <v>5</v>
      </c>
    </row>
    <row r="28">
      <c r="A28" s="2">
        <v>44742.0</v>
      </c>
      <c r="B28" s="3" t="s">
        <v>73</v>
      </c>
      <c r="C28" s="3" t="s">
        <v>70</v>
      </c>
      <c r="D28" s="3" t="s">
        <v>20</v>
      </c>
      <c r="E28" s="3" t="s">
        <v>25</v>
      </c>
      <c r="F28" s="4" t="str">
        <f t="shared" si="1"/>
        <v>N</v>
      </c>
      <c r="G28" s="5">
        <f t="shared" si="2"/>
        <v>44745</v>
      </c>
      <c r="H28" s="5">
        <f>G28+2</f>
        <v>44747</v>
      </c>
      <c r="I28" s="4">
        <v>3.0</v>
      </c>
      <c r="J28" s="3" t="s">
        <v>74</v>
      </c>
      <c r="K28" s="3" t="s">
        <v>75</v>
      </c>
      <c r="L28" s="4"/>
      <c r="M28" s="4"/>
      <c r="N28" s="3">
        <v>2.0</v>
      </c>
      <c r="O28" s="3">
        <v>3.5</v>
      </c>
      <c r="P28" s="4"/>
      <c r="Q28" s="4"/>
      <c r="R28" s="6">
        <f t="shared" si="3"/>
        <v>2.75</v>
      </c>
    </row>
    <row r="29">
      <c r="A29" s="2">
        <v>44744.0</v>
      </c>
      <c r="B29" s="3" t="s">
        <v>76</v>
      </c>
      <c r="C29" s="3" t="s">
        <v>28</v>
      </c>
      <c r="D29" s="3" t="s">
        <v>20</v>
      </c>
      <c r="E29" s="3" t="s">
        <v>21</v>
      </c>
      <c r="F29" s="4" t="str">
        <f t="shared" si="1"/>
        <v>Y</v>
      </c>
      <c r="G29" s="5">
        <f t="shared" si="2"/>
        <v>44747</v>
      </c>
      <c r="H29" s="5">
        <v>44747.0</v>
      </c>
      <c r="I29" s="4">
        <v>3.0</v>
      </c>
      <c r="J29" s="3" t="s">
        <v>30</v>
      </c>
      <c r="K29" s="3" t="s">
        <v>31</v>
      </c>
      <c r="L29" s="4"/>
      <c r="M29" s="4"/>
      <c r="N29" s="3">
        <v>3.0</v>
      </c>
      <c r="O29" s="3">
        <v>3.5</v>
      </c>
      <c r="P29" s="4"/>
      <c r="Q29" s="4"/>
      <c r="R29" s="6">
        <f t="shared" si="3"/>
        <v>3.25</v>
      </c>
    </row>
    <row r="30">
      <c r="A30" s="2">
        <v>44744.0</v>
      </c>
      <c r="B30" s="3" t="s">
        <v>77</v>
      </c>
      <c r="C30" s="3" t="s">
        <v>40</v>
      </c>
      <c r="D30" s="3" t="s">
        <v>20</v>
      </c>
      <c r="E30" s="3" t="s">
        <v>51</v>
      </c>
      <c r="F30" s="4" t="str">
        <f t="shared" si="1"/>
        <v>N</v>
      </c>
      <c r="G30" s="5">
        <f t="shared" si="2"/>
        <v>44749</v>
      </c>
      <c r="H30" s="5">
        <f t="shared" ref="H30:H32" si="7">G30+2</f>
        <v>44751</v>
      </c>
      <c r="I30" s="4">
        <v>5.0</v>
      </c>
      <c r="J30" s="3" t="s">
        <v>41</v>
      </c>
      <c r="K30" s="3" t="s">
        <v>68</v>
      </c>
      <c r="L30" s="4"/>
      <c r="M30" s="4"/>
      <c r="N30" s="3">
        <v>2.0</v>
      </c>
      <c r="O30" s="3">
        <v>3.0</v>
      </c>
      <c r="P30" s="4"/>
      <c r="Q30" s="4"/>
      <c r="R30" s="6">
        <f t="shared" si="3"/>
        <v>2.5</v>
      </c>
    </row>
    <row r="31">
      <c r="A31" s="2">
        <v>44745.0</v>
      </c>
      <c r="B31" s="9" t="s">
        <v>78</v>
      </c>
      <c r="C31" s="3" t="s">
        <v>70</v>
      </c>
      <c r="D31" s="3" t="s">
        <v>20</v>
      </c>
      <c r="E31" s="3" t="s">
        <v>29</v>
      </c>
      <c r="F31" s="4" t="str">
        <f t="shared" si="1"/>
        <v>N</v>
      </c>
      <c r="G31" s="5">
        <f t="shared" si="2"/>
        <v>44747</v>
      </c>
      <c r="H31" s="5">
        <f t="shared" si="7"/>
        <v>44749</v>
      </c>
      <c r="I31" s="4">
        <v>2.0</v>
      </c>
      <c r="J31" s="3" t="s">
        <v>71</v>
      </c>
      <c r="K31" s="3" t="s">
        <v>72</v>
      </c>
      <c r="L31" s="4"/>
      <c r="M31" s="4"/>
      <c r="N31" s="3">
        <v>3.0</v>
      </c>
      <c r="O31" s="3">
        <v>2.5</v>
      </c>
      <c r="P31" s="4"/>
      <c r="Q31" s="4"/>
      <c r="R31" s="6">
        <f t="shared" si="3"/>
        <v>2.75</v>
      </c>
    </row>
    <row r="32">
      <c r="A32" s="2">
        <v>44745.0</v>
      </c>
      <c r="B32" s="7" t="s">
        <v>79</v>
      </c>
      <c r="C32" s="3" t="s">
        <v>70</v>
      </c>
      <c r="D32" s="3" t="s">
        <v>20</v>
      </c>
      <c r="E32" s="3" t="s">
        <v>29</v>
      </c>
      <c r="F32" s="4" t="str">
        <f t="shared" si="1"/>
        <v>N</v>
      </c>
      <c r="G32" s="5">
        <f t="shared" si="2"/>
        <v>44747</v>
      </c>
      <c r="H32" s="5">
        <f t="shared" si="7"/>
        <v>44749</v>
      </c>
      <c r="I32" s="4">
        <v>2.0</v>
      </c>
      <c r="J32" s="3" t="s">
        <v>71</v>
      </c>
      <c r="K32" s="3" t="s">
        <v>72</v>
      </c>
      <c r="L32" s="4"/>
      <c r="M32" s="4"/>
      <c r="N32" s="3">
        <v>3.0</v>
      </c>
      <c r="O32" s="3">
        <v>2.5</v>
      </c>
      <c r="P32" s="4"/>
      <c r="Q32" s="4"/>
      <c r="R32" s="6">
        <f t="shared" si="3"/>
        <v>2.75</v>
      </c>
    </row>
    <row r="33">
      <c r="A33" s="2">
        <v>44745.0</v>
      </c>
      <c r="B33" s="7" t="s">
        <v>80</v>
      </c>
      <c r="C33" s="3" t="s">
        <v>34</v>
      </c>
      <c r="D33" s="3" t="s">
        <v>20</v>
      </c>
      <c r="E33" s="3" t="s">
        <v>25</v>
      </c>
      <c r="F33" s="4" t="str">
        <f t="shared" si="1"/>
        <v>Y</v>
      </c>
      <c r="G33" s="5">
        <f t="shared" si="2"/>
        <v>44748</v>
      </c>
      <c r="H33" s="5">
        <v>44748.0</v>
      </c>
      <c r="I33" s="4">
        <v>3.0</v>
      </c>
      <c r="J33" s="3" t="s">
        <v>35</v>
      </c>
      <c r="K33" s="4"/>
      <c r="L33" s="4"/>
      <c r="M33" s="4"/>
      <c r="N33" s="3">
        <v>3.5</v>
      </c>
      <c r="O33" s="4"/>
      <c r="P33" s="4"/>
      <c r="Q33" s="4"/>
      <c r="R33" s="6">
        <f t="shared" si="3"/>
        <v>3.5</v>
      </c>
    </row>
    <row r="34">
      <c r="A34" s="2">
        <v>44745.0</v>
      </c>
      <c r="B34" s="3" t="s">
        <v>81</v>
      </c>
      <c r="C34" s="3" t="s">
        <v>24</v>
      </c>
      <c r="D34" s="3" t="s">
        <v>20</v>
      </c>
      <c r="E34" s="3" t="s">
        <v>21</v>
      </c>
      <c r="F34" s="4" t="str">
        <f t="shared" si="1"/>
        <v>Y</v>
      </c>
      <c r="G34" s="5">
        <f t="shared" si="2"/>
        <v>44746</v>
      </c>
      <c r="H34" s="5">
        <v>44746.0</v>
      </c>
      <c r="I34" s="4">
        <v>1.0</v>
      </c>
      <c r="J34" s="3" t="s">
        <v>26</v>
      </c>
      <c r="K34" s="4"/>
      <c r="L34" s="4"/>
      <c r="M34" s="4"/>
      <c r="N34" s="3">
        <v>3.5</v>
      </c>
      <c r="O34" s="4"/>
      <c r="P34" s="4"/>
      <c r="Q34" s="4"/>
      <c r="R34" s="6">
        <f t="shared" si="3"/>
        <v>3.5</v>
      </c>
    </row>
    <row r="35">
      <c r="A35" s="2">
        <v>44746.0</v>
      </c>
      <c r="B35" s="8" t="s">
        <v>82</v>
      </c>
      <c r="C35" s="3" t="s">
        <v>19</v>
      </c>
      <c r="D35" s="3" t="s">
        <v>20</v>
      </c>
      <c r="E35" s="3" t="s">
        <v>29</v>
      </c>
      <c r="F35" s="4" t="str">
        <f t="shared" si="1"/>
        <v>N</v>
      </c>
      <c r="G35" s="5">
        <f t="shared" si="2"/>
        <v>44749</v>
      </c>
      <c r="H35" s="5">
        <f>G35+2</f>
        <v>44751</v>
      </c>
      <c r="I35" s="4">
        <v>3.0</v>
      </c>
      <c r="J35" s="3" t="s">
        <v>22</v>
      </c>
      <c r="K35" s="4"/>
      <c r="L35" s="4"/>
      <c r="M35" s="4"/>
      <c r="N35" s="3">
        <v>3.0</v>
      </c>
      <c r="O35" s="4"/>
      <c r="P35" s="4"/>
      <c r="Q35" s="4"/>
      <c r="R35" s="6">
        <f t="shared" si="3"/>
        <v>3</v>
      </c>
    </row>
    <row r="36">
      <c r="A36" s="2">
        <v>44747.0</v>
      </c>
      <c r="B36" s="3" t="s">
        <v>83</v>
      </c>
      <c r="C36" s="3" t="s">
        <v>24</v>
      </c>
      <c r="D36" s="3" t="s">
        <v>20</v>
      </c>
      <c r="E36" s="3" t="s">
        <v>51</v>
      </c>
      <c r="F36" s="4" t="str">
        <f t="shared" si="1"/>
        <v>Y</v>
      </c>
      <c r="G36" s="5">
        <f t="shared" si="2"/>
        <v>44748</v>
      </c>
      <c r="H36" s="5">
        <v>44748.0</v>
      </c>
      <c r="I36" s="4">
        <v>1.0</v>
      </c>
      <c r="J36" s="3" t="s">
        <v>26</v>
      </c>
      <c r="K36" s="4"/>
      <c r="L36" s="4"/>
      <c r="M36" s="4"/>
      <c r="N36" s="3">
        <v>4.0</v>
      </c>
      <c r="O36" s="4"/>
      <c r="P36" s="4"/>
      <c r="Q36" s="4"/>
      <c r="R36" s="6">
        <f t="shared" si="3"/>
        <v>4</v>
      </c>
    </row>
    <row r="37">
      <c r="A37" s="2">
        <v>44748.0</v>
      </c>
      <c r="B37" s="3" t="s">
        <v>84</v>
      </c>
      <c r="C37" s="3" t="s">
        <v>37</v>
      </c>
      <c r="D37" s="3" t="s">
        <v>20</v>
      </c>
      <c r="E37" s="3" t="s">
        <v>25</v>
      </c>
      <c r="F37" s="4" t="str">
        <f t="shared" si="1"/>
        <v>N</v>
      </c>
      <c r="G37" s="5">
        <f t="shared" si="2"/>
        <v>44756</v>
      </c>
      <c r="H37" s="5">
        <f t="shared" ref="H37:H40" si="8">G37+2</f>
        <v>44758</v>
      </c>
      <c r="I37" s="4">
        <v>8.0</v>
      </c>
      <c r="J37" s="3" t="s">
        <v>38</v>
      </c>
      <c r="K37" s="4"/>
      <c r="L37" s="4"/>
      <c r="M37" s="4"/>
      <c r="N37" s="3">
        <v>1.0</v>
      </c>
      <c r="O37" s="4"/>
      <c r="P37" s="4"/>
      <c r="Q37" s="4"/>
      <c r="R37" s="6">
        <f t="shared" si="3"/>
        <v>1</v>
      </c>
    </row>
    <row r="38">
      <c r="A38" s="2">
        <v>44749.0</v>
      </c>
      <c r="B38" s="3" t="s">
        <v>85</v>
      </c>
      <c r="C38" s="3" t="s">
        <v>40</v>
      </c>
      <c r="D38" s="3" t="s">
        <v>20</v>
      </c>
      <c r="E38" s="3" t="s">
        <v>51</v>
      </c>
      <c r="F38" s="4" t="str">
        <f t="shared" si="1"/>
        <v>N</v>
      </c>
      <c r="G38" s="5">
        <f t="shared" si="2"/>
        <v>44751</v>
      </c>
      <c r="H38" s="5">
        <f t="shared" si="8"/>
        <v>44753</v>
      </c>
      <c r="I38" s="4">
        <v>2.0</v>
      </c>
      <c r="J38" s="3" t="s">
        <v>41</v>
      </c>
      <c r="K38" s="3" t="s">
        <v>42</v>
      </c>
      <c r="L38" s="4"/>
      <c r="M38" s="4"/>
      <c r="N38" s="3">
        <v>2.0</v>
      </c>
      <c r="O38" s="3">
        <v>3.0</v>
      </c>
      <c r="P38" s="4"/>
      <c r="Q38" s="4"/>
      <c r="R38" s="6">
        <f t="shared" si="3"/>
        <v>2.5</v>
      </c>
    </row>
    <row r="39">
      <c r="A39" s="2">
        <v>44750.0</v>
      </c>
      <c r="B39" s="8" t="s">
        <v>86</v>
      </c>
      <c r="C39" s="3" t="s">
        <v>70</v>
      </c>
      <c r="D39" s="3" t="s">
        <v>20</v>
      </c>
      <c r="E39" s="3" t="s">
        <v>29</v>
      </c>
      <c r="F39" s="4" t="str">
        <f t="shared" si="1"/>
        <v>N</v>
      </c>
      <c r="G39" s="5">
        <f t="shared" si="2"/>
        <v>44752</v>
      </c>
      <c r="H39" s="5">
        <f t="shared" si="8"/>
        <v>44754</v>
      </c>
      <c r="I39" s="4">
        <v>2.0</v>
      </c>
      <c r="J39" s="3" t="s">
        <v>71</v>
      </c>
      <c r="K39" s="3" t="s">
        <v>72</v>
      </c>
      <c r="L39" s="4"/>
      <c r="M39" s="4"/>
      <c r="N39" s="3">
        <v>1.0</v>
      </c>
      <c r="O39" s="3">
        <v>1.0</v>
      </c>
      <c r="P39" s="4"/>
      <c r="Q39" s="4"/>
      <c r="R39" s="6">
        <f t="shared" si="3"/>
        <v>1</v>
      </c>
    </row>
    <row r="40">
      <c r="A40" s="2">
        <v>44750.0</v>
      </c>
      <c r="B40" s="3" t="s">
        <v>87</v>
      </c>
      <c r="C40" s="3" t="s">
        <v>28</v>
      </c>
      <c r="D40" s="3" t="s">
        <v>20</v>
      </c>
      <c r="E40" s="3" t="s">
        <v>51</v>
      </c>
      <c r="F40" s="4" t="str">
        <f t="shared" si="1"/>
        <v>N</v>
      </c>
      <c r="G40" s="5">
        <f t="shared" si="2"/>
        <v>44751</v>
      </c>
      <c r="H40" s="5">
        <f t="shared" si="8"/>
        <v>44753</v>
      </c>
      <c r="I40" s="4">
        <v>1.0</v>
      </c>
      <c r="J40" s="3" t="s">
        <v>30</v>
      </c>
      <c r="K40" s="3" t="s">
        <v>31</v>
      </c>
      <c r="L40" s="4"/>
      <c r="M40" s="4"/>
      <c r="N40" s="3">
        <v>1.0</v>
      </c>
      <c r="O40" s="3">
        <v>2.0</v>
      </c>
      <c r="P40" s="4"/>
      <c r="Q40" s="4"/>
      <c r="R40" s="6">
        <f t="shared" si="3"/>
        <v>1.5</v>
      </c>
    </row>
    <row r="41">
      <c r="A41" s="2">
        <v>44751.0</v>
      </c>
      <c r="B41" s="8" t="s">
        <v>88</v>
      </c>
      <c r="C41" s="3" t="s">
        <v>34</v>
      </c>
      <c r="D41" s="3" t="s">
        <v>20</v>
      </c>
      <c r="E41" s="3" t="s">
        <v>25</v>
      </c>
      <c r="F41" s="4" t="str">
        <f t="shared" si="1"/>
        <v>Y</v>
      </c>
      <c r="G41" s="5">
        <f t="shared" si="2"/>
        <v>44757</v>
      </c>
      <c r="H41" s="5">
        <v>44757.0</v>
      </c>
      <c r="I41" s="4">
        <v>6.0</v>
      </c>
      <c r="J41" s="3" t="s">
        <v>35</v>
      </c>
      <c r="K41" s="4"/>
      <c r="L41" s="4"/>
      <c r="M41" s="4"/>
      <c r="N41" s="3">
        <v>3.5</v>
      </c>
      <c r="O41" s="4"/>
      <c r="P41" s="4"/>
      <c r="Q41" s="4"/>
      <c r="R41" s="6">
        <f t="shared" si="3"/>
        <v>3.5</v>
      </c>
    </row>
    <row r="42">
      <c r="A42" s="2">
        <v>44751.0</v>
      </c>
      <c r="B42" s="3" t="s">
        <v>89</v>
      </c>
      <c r="C42" s="3" t="s">
        <v>70</v>
      </c>
      <c r="D42" s="3" t="s">
        <v>20</v>
      </c>
      <c r="E42" s="3" t="s">
        <v>29</v>
      </c>
      <c r="F42" s="4" t="str">
        <f t="shared" si="1"/>
        <v>N</v>
      </c>
      <c r="G42" s="5">
        <f t="shared" si="2"/>
        <v>44753</v>
      </c>
      <c r="H42" s="5">
        <f t="shared" ref="H42:H43" si="9">G42+2</f>
        <v>44755</v>
      </c>
      <c r="I42" s="4">
        <v>2.0</v>
      </c>
      <c r="J42" s="3" t="s">
        <v>71</v>
      </c>
      <c r="K42" s="3" t="s">
        <v>72</v>
      </c>
      <c r="L42" s="4"/>
      <c r="M42" s="4"/>
      <c r="N42" s="3">
        <v>1.0</v>
      </c>
      <c r="O42" s="3">
        <v>1.0</v>
      </c>
      <c r="P42" s="4"/>
      <c r="Q42" s="4"/>
      <c r="R42" s="6">
        <f t="shared" si="3"/>
        <v>1</v>
      </c>
    </row>
    <row r="43">
      <c r="A43" s="2">
        <v>44752.0</v>
      </c>
      <c r="B43" s="8" t="s">
        <v>90</v>
      </c>
      <c r="C43" s="3" t="s">
        <v>34</v>
      </c>
      <c r="D43" s="3" t="s">
        <v>20</v>
      </c>
      <c r="E43" s="3" t="s">
        <v>29</v>
      </c>
      <c r="F43" s="4" t="str">
        <f t="shared" si="1"/>
        <v>N</v>
      </c>
      <c r="G43" s="5">
        <f t="shared" si="2"/>
        <v>44761</v>
      </c>
      <c r="H43" s="5">
        <f t="shared" si="9"/>
        <v>44763</v>
      </c>
      <c r="I43" s="4">
        <v>9.0</v>
      </c>
      <c r="J43" s="3" t="s">
        <v>38</v>
      </c>
      <c r="K43" s="4"/>
      <c r="L43" s="4"/>
      <c r="M43" s="4"/>
      <c r="N43" s="3">
        <v>1.0</v>
      </c>
      <c r="O43" s="4"/>
      <c r="P43" s="4"/>
      <c r="Q43" s="4"/>
      <c r="R43" s="6">
        <f t="shared" si="3"/>
        <v>1</v>
      </c>
    </row>
    <row r="44">
      <c r="A44" s="2">
        <v>44756.0</v>
      </c>
      <c r="B44" s="3" t="s">
        <v>91</v>
      </c>
      <c r="C44" s="3" t="s">
        <v>24</v>
      </c>
      <c r="D44" s="3" t="s">
        <v>20</v>
      </c>
      <c r="E44" s="3" t="s">
        <v>56</v>
      </c>
      <c r="F44" s="4" t="str">
        <f t="shared" si="1"/>
        <v>Y</v>
      </c>
      <c r="G44" s="5">
        <f t="shared" si="2"/>
        <v>44757</v>
      </c>
      <c r="H44" s="5">
        <v>44754.0</v>
      </c>
      <c r="I44" s="4">
        <v>1.0</v>
      </c>
      <c r="J44" s="3" t="s">
        <v>26</v>
      </c>
      <c r="K44" s="4"/>
      <c r="L44" s="4"/>
      <c r="M44" s="4"/>
      <c r="N44" s="3">
        <v>4.0</v>
      </c>
      <c r="O44" s="4"/>
      <c r="P44" s="4"/>
      <c r="Q44" s="4"/>
      <c r="R44" s="6">
        <f t="shared" si="3"/>
        <v>4</v>
      </c>
    </row>
    <row r="45">
      <c r="A45" s="2">
        <v>44754.0</v>
      </c>
      <c r="B45" s="3" t="s">
        <v>92</v>
      </c>
      <c r="C45" s="3" t="s">
        <v>28</v>
      </c>
      <c r="D45" s="3" t="s">
        <v>20</v>
      </c>
      <c r="E45" s="3" t="s">
        <v>29</v>
      </c>
      <c r="F45" s="4" t="str">
        <f t="shared" si="1"/>
        <v>N</v>
      </c>
      <c r="G45" s="5">
        <f t="shared" si="2"/>
        <v>44756</v>
      </c>
      <c r="H45" s="5">
        <f>G45+2</f>
        <v>44758</v>
      </c>
      <c r="I45" s="4">
        <v>2.0</v>
      </c>
      <c r="J45" s="3" t="s">
        <v>30</v>
      </c>
      <c r="K45" s="3" t="s">
        <v>31</v>
      </c>
      <c r="L45" s="4"/>
      <c r="M45" s="4"/>
      <c r="N45" s="3">
        <v>2.0</v>
      </c>
      <c r="O45" s="3">
        <v>1.5</v>
      </c>
      <c r="P45" s="4"/>
      <c r="Q45" s="4"/>
      <c r="R45" s="6">
        <f t="shared" si="3"/>
        <v>1.75</v>
      </c>
    </row>
    <row r="46">
      <c r="A46" s="2">
        <v>44756.0</v>
      </c>
      <c r="B46" s="3" t="s">
        <v>93</v>
      </c>
      <c r="C46" s="3" t="s">
        <v>24</v>
      </c>
      <c r="D46" s="3" t="s">
        <v>20</v>
      </c>
      <c r="E46" s="3" t="s">
        <v>56</v>
      </c>
      <c r="F46" s="4" t="str">
        <f t="shared" si="1"/>
        <v>Y</v>
      </c>
      <c r="G46" s="5">
        <f t="shared" si="2"/>
        <v>44757</v>
      </c>
      <c r="H46" s="5">
        <v>44755.0</v>
      </c>
      <c r="I46" s="4">
        <v>1.0</v>
      </c>
      <c r="J46" s="3" t="s">
        <v>26</v>
      </c>
      <c r="K46" s="4"/>
      <c r="L46" s="4"/>
      <c r="M46" s="4"/>
      <c r="N46" s="3">
        <v>4.0</v>
      </c>
      <c r="O46" s="4"/>
      <c r="P46" s="4"/>
      <c r="Q46" s="4"/>
      <c r="R46" s="6">
        <f t="shared" si="3"/>
        <v>4</v>
      </c>
    </row>
    <row r="47">
      <c r="A47" s="2">
        <v>44756.0</v>
      </c>
      <c r="B47" s="3" t="s">
        <v>94</v>
      </c>
      <c r="C47" s="3" t="s">
        <v>70</v>
      </c>
      <c r="D47" s="3" t="s">
        <v>20</v>
      </c>
      <c r="E47" s="3" t="s">
        <v>51</v>
      </c>
      <c r="F47" s="4" t="str">
        <f t="shared" si="1"/>
        <v>Y</v>
      </c>
      <c r="G47" s="5">
        <f t="shared" si="2"/>
        <v>44758</v>
      </c>
      <c r="H47" s="5">
        <v>44756.0</v>
      </c>
      <c r="I47" s="4">
        <v>2.0</v>
      </c>
      <c r="J47" s="3" t="s">
        <v>74</v>
      </c>
      <c r="K47" s="3" t="s">
        <v>75</v>
      </c>
      <c r="L47" s="4"/>
      <c r="M47" s="4"/>
      <c r="N47" s="3">
        <v>4.0</v>
      </c>
      <c r="O47" s="3">
        <v>4.0</v>
      </c>
      <c r="P47" s="4"/>
      <c r="Q47" s="4"/>
      <c r="R47" s="6">
        <f t="shared" si="3"/>
        <v>4</v>
      </c>
    </row>
    <row r="48">
      <c r="A48" s="2">
        <v>44756.0</v>
      </c>
      <c r="B48" s="3" t="s">
        <v>95</v>
      </c>
      <c r="C48" s="3" t="s">
        <v>19</v>
      </c>
      <c r="D48" s="3" t="s">
        <v>20</v>
      </c>
      <c r="E48" s="3" t="s">
        <v>21</v>
      </c>
      <c r="F48" s="4" t="str">
        <f t="shared" si="1"/>
        <v>Y</v>
      </c>
      <c r="G48" s="5">
        <f t="shared" si="2"/>
        <v>44758</v>
      </c>
      <c r="H48" s="5">
        <v>44758.0</v>
      </c>
      <c r="I48" s="4">
        <v>2.0</v>
      </c>
      <c r="J48" s="3" t="s">
        <v>22</v>
      </c>
      <c r="K48" s="4"/>
      <c r="L48" s="4"/>
      <c r="M48" s="4"/>
      <c r="N48" s="3">
        <v>3.5</v>
      </c>
      <c r="O48" s="4"/>
      <c r="P48" s="4"/>
      <c r="Q48" s="4"/>
      <c r="R48" s="6">
        <f t="shared" si="3"/>
        <v>3.5</v>
      </c>
    </row>
    <row r="49">
      <c r="A49" s="2">
        <v>44756.0</v>
      </c>
      <c r="B49" s="3" t="s">
        <v>96</v>
      </c>
      <c r="C49" s="3" t="s">
        <v>46</v>
      </c>
      <c r="D49" s="3" t="s">
        <v>20</v>
      </c>
      <c r="E49" s="3" t="s">
        <v>21</v>
      </c>
      <c r="F49" s="4" t="str">
        <f t="shared" si="1"/>
        <v>Y</v>
      </c>
      <c r="G49" s="5">
        <f t="shared" si="2"/>
        <v>44759</v>
      </c>
      <c r="H49" s="5">
        <v>44759.0</v>
      </c>
      <c r="I49" s="4">
        <v>3.0</v>
      </c>
      <c r="J49" s="3" t="s">
        <v>47</v>
      </c>
      <c r="K49" s="3" t="s">
        <v>48</v>
      </c>
      <c r="L49" s="3" t="s">
        <v>66</v>
      </c>
      <c r="M49" s="4"/>
      <c r="N49" s="3">
        <v>5.0</v>
      </c>
      <c r="O49" s="3">
        <v>3.5</v>
      </c>
      <c r="P49" s="3">
        <v>4.0</v>
      </c>
      <c r="Q49" s="4"/>
      <c r="R49" s="6">
        <f t="shared" si="3"/>
        <v>4.166666667</v>
      </c>
    </row>
    <row r="50">
      <c r="A50" s="2">
        <v>44756.0</v>
      </c>
      <c r="B50" s="3" t="s">
        <v>97</v>
      </c>
      <c r="C50" s="3" t="s">
        <v>34</v>
      </c>
      <c r="D50" s="3" t="s">
        <v>20</v>
      </c>
      <c r="E50" s="3" t="s">
        <v>29</v>
      </c>
      <c r="F50" s="4" t="str">
        <f t="shared" si="1"/>
        <v>N</v>
      </c>
      <c r="G50" s="5">
        <f t="shared" si="2"/>
        <v>44766</v>
      </c>
      <c r="H50" s="5">
        <f t="shared" ref="H50:H53" si="10">G50+2</f>
        <v>44768</v>
      </c>
      <c r="I50" s="4">
        <v>10.0</v>
      </c>
      <c r="J50" s="3" t="s">
        <v>38</v>
      </c>
      <c r="K50" s="4"/>
      <c r="L50" s="4"/>
      <c r="M50" s="4"/>
      <c r="N50" s="3">
        <v>2.0</v>
      </c>
      <c r="O50" s="4"/>
      <c r="P50" s="4"/>
      <c r="Q50" s="4"/>
      <c r="R50" s="6">
        <f t="shared" si="3"/>
        <v>2</v>
      </c>
    </row>
    <row r="51">
      <c r="A51" s="2">
        <v>44757.0</v>
      </c>
      <c r="B51" s="3" t="s">
        <v>98</v>
      </c>
      <c r="C51" s="3" t="s">
        <v>34</v>
      </c>
      <c r="D51" s="3" t="s">
        <v>20</v>
      </c>
      <c r="E51" s="3" t="s">
        <v>29</v>
      </c>
      <c r="F51" s="4" t="str">
        <f t="shared" si="1"/>
        <v>N</v>
      </c>
      <c r="G51" s="5">
        <f t="shared" si="2"/>
        <v>44766</v>
      </c>
      <c r="H51" s="5">
        <f t="shared" si="10"/>
        <v>44768</v>
      </c>
      <c r="I51" s="4">
        <v>9.0</v>
      </c>
      <c r="J51" s="3" t="s">
        <v>38</v>
      </c>
      <c r="K51" s="4"/>
      <c r="L51" s="4"/>
      <c r="M51" s="4"/>
      <c r="N51" s="3">
        <v>1.0</v>
      </c>
      <c r="O51" s="4"/>
      <c r="P51" s="4"/>
      <c r="Q51" s="4"/>
      <c r="R51" s="6">
        <f t="shared" si="3"/>
        <v>1</v>
      </c>
    </row>
    <row r="52">
      <c r="A52" s="2">
        <v>44758.0</v>
      </c>
      <c r="B52" s="3" t="s">
        <v>99</v>
      </c>
      <c r="C52" s="3" t="s">
        <v>28</v>
      </c>
      <c r="D52" s="3" t="s">
        <v>20</v>
      </c>
      <c r="E52" s="3" t="s">
        <v>29</v>
      </c>
      <c r="F52" s="4" t="str">
        <f t="shared" si="1"/>
        <v>N</v>
      </c>
      <c r="G52" s="5">
        <f t="shared" si="2"/>
        <v>44760</v>
      </c>
      <c r="H52" s="5">
        <f t="shared" si="10"/>
        <v>44762</v>
      </c>
      <c r="I52" s="4">
        <v>2.0</v>
      </c>
      <c r="J52" s="3" t="s">
        <v>30</v>
      </c>
      <c r="K52" s="3" t="s">
        <v>31</v>
      </c>
      <c r="L52" s="4"/>
      <c r="M52" s="4"/>
      <c r="N52" s="3">
        <v>2.0</v>
      </c>
      <c r="O52" s="3">
        <v>2.0</v>
      </c>
      <c r="P52" s="4"/>
      <c r="Q52" s="4"/>
      <c r="R52" s="6">
        <f t="shared" si="3"/>
        <v>2</v>
      </c>
    </row>
    <row r="53">
      <c r="A53" s="2">
        <v>44759.0</v>
      </c>
      <c r="B53" s="8" t="s">
        <v>100</v>
      </c>
      <c r="C53" s="3" t="s">
        <v>37</v>
      </c>
      <c r="D53" s="3" t="s">
        <v>20</v>
      </c>
      <c r="E53" s="3" t="s">
        <v>29</v>
      </c>
      <c r="F53" s="4" t="str">
        <f t="shared" si="1"/>
        <v>N</v>
      </c>
      <c r="G53" s="5">
        <f t="shared" si="2"/>
        <v>44769</v>
      </c>
      <c r="H53" s="5">
        <f t="shared" si="10"/>
        <v>44771</v>
      </c>
      <c r="I53" s="4">
        <v>10.0</v>
      </c>
      <c r="J53" s="3" t="s">
        <v>38</v>
      </c>
      <c r="K53" s="4"/>
      <c r="L53" s="4"/>
      <c r="M53" s="4"/>
      <c r="N53" s="3">
        <v>1.0</v>
      </c>
      <c r="O53" s="4"/>
      <c r="P53" s="4"/>
      <c r="Q53" s="4"/>
      <c r="R53" s="6">
        <f t="shared" si="3"/>
        <v>1</v>
      </c>
    </row>
    <row r="54">
      <c r="A54" s="2">
        <v>44764.0</v>
      </c>
      <c r="B54" s="3" t="s">
        <v>101</v>
      </c>
      <c r="C54" s="3" t="s">
        <v>37</v>
      </c>
      <c r="D54" s="3" t="s">
        <v>20</v>
      </c>
      <c r="E54" s="3" t="s">
        <v>21</v>
      </c>
      <c r="F54" s="4" t="str">
        <f t="shared" si="1"/>
        <v>Y</v>
      </c>
      <c r="G54" s="5">
        <f t="shared" si="2"/>
        <v>44779</v>
      </c>
      <c r="H54" s="5">
        <v>44774.0</v>
      </c>
      <c r="I54" s="4">
        <v>15.0</v>
      </c>
      <c r="J54" s="3" t="s">
        <v>38</v>
      </c>
      <c r="K54" s="4"/>
      <c r="L54" s="4"/>
      <c r="M54" s="4"/>
      <c r="N54" s="3">
        <v>4.0</v>
      </c>
      <c r="O54" s="4"/>
      <c r="P54" s="4"/>
      <c r="Q54" s="4"/>
      <c r="R54" s="6">
        <f t="shared" si="3"/>
        <v>4</v>
      </c>
    </row>
    <row r="55">
      <c r="A55" s="2">
        <v>44765.0</v>
      </c>
      <c r="B55" s="3" t="s">
        <v>102</v>
      </c>
      <c r="C55" s="3" t="s">
        <v>70</v>
      </c>
      <c r="D55" s="3" t="s">
        <v>20</v>
      </c>
      <c r="E55" s="3" t="s">
        <v>56</v>
      </c>
      <c r="F55" s="4" t="str">
        <f t="shared" si="1"/>
        <v>Y</v>
      </c>
      <c r="G55" s="5">
        <f t="shared" si="2"/>
        <v>44768</v>
      </c>
      <c r="H55" s="5">
        <v>44764.0</v>
      </c>
      <c r="I55" s="4">
        <v>3.0</v>
      </c>
      <c r="J55" s="3" t="s">
        <v>74</v>
      </c>
      <c r="K55" s="3" t="s">
        <v>75</v>
      </c>
      <c r="L55" s="4"/>
      <c r="M55" s="4"/>
      <c r="N55" s="3">
        <v>3.0</v>
      </c>
      <c r="O55" s="3">
        <v>4.0</v>
      </c>
      <c r="P55" s="4"/>
      <c r="Q55" s="4"/>
      <c r="R55" s="6">
        <f t="shared" si="3"/>
        <v>3.5</v>
      </c>
    </row>
    <row r="56">
      <c r="A56" s="2">
        <v>44765.0</v>
      </c>
      <c r="B56" s="3" t="s">
        <v>103</v>
      </c>
      <c r="C56" s="3" t="s">
        <v>70</v>
      </c>
      <c r="D56" s="3" t="s">
        <v>20</v>
      </c>
      <c r="E56" s="3" t="s">
        <v>21</v>
      </c>
      <c r="F56" s="4" t="str">
        <f t="shared" si="1"/>
        <v>Y</v>
      </c>
      <c r="G56" s="5">
        <f t="shared" si="2"/>
        <v>44767</v>
      </c>
      <c r="H56" s="5">
        <v>44766.0</v>
      </c>
      <c r="I56" s="4">
        <v>2.0</v>
      </c>
      <c r="J56" s="3" t="s">
        <v>71</v>
      </c>
      <c r="K56" s="3" t="s">
        <v>72</v>
      </c>
      <c r="L56" s="4"/>
      <c r="M56" s="4"/>
      <c r="N56" s="3">
        <v>4.0</v>
      </c>
      <c r="O56" s="3">
        <v>5.0</v>
      </c>
      <c r="P56" s="4"/>
      <c r="Q56" s="4"/>
      <c r="R56" s="6">
        <f t="shared" si="3"/>
        <v>4.5</v>
      </c>
    </row>
    <row r="57">
      <c r="A57" s="2">
        <v>44765.0</v>
      </c>
      <c r="B57" s="3" t="s">
        <v>104</v>
      </c>
      <c r="C57" s="3" t="s">
        <v>34</v>
      </c>
      <c r="D57" s="3" t="s">
        <v>20</v>
      </c>
      <c r="E57" s="3" t="s">
        <v>56</v>
      </c>
      <c r="F57" s="4" t="str">
        <f t="shared" si="1"/>
        <v>Y</v>
      </c>
      <c r="G57" s="5">
        <f t="shared" si="2"/>
        <v>44773</v>
      </c>
      <c r="H57" s="5">
        <v>44773.0</v>
      </c>
      <c r="I57" s="4">
        <v>8.0</v>
      </c>
      <c r="J57" s="3" t="s">
        <v>38</v>
      </c>
      <c r="K57" s="4"/>
      <c r="L57" s="4"/>
      <c r="M57" s="4"/>
      <c r="N57" s="3">
        <v>4.0</v>
      </c>
      <c r="O57" s="4"/>
      <c r="P57" s="4"/>
      <c r="Q57" s="4"/>
      <c r="R57" s="6">
        <f t="shared" si="3"/>
        <v>4</v>
      </c>
    </row>
    <row r="58">
      <c r="A58" s="2">
        <v>44767.0</v>
      </c>
      <c r="B58" s="3" t="s">
        <v>105</v>
      </c>
      <c r="C58" s="3" t="s">
        <v>40</v>
      </c>
      <c r="D58" s="3" t="s">
        <v>20</v>
      </c>
      <c r="E58" s="3" t="s">
        <v>21</v>
      </c>
      <c r="F58" s="4" t="str">
        <f t="shared" si="1"/>
        <v>N</v>
      </c>
      <c r="G58" s="5">
        <f t="shared" si="2"/>
        <v>44769</v>
      </c>
      <c r="H58" s="5">
        <f>G58+2</f>
        <v>44771</v>
      </c>
      <c r="I58" s="4">
        <v>2.0</v>
      </c>
      <c r="J58" s="3" t="s">
        <v>41</v>
      </c>
      <c r="K58" s="3" t="s">
        <v>68</v>
      </c>
      <c r="L58" s="4"/>
      <c r="M58" s="4"/>
      <c r="N58" s="3">
        <v>3.0</v>
      </c>
      <c r="O58" s="3">
        <v>3.0</v>
      </c>
      <c r="P58" s="4"/>
      <c r="Q58" s="4"/>
      <c r="R58" s="6">
        <f t="shared" si="3"/>
        <v>3</v>
      </c>
    </row>
    <row r="59">
      <c r="A59" s="2">
        <v>44767.0</v>
      </c>
      <c r="B59" s="3" t="s">
        <v>106</v>
      </c>
      <c r="C59" s="3" t="s">
        <v>24</v>
      </c>
      <c r="D59" s="3" t="s">
        <v>20</v>
      </c>
      <c r="E59" s="3" t="s">
        <v>25</v>
      </c>
      <c r="F59" s="4" t="str">
        <f t="shared" si="1"/>
        <v>Y</v>
      </c>
      <c r="G59" s="5">
        <f t="shared" si="2"/>
        <v>44768</v>
      </c>
      <c r="H59" s="5">
        <v>44766.0</v>
      </c>
      <c r="I59" s="4">
        <v>1.0</v>
      </c>
      <c r="J59" s="3" t="s">
        <v>26</v>
      </c>
      <c r="K59" s="4"/>
      <c r="L59" s="4"/>
      <c r="M59" s="4"/>
      <c r="N59" s="3">
        <v>5.0</v>
      </c>
      <c r="O59" s="4"/>
      <c r="P59" s="4"/>
      <c r="Q59" s="4"/>
      <c r="R59" s="6">
        <f t="shared" si="3"/>
        <v>5</v>
      </c>
    </row>
    <row r="60">
      <c r="A60" s="2">
        <v>44770.0</v>
      </c>
      <c r="B60" s="3" t="s">
        <v>107</v>
      </c>
      <c r="C60" s="3" t="s">
        <v>28</v>
      </c>
      <c r="D60" s="3" t="s">
        <v>20</v>
      </c>
      <c r="E60" s="3" t="s">
        <v>25</v>
      </c>
      <c r="F60" s="4" t="str">
        <f t="shared" si="1"/>
        <v>Y</v>
      </c>
      <c r="G60" s="5">
        <f t="shared" si="2"/>
        <v>44772</v>
      </c>
      <c r="H60" s="5">
        <v>44768.0</v>
      </c>
      <c r="I60" s="4">
        <v>2.0</v>
      </c>
      <c r="J60" s="3" t="s">
        <v>30</v>
      </c>
      <c r="K60" s="3" t="s">
        <v>31</v>
      </c>
      <c r="L60" s="4"/>
      <c r="M60" s="4"/>
      <c r="N60" s="3">
        <v>4.0</v>
      </c>
      <c r="O60" s="3">
        <v>5.0</v>
      </c>
      <c r="P60" s="4"/>
      <c r="Q60" s="4"/>
      <c r="R60" s="6">
        <f t="shared" si="3"/>
        <v>4.5</v>
      </c>
    </row>
    <row r="61">
      <c r="A61" s="2">
        <v>44774.0</v>
      </c>
      <c r="B61" s="3" t="s">
        <v>108</v>
      </c>
      <c r="C61" s="3" t="s">
        <v>40</v>
      </c>
      <c r="D61" s="3" t="s">
        <v>20</v>
      </c>
      <c r="E61" s="3" t="s">
        <v>56</v>
      </c>
      <c r="F61" s="4" t="str">
        <f t="shared" si="1"/>
        <v>Y</v>
      </c>
      <c r="G61" s="5">
        <f t="shared" si="2"/>
        <v>44778</v>
      </c>
      <c r="H61" s="5">
        <v>44773.0</v>
      </c>
      <c r="I61" s="4">
        <v>4.0</v>
      </c>
      <c r="J61" s="3" t="s">
        <v>41</v>
      </c>
      <c r="K61" s="3" t="s">
        <v>68</v>
      </c>
      <c r="L61" s="4"/>
      <c r="M61" s="4"/>
      <c r="N61" s="3">
        <v>5.0</v>
      </c>
      <c r="O61" s="3">
        <v>5.0</v>
      </c>
      <c r="P61" s="4"/>
      <c r="Q61" s="4"/>
      <c r="R61" s="6">
        <f t="shared" si="3"/>
        <v>5</v>
      </c>
    </row>
    <row r="62">
      <c r="A62" s="2">
        <v>44774.0</v>
      </c>
      <c r="B62" s="3" t="s">
        <v>109</v>
      </c>
      <c r="C62" s="3" t="s">
        <v>24</v>
      </c>
      <c r="D62" s="3" t="s">
        <v>20</v>
      </c>
      <c r="E62" s="3" t="s">
        <v>25</v>
      </c>
      <c r="F62" s="4" t="str">
        <f t="shared" si="1"/>
        <v>N</v>
      </c>
      <c r="G62" s="5">
        <f t="shared" si="2"/>
        <v>44777</v>
      </c>
      <c r="H62" s="5">
        <f t="shared" ref="H62:H66" si="11">G62+2</f>
        <v>44779</v>
      </c>
      <c r="I62" s="4">
        <v>3.0</v>
      </c>
      <c r="J62" s="3" t="s">
        <v>26</v>
      </c>
      <c r="K62" s="4"/>
      <c r="L62" s="4"/>
      <c r="M62" s="4"/>
      <c r="N62" s="3">
        <v>2.0</v>
      </c>
      <c r="O62" s="4"/>
      <c r="P62" s="4"/>
      <c r="Q62" s="4"/>
      <c r="R62" s="6">
        <f t="shared" si="3"/>
        <v>2</v>
      </c>
    </row>
    <row r="63">
      <c r="A63" s="2">
        <v>44774.0</v>
      </c>
      <c r="B63" s="3" t="s">
        <v>110</v>
      </c>
      <c r="C63" s="3" t="s">
        <v>70</v>
      </c>
      <c r="D63" s="3" t="s">
        <v>20</v>
      </c>
      <c r="E63" s="3" t="s">
        <v>29</v>
      </c>
      <c r="F63" s="4" t="str">
        <f t="shared" si="1"/>
        <v>N</v>
      </c>
      <c r="G63" s="5">
        <f t="shared" si="2"/>
        <v>44777</v>
      </c>
      <c r="H63" s="5">
        <f t="shared" si="11"/>
        <v>44779</v>
      </c>
      <c r="I63" s="4">
        <v>3.0</v>
      </c>
      <c r="J63" s="3" t="s">
        <v>74</v>
      </c>
      <c r="K63" s="3" t="s">
        <v>75</v>
      </c>
      <c r="L63" s="4"/>
      <c r="M63" s="4"/>
      <c r="N63" s="3">
        <v>3.0</v>
      </c>
      <c r="O63" s="3">
        <v>2.5</v>
      </c>
      <c r="P63" s="4"/>
      <c r="Q63" s="4"/>
      <c r="R63" s="6">
        <f t="shared" si="3"/>
        <v>2.75</v>
      </c>
    </row>
    <row r="64">
      <c r="A64" s="2">
        <v>44774.0</v>
      </c>
      <c r="B64" s="3" t="s">
        <v>111</v>
      </c>
      <c r="C64" s="3" t="s">
        <v>28</v>
      </c>
      <c r="D64" s="3" t="s">
        <v>20</v>
      </c>
      <c r="E64" s="3" t="s">
        <v>29</v>
      </c>
      <c r="F64" s="4" t="str">
        <f t="shared" si="1"/>
        <v>N</v>
      </c>
      <c r="G64" s="5">
        <f t="shared" si="2"/>
        <v>44776</v>
      </c>
      <c r="H64" s="5">
        <f t="shared" si="11"/>
        <v>44778</v>
      </c>
      <c r="I64" s="4">
        <v>2.0</v>
      </c>
      <c r="J64" s="3" t="s">
        <v>30</v>
      </c>
      <c r="K64" s="3" t="s">
        <v>31</v>
      </c>
      <c r="L64" s="4"/>
      <c r="M64" s="4"/>
      <c r="N64" s="3">
        <v>2.0</v>
      </c>
      <c r="O64" s="3">
        <v>2.5</v>
      </c>
      <c r="P64" s="4"/>
      <c r="Q64" s="4"/>
      <c r="R64" s="6">
        <f t="shared" si="3"/>
        <v>2.25</v>
      </c>
    </row>
    <row r="65">
      <c r="A65" s="2">
        <v>44775.0</v>
      </c>
      <c r="B65" s="3" t="s">
        <v>112</v>
      </c>
      <c r="C65" s="3" t="s">
        <v>24</v>
      </c>
      <c r="D65" s="3" t="s">
        <v>20</v>
      </c>
      <c r="E65" s="3" t="s">
        <v>29</v>
      </c>
      <c r="F65" s="4" t="str">
        <f t="shared" si="1"/>
        <v>N</v>
      </c>
      <c r="G65" s="5">
        <f t="shared" si="2"/>
        <v>44776</v>
      </c>
      <c r="H65" s="5">
        <f t="shared" si="11"/>
        <v>44778</v>
      </c>
      <c r="I65" s="4">
        <v>1.0</v>
      </c>
      <c r="J65" s="3" t="s">
        <v>26</v>
      </c>
      <c r="K65" s="4"/>
      <c r="L65" s="4"/>
      <c r="M65" s="4"/>
      <c r="N65" s="3">
        <v>2.0</v>
      </c>
      <c r="O65" s="4"/>
      <c r="P65" s="4"/>
      <c r="Q65" s="4"/>
      <c r="R65" s="6">
        <f t="shared" si="3"/>
        <v>2</v>
      </c>
    </row>
    <row r="66">
      <c r="A66" s="2">
        <v>44775.0</v>
      </c>
      <c r="B66" s="3" t="s">
        <v>113</v>
      </c>
      <c r="C66" s="3" t="s">
        <v>40</v>
      </c>
      <c r="D66" s="3" t="s">
        <v>20</v>
      </c>
      <c r="E66" s="3" t="s">
        <v>25</v>
      </c>
      <c r="F66" s="4" t="str">
        <f t="shared" si="1"/>
        <v>N</v>
      </c>
      <c r="G66" s="5">
        <f t="shared" si="2"/>
        <v>44777</v>
      </c>
      <c r="H66" s="5">
        <f t="shared" si="11"/>
        <v>44779</v>
      </c>
      <c r="I66" s="4">
        <v>2.0</v>
      </c>
      <c r="J66" s="3" t="s">
        <v>41</v>
      </c>
      <c r="K66" s="3" t="s">
        <v>42</v>
      </c>
      <c r="L66" s="4"/>
      <c r="M66" s="4"/>
      <c r="N66" s="3">
        <v>1.0</v>
      </c>
      <c r="O66" s="3">
        <v>3.0</v>
      </c>
      <c r="P66" s="4"/>
      <c r="Q66" s="4"/>
      <c r="R66" s="6">
        <f t="shared" si="3"/>
        <v>2</v>
      </c>
    </row>
    <row r="67">
      <c r="A67" s="2">
        <v>44776.0</v>
      </c>
      <c r="B67" s="3" t="s">
        <v>114</v>
      </c>
      <c r="C67" s="3" t="s">
        <v>37</v>
      </c>
      <c r="D67" s="3" t="s">
        <v>20</v>
      </c>
      <c r="E67" s="3" t="s">
        <v>21</v>
      </c>
      <c r="F67" s="4" t="str">
        <f t="shared" si="1"/>
        <v>Y</v>
      </c>
      <c r="G67" s="5">
        <f t="shared" si="2"/>
        <v>44781</v>
      </c>
      <c r="H67" s="5">
        <v>44780.0</v>
      </c>
      <c r="I67" s="4">
        <v>5.0</v>
      </c>
      <c r="J67" s="3" t="s">
        <v>38</v>
      </c>
      <c r="K67" s="4"/>
      <c r="L67" s="4"/>
      <c r="M67" s="4"/>
      <c r="N67" s="3">
        <v>4.0</v>
      </c>
      <c r="O67" s="4"/>
      <c r="P67" s="4"/>
      <c r="Q67" s="4"/>
      <c r="R67" s="6">
        <f t="shared" si="3"/>
        <v>4</v>
      </c>
    </row>
    <row r="68">
      <c r="A68" s="2">
        <v>44777.0</v>
      </c>
      <c r="B68" s="3" t="s">
        <v>115</v>
      </c>
      <c r="C68" s="3" t="s">
        <v>28</v>
      </c>
      <c r="D68" s="3" t="s">
        <v>20</v>
      </c>
      <c r="E68" s="3" t="s">
        <v>29</v>
      </c>
      <c r="F68" s="4" t="str">
        <f t="shared" si="1"/>
        <v>N</v>
      </c>
      <c r="G68" s="5">
        <f t="shared" si="2"/>
        <v>44782</v>
      </c>
      <c r="H68" s="5">
        <f>G68+2</f>
        <v>44784</v>
      </c>
      <c r="I68" s="4">
        <v>5.0</v>
      </c>
      <c r="J68" s="3" t="s">
        <v>30</v>
      </c>
      <c r="K68" s="3" t="s">
        <v>31</v>
      </c>
      <c r="L68" s="4"/>
      <c r="M68" s="4"/>
      <c r="N68" s="3">
        <v>3.0</v>
      </c>
      <c r="O68" s="3">
        <v>2.5</v>
      </c>
      <c r="P68" s="4"/>
      <c r="Q68" s="4"/>
      <c r="R68" s="6">
        <f t="shared" si="3"/>
        <v>2.75</v>
      </c>
    </row>
    <row r="69">
      <c r="A69" s="2">
        <v>44778.0</v>
      </c>
      <c r="B69" s="3" t="s">
        <v>116</v>
      </c>
      <c r="C69" s="3" t="s">
        <v>46</v>
      </c>
      <c r="D69" s="3" t="s">
        <v>20</v>
      </c>
      <c r="E69" s="3" t="s">
        <v>56</v>
      </c>
      <c r="F69" s="4" t="str">
        <f t="shared" si="1"/>
        <v>Y</v>
      </c>
      <c r="G69" s="5">
        <f t="shared" si="2"/>
        <v>44780</v>
      </c>
      <c r="H69" s="5">
        <v>44780.0</v>
      </c>
      <c r="I69" s="4">
        <v>2.0</v>
      </c>
      <c r="J69" s="3" t="s">
        <v>47</v>
      </c>
      <c r="K69" s="3" t="s">
        <v>117</v>
      </c>
      <c r="L69" s="3" t="s">
        <v>66</v>
      </c>
      <c r="M69" s="4"/>
      <c r="N69" s="3">
        <v>4.0</v>
      </c>
      <c r="O69" s="3">
        <v>4.0</v>
      </c>
      <c r="P69" s="3">
        <v>5.0</v>
      </c>
      <c r="Q69" s="4"/>
      <c r="R69" s="6">
        <f t="shared" si="3"/>
        <v>4.333333333</v>
      </c>
    </row>
    <row r="70">
      <c r="A70" s="2">
        <v>44779.0</v>
      </c>
      <c r="B70" s="8" t="s">
        <v>118</v>
      </c>
      <c r="C70" s="3" t="s">
        <v>28</v>
      </c>
      <c r="D70" s="3" t="s">
        <v>20</v>
      </c>
      <c r="E70" s="3" t="s">
        <v>29</v>
      </c>
      <c r="F70" s="4" t="str">
        <f t="shared" si="1"/>
        <v>N</v>
      </c>
      <c r="G70" s="5">
        <f t="shared" si="2"/>
        <v>44782</v>
      </c>
      <c r="H70" s="5">
        <f t="shared" ref="H70:H73" si="12">G70+2</f>
        <v>44784</v>
      </c>
      <c r="I70" s="4">
        <v>3.0</v>
      </c>
      <c r="J70" s="3" t="s">
        <v>30</v>
      </c>
      <c r="K70" s="3" t="s">
        <v>31</v>
      </c>
      <c r="L70" s="4"/>
      <c r="M70" s="4"/>
      <c r="N70" s="3">
        <v>3.0</v>
      </c>
      <c r="O70" s="3">
        <v>3.0</v>
      </c>
      <c r="P70" s="4"/>
      <c r="Q70" s="4"/>
      <c r="R70" s="6">
        <f t="shared" si="3"/>
        <v>3</v>
      </c>
    </row>
    <row r="71">
      <c r="A71" s="2">
        <v>44780.0</v>
      </c>
      <c r="B71" s="3" t="s">
        <v>119</v>
      </c>
      <c r="C71" s="3" t="s">
        <v>19</v>
      </c>
      <c r="D71" s="3" t="s">
        <v>20</v>
      </c>
      <c r="E71" s="3" t="s">
        <v>29</v>
      </c>
      <c r="F71" s="4" t="str">
        <f t="shared" si="1"/>
        <v>N</v>
      </c>
      <c r="G71" s="5">
        <f t="shared" si="2"/>
        <v>44782</v>
      </c>
      <c r="H71" s="5">
        <f t="shared" si="12"/>
        <v>44784</v>
      </c>
      <c r="I71" s="4">
        <v>2.0</v>
      </c>
      <c r="J71" s="3" t="s">
        <v>22</v>
      </c>
      <c r="K71" s="4"/>
      <c r="L71" s="4"/>
      <c r="M71" s="4"/>
      <c r="N71" s="3">
        <v>3.0</v>
      </c>
      <c r="O71" s="4"/>
      <c r="P71" s="4"/>
      <c r="Q71" s="4"/>
      <c r="R71" s="6">
        <f t="shared" si="3"/>
        <v>3</v>
      </c>
    </row>
    <row r="72">
      <c r="A72" s="2">
        <v>44782.0</v>
      </c>
      <c r="B72" s="3" t="s">
        <v>120</v>
      </c>
      <c r="C72" s="3" t="s">
        <v>40</v>
      </c>
      <c r="D72" s="3" t="s">
        <v>20</v>
      </c>
      <c r="E72" s="3" t="s">
        <v>25</v>
      </c>
      <c r="F72" s="4" t="str">
        <f t="shared" si="1"/>
        <v>N</v>
      </c>
      <c r="G72" s="5">
        <f t="shared" si="2"/>
        <v>44785</v>
      </c>
      <c r="H72" s="5">
        <f t="shared" si="12"/>
        <v>44787</v>
      </c>
      <c r="I72" s="4">
        <v>3.0</v>
      </c>
      <c r="J72" s="3" t="s">
        <v>41</v>
      </c>
      <c r="K72" s="3" t="s">
        <v>42</v>
      </c>
      <c r="L72" s="4"/>
      <c r="M72" s="4"/>
      <c r="N72" s="3">
        <v>1.0</v>
      </c>
      <c r="O72" s="3">
        <v>2.0</v>
      </c>
      <c r="P72" s="4"/>
      <c r="Q72" s="4"/>
      <c r="R72" s="6">
        <f t="shared" si="3"/>
        <v>1.5</v>
      </c>
    </row>
    <row r="73">
      <c r="A73" s="2">
        <v>44782.0</v>
      </c>
      <c r="B73" s="3" t="s">
        <v>121</v>
      </c>
      <c r="C73" s="3" t="s">
        <v>28</v>
      </c>
      <c r="D73" s="3" t="s">
        <v>20</v>
      </c>
      <c r="E73" s="3" t="s">
        <v>51</v>
      </c>
      <c r="F73" s="4" t="str">
        <f t="shared" si="1"/>
        <v>N</v>
      </c>
      <c r="G73" s="5">
        <f t="shared" si="2"/>
        <v>44783</v>
      </c>
      <c r="H73" s="5">
        <f t="shared" si="12"/>
        <v>44785</v>
      </c>
      <c r="I73" s="4">
        <v>1.0</v>
      </c>
      <c r="J73" s="3" t="s">
        <v>30</v>
      </c>
      <c r="K73" s="3" t="s">
        <v>31</v>
      </c>
      <c r="L73" s="4"/>
      <c r="M73" s="4"/>
      <c r="N73" s="3">
        <v>1.0</v>
      </c>
      <c r="O73" s="3">
        <v>1.0</v>
      </c>
      <c r="P73" s="4"/>
      <c r="Q73" s="4"/>
      <c r="R73" s="6">
        <f t="shared" si="3"/>
        <v>1</v>
      </c>
    </row>
    <row r="74">
      <c r="A74" s="2">
        <v>44783.0</v>
      </c>
      <c r="B74" s="3" t="s">
        <v>122</v>
      </c>
      <c r="C74" s="3" t="s">
        <v>40</v>
      </c>
      <c r="D74" s="3" t="s">
        <v>20</v>
      </c>
      <c r="E74" s="3" t="s">
        <v>25</v>
      </c>
      <c r="F74" s="4" t="str">
        <f t="shared" si="1"/>
        <v>Y</v>
      </c>
      <c r="G74" s="5">
        <f t="shared" si="2"/>
        <v>44785</v>
      </c>
      <c r="H74" s="5">
        <v>44785.0</v>
      </c>
      <c r="I74" s="4">
        <v>2.0</v>
      </c>
      <c r="J74" s="3" t="s">
        <v>41</v>
      </c>
      <c r="K74" s="3" t="s">
        <v>68</v>
      </c>
      <c r="L74" s="4"/>
      <c r="M74" s="4"/>
      <c r="N74" s="3">
        <v>5.0</v>
      </c>
      <c r="O74" s="3">
        <v>5.0</v>
      </c>
      <c r="P74" s="4"/>
      <c r="Q74" s="4"/>
      <c r="R74" s="6">
        <f t="shared" si="3"/>
        <v>5</v>
      </c>
    </row>
    <row r="75">
      <c r="A75" s="2">
        <v>44784.0</v>
      </c>
      <c r="B75" s="3" t="s">
        <v>123</v>
      </c>
      <c r="C75" s="3" t="s">
        <v>46</v>
      </c>
      <c r="D75" s="3" t="s">
        <v>20</v>
      </c>
      <c r="E75" s="3" t="s">
        <v>56</v>
      </c>
      <c r="F75" s="4" t="str">
        <f t="shared" si="1"/>
        <v>N</v>
      </c>
      <c r="G75" s="5">
        <f t="shared" si="2"/>
        <v>44789</v>
      </c>
      <c r="H75" s="5">
        <f t="shared" ref="H75:H79" si="13">G75+2</f>
        <v>44791</v>
      </c>
      <c r="I75" s="4">
        <v>5.0</v>
      </c>
      <c r="J75" s="3" t="s">
        <v>47</v>
      </c>
      <c r="K75" s="3" t="s">
        <v>117</v>
      </c>
      <c r="L75" s="3" t="s">
        <v>66</v>
      </c>
      <c r="M75" s="4"/>
      <c r="N75" s="3">
        <v>2.0</v>
      </c>
      <c r="O75" s="3">
        <v>2.0</v>
      </c>
      <c r="P75" s="3">
        <v>3.0</v>
      </c>
      <c r="Q75" s="4"/>
      <c r="R75" s="6">
        <f t="shared" si="3"/>
        <v>2.333333333</v>
      </c>
    </row>
    <row r="76">
      <c r="A76" s="2">
        <v>44785.0</v>
      </c>
      <c r="B76" s="3" t="s">
        <v>124</v>
      </c>
      <c r="C76" s="3" t="s">
        <v>37</v>
      </c>
      <c r="D76" s="3" t="s">
        <v>20</v>
      </c>
      <c r="E76" s="3" t="s">
        <v>29</v>
      </c>
      <c r="F76" s="4" t="str">
        <f t="shared" si="1"/>
        <v>N</v>
      </c>
      <c r="G76" s="5">
        <f t="shared" si="2"/>
        <v>44791</v>
      </c>
      <c r="H76" s="5">
        <f t="shared" si="13"/>
        <v>44793</v>
      </c>
      <c r="I76" s="4">
        <v>6.0</v>
      </c>
      <c r="J76" s="3" t="s">
        <v>38</v>
      </c>
      <c r="K76" s="4"/>
      <c r="L76" s="4"/>
      <c r="M76" s="4"/>
      <c r="N76" s="3">
        <v>2.0</v>
      </c>
      <c r="O76" s="4"/>
      <c r="P76" s="4"/>
      <c r="Q76" s="4"/>
      <c r="R76" s="6">
        <f t="shared" si="3"/>
        <v>2</v>
      </c>
    </row>
    <row r="77">
      <c r="A77" s="2">
        <v>44786.0</v>
      </c>
      <c r="B77" s="3" t="s">
        <v>125</v>
      </c>
      <c r="C77" s="3" t="s">
        <v>37</v>
      </c>
      <c r="D77" s="3" t="s">
        <v>20</v>
      </c>
      <c r="E77" s="3" t="s">
        <v>51</v>
      </c>
      <c r="F77" s="4" t="str">
        <f t="shared" si="1"/>
        <v>N</v>
      </c>
      <c r="G77" s="5">
        <f t="shared" si="2"/>
        <v>44801</v>
      </c>
      <c r="H77" s="5">
        <f t="shared" si="13"/>
        <v>44803</v>
      </c>
      <c r="I77" s="4">
        <v>15.0</v>
      </c>
      <c r="J77" s="3" t="s">
        <v>38</v>
      </c>
      <c r="K77" s="4"/>
      <c r="L77" s="4"/>
      <c r="M77" s="4"/>
      <c r="N77" s="3">
        <v>1.0</v>
      </c>
      <c r="O77" s="4"/>
      <c r="P77" s="4"/>
      <c r="Q77" s="4"/>
      <c r="R77" s="6">
        <f t="shared" si="3"/>
        <v>1</v>
      </c>
    </row>
    <row r="78">
      <c r="A78" s="2">
        <v>44787.0</v>
      </c>
      <c r="B78" s="3" t="s">
        <v>126</v>
      </c>
      <c r="C78" s="3" t="s">
        <v>40</v>
      </c>
      <c r="D78" s="3" t="s">
        <v>20</v>
      </c>
      <c r="E78" s="3" t="s">
        <v>51</v>
      </c>
      <c r="F78" s="4" t="str">
        <f t="shared" si="1"/>
        <v>N</v>
      </c>
      <c r="G78" s="5">
        <f t="shared" si="2"/>
        <v>44792</v>
      </c>
      <c r="H78" s="5">
        <f t="shared" si="13"/>
        <v>44794</v>
      </c>
      <c r="I78" s="4">
        <v>5.0</v>
      </c>
      <c r="J78" s="3" t="s">
        <v>41</v>
      </c>
      <c r="K78" s="3" t="s">
        <v>68</v>
      </c>
      <c r="L78" s="4"/>
      <c r="M78" s="4"/>
      <c r="N78" s="3">
        <v>2.0</v>
      </c>
      <c r="O78" s="3">
        <v>2.0</v>
      </c>
      <c r="P78" s="4"/>
      <c r="Q78" s="4"/>
      <c r="R78" s="6">
        <f t="shared" si="3"/>
        <v>2</v>
      </c>
    </row>
    <row r="79">
      <c r="A79" s="2">
        <v>44787.0</v>
      </c>
      <c r="B79" s="3" t="s">
        <v>127</v>
      </c>
      <c r="C79" s="3" t="s">
        <v>19</v>
      </c>
      <c r="D79" s="3" t="s">
        <v>20</v>
      </c>
      <c r="E79" s="3" t="s">
        <v>21</v>
      </c>
      <c r="F79" s="4" t="str">
        <f t="shared" si="1"/>
        <v>N</v>
      </c>
      <c r="G79" s="5">
        <f t="shared" si="2"/>
        <v>44790</v>
      </c>
      <c r="H79" s="5">
        <f t="shared" si="13"/>
        <v>44792</v>
      </c>
      <c r="I79" s="4">
        <v>3.0</v>
      </c>
      <c r="J79" s="3" t="s">
        <v>22</v>
      </c>
      <c r="K79" s="4"/>
      <c r="L79" s="4"/>
      <c r="M79" s="4"/>
      <c r="N79" s="3">
        <v>2.0</v>
      </c>
      <c r="O79" s="4"/>
      <c r="P79" s="4"/>
      <c r="Q79" s="4"/>
      <c r="R79" s="6">
        <f t="shared" si="3"/>
        <v>2</v>
      </c>
    </row>
    <row r="80">
      <c r="A80" s="2">
        <v>44787.0</v>
      </c>
      <c r="B80" s="3" t="s">
        <v>128</v>
      </c>
      <c r="C80" s="3" t="s">
        <v>40</v>
      </c>
      <c r="D80" s="3" t="s">
        <v>20</v>
      </c>
      <c r="E80" s="3" t="s">
        <v>29</v>
      </c>
      <c r="F80" s="4" t="str">
        <f t="shared" si="1"/>
        <v>Y</v>
      </c>
      <c r="G80" s="5">
        <f t="shared" si="2"/>
        <v>44789</v>
      </c>
      <c r="H80" s="5">
        <v>44789.0</v>
      </c>
      <c r="I80" s="4">
        <v>2.0</v>
      </c>
      <c r="J80" s="3" t="s">
        <v>41</v>
      </c>
      <c r="K80" s="3" t="s">
        <v>68</v>
      </c>
      <c r="L80" s="4"/>
      <c r="M80" s="4"/>
      <c r="N80" s="3">
        <v>3.0</v>
      </c>
      <c r="O80" s="3">
        <v>4.0</v>
      </c>
      <c r="P80" s="4"/>
      <c r="Q80" s="4"/>
      <c r="R80" s="6">
        <f t="shared" si="3"/>
        <v>3.5</v>
      </c>
    </row>
    <row r="81">
      <c r="A81" s="2">
        <v>44788.0</v>
      </c>
      <c r="B81" s="3" t="s">
        <v>129</v>
      </c>
      <c r="C81" s="3" t="s">
        <v>28</v>
      </c>
      <c r="D81" s="3" t="s">
        <v>20</v>
      </c>
      <c r="E81" s="3" t="s">
        <v>25</v>
      </c>
      <c r="F81" s="4" t="str">
        <f t="shared" si="1"/>
        <v>N</v>
      </c>
      <c r="G81" s="5">
        <f t="shared" si="2"/>
        <v>44791</v>
      </c>
      <c r="H81" s="5">
        <f>G81+2</f>
        <v>44793</v>
      </c>
      <c r="I81" s="4">
        <v>3.0</v>
      </c>
      <c r="J81" s="3" t="s">
        <v>30</v>
      </c>
      <c r="K81" s="3" t="s">
        <v>31</v>
      </c>
      <c r="L81" s="4"/>
      <c r="M81" s="4"/>
      <c r="N81" s="3">
        <v>2.0</v>
      </c>
      <c r="O81" s="3">
        <v>2.0</v>
      </c>
      <c r="P81" s="4"/>
      <c r="Q81" s="4"/>
      <c r="R81" s="6">
        <f t="shared" si="3"/>
        <v>2</v>
      </c>
    </row>
    <row r="82">
      <c r="A82" s="2">
        <v>44788.0</v>
      </c>
      <c r="B82" s="3" t="s">
        <v>130</v>
      </c>
      <c r="C82" s="3" t="s">
        <v>24</v>
      </c>
      <c r="D82" s="3" t="s">
        <v>20</v>
      </c>
      <c r="E82" s="3" t="s">
        <v>51</v>
      </c>
      <c r="F82" s="4" t="str">
        <f t="shared" si="1"/>
        <v>Y</v>
      </c>
      <c r="G82" s="5">
        <f t="shared" si="2"/>
        <v>44790</v>
      </c>
      <c r="H82" s="5">
        <v>44790.0</v>
      </c>
      <c r="I82" s="4">
        <v>2.0</v>
      </c>
      <c r="J82" s="3" t="s">
        <v>26</v>
      </c>
      <c r="K82" s="4"/>
      <c r="L82" s="4"/>
      <c r="M82" s="4"/>
      <c r="N82" s="3">
        <v>4.0</v>
      </c>
      <c r="O82" s="4"/>
      <c r="P82" s="4"/>
      <c r="Q82" s="4"/>
      <c r="R82" s="6">
        <f t="shared" si="3"/>
        <v>4</v>
      </c>
    </row>
    <row r="83">
      <c r="A83" s="2">
        <v>44789.0</v>
      </c>
      <c r="B83" s="3" t="s">
        <v>131</v>
      </c>
      <c r="C83" s="3" t="s">
        <v>24</v>
      </c>
      <c r="D83" s="3" t="s">
        <v>20</v>
      </c>
      <c r="E83" s="3" t="s">
        <v>25</v>
      </c>
      <c r="F83" s="4" t="str">
        <f t="shared" si="1"/>
        <v>N</v>
      </c>
      <c r="G83" s="5">
        <f t="shared" si="2"/>
        <v>44790</v>
      </c>
      <c r="H83" s="5">
        <f>G83+2</f>
        <v>44792</v>
      </c>
      <c r="I83" s="4">
        <v>1.0</v>
      </c>
      <c r="J83" s="3" t="s">
        <v>26</v>
      </c>
      <c r="K83" s="4"/>
      <c r="L83" s="4"/>
      <c r="M83" s="4"/>
      <c r="N83" s="3">
        <v>2.0</v>
      </c>
      <c r="O83" s="4"/>
      <c r="P83" s="4"/>
      <c r="Q83" s="4"/>
      <c r="R83" s="6">
        <f t="shared" si="3"/>
        <v>2</v>
      </c>
    </row>
    <row r="84">
      <c r="A84" s="2">
        <v>44789.0</v>
      </c>
      <c r="B84" s="3" t="s">
        <v>132</v>
      </c>
      <c r="C84" s="3" t="s">
        <v>40</v>
      </c>
      <c r="D84" s="3" t="s">
        <v>20</v>
      </c>
      <c r="E84" s="3" t="s">
        <v>21</v>
      </c>
      <c r="F84" s="4" t="str">
        <f t="shared" si="1"/>
        <v>Y</v>
      </c>
      <c r="G84" s="5">
        <f t="shared" si="2"/>
        <v>44794</v>
      </c>
      <c r="H84" s="5">
        <v>44794.0</v>
      </c>
      <c r="I84" s="4">
        <v>5.0</v>
      </c>
      <c r="J84" s="3" t="s">
        <v>41</v>
      </c>
      <c r="K84" s="3" t="s">
        <v>68</v>
      </c>
      <c r="L84" s="4"/>
      <c r="M84" s="4"/>
      <c r="N84" s="3">
        <v>3.0</v>
      </c>
      <c r="O84" s="3">
        <v>4.0</v>
      </c>
      <c r="P84" s="4"/>
      <c r="Q84" s="4"/>
      <c r="R84" s="6">
        <f t="shared" si="3"/>
        <v>3.5</v>
      </c>
    </row>
    <row r="85">
      <c r="A85" s="2">
        <v>44790.0</v>
      </c>
      <c r="B85" s="8" t="s">
        <v>133</v>
      </c>
      <c r="C85" s="3" t="s">
        <v>24</v>
      </c>
      <c r="D85" s="3" t="s">
        <v>20</v>
      </c>
      <c r="E85" s="3" t="s">
        <v>51</v>
      </c>
      <c r="F85" s="4" t="str">
        <f t="shared" si="1"/>
        <v>Y</v>
      </c>
      <c r="G85" s="5">
        <f t="shared" si="2"/>
        <v>44791</v>
      </c>
      <c r="H85" s="5">
        <v>44791.0</v>
      </c>
      <c r="I85" s="4">
        <v>1.0</v>
      </c>
      <c r="J85" s="3" t="s">
        <v>26</v>
      </c>
      <c r="K85" s="4"/>
      <c r="L85" s="4"/>
      <c r="M85" s="4"/>
      <c r="N85" s="3">
        <v>3.5</v>
      </c>
      <c r="O85" s="4"/>
      <c r="P85" s="4"/>
      <c r="Q85" s="4"/>
      <c r="R85" s="6">
        <f t="shared" si="3"/>
        <v>3.5</v>
      </c>
    </row>
    <row r="86">
      <c r="A86" s="2">
        <v>44790.0</v>
      </c>
      <c r="B86" s="3" t="s">
        <v>134</v>
      </c>
      <c r="C86" s="3" t="s">
        <v>37</v>
      </c>
      <c r="D86" s="3" t="s">
        <v>20</v>
      </c>
      <c r="E86" s="3" t="s">
        <v>29</v>
      </c>
      <c r="F86" s="4" t="str">
        <f t="shared" si="1"/>
        <v>N</v>
      </c>
      <c r="G86" s="5">
        <f t="shared" si="2"/>
        <v>44795</v>
      </c>
      <c r="H86" s="5">
        <f>G86+2</f>
        <v>44797</v>
      </c>
      <c r="I86" s="4">
        <v>5.0</v>
      </c>
      <c r="J86" s="3" t="s">
        <v>38</v>
      </c>
      <c r="K86" s="4"/>
      <c r="L86" s="4"/>
      <c r="M86" s="4"/>
      <c r="N86" s="3">
        <v>2.0</v>
      </c>
      <c r="O86" s="4"/>
      <c r="P86" s="4"/>
      <c r="Q86" s="4"/>
      <c r="R86" s="6">
        <f t="shared" si="3"/>
        <v>2</v>
      </c>
    </row>
    <row r="87">
      <c r="A87" s="2">
        <v>44790.0</v>
      </c>
      <c r="B87" s="3" t="s">
        <v>135</v>
      </c>
      <c r="C87" s="3" t="s">
        <v>19</v>
      </c>
      <c r="D87" s="3" t="s">
        <v>20</v>
      </c>
      <c r="E87" s="3" t="s">
        <v>56</v>
      </c>
      <c r="F87" s="4" t="str">
        <f t="shared" si="1"/>
        <v>Y</v>
      </c>
      <c r="G87" s="5">
        <f t="shared" si="2"/>
        <v>44791</v>
      </c>
      <c r="H87" s="5">
        <v>44791.0</v>
      </c>
      <c r="I87" s="4">
        <v>1.0</v>
      </c>
      <c r="J87" s="3" t="s">
        <v>22</v>
      </c>
      <c r="K87" s="4"/>
      <c r="L87" s="4"/>
      <c r="M87" s="4"/>
      <c r="N87" s="3">
        <v>4.0</v>
      </c>
      <c r="O87" s="4"/>
      <c r="P87" s="4"/>
      <c r="Q87" s="4"/>
      <c r="R87" s="6">
        <f t="shared" si="3"/>
        <v>4</v>
      </c>
    </row>
    <row r="88">
      <c r="A88" s="2">
        <v>44791.0</v>
      </c>
      <c r="B88" s="9" t="s">
        <v>136</v>
      </c>
      <c r="C88" s="3" t="s">
        <v>37</v>
      </c>
      <c r="D88" s="3" t="s">
        <v>20</v>
      </c>
      <c r="E88" s="3" t="s">
        <v>29</v>
      </c>
      <c r="F88" s="4" t="str">
        <f t="shared" si="1"/>
        <v>N</v>
      </c>
      <c r="G88" s="5">
        <f t="shared" si="2"/>
        <v>44800</v>
      </c>
      <c r="H88" s="5">
        <f t="shared" ref="H88:H93" si="14">G88+2</f>
        <v>44802</v>
      </c>
      <c r="I88" s="4">
        <v>9.0</v>
      </c>
      <c r="J88" s="3" t="s">
        <v>38</v>
      </c>
      <c r="K88" s="4"/>
      <c r="L88" s="2"/>
      <c r="M88" s="4"/>
      <c r="N88" s="3">
        <v>2.0</v>
      </c>
      <c r="O88" s="4"/>
      <c r="P88" s="4"/>
      <c r="Q88" s="4"/>
      <c r="R88" s="6">
        <f t="shared" si="3"/>
        <v>2</v>
      </c>
    </row>
    <row r="89">
      <c r="A89" s="2">
        <v>44791.0</v>
      </c>
      <c r="B89" s="3" t="s">
        <v>137</v>
      </c>
      <c r="C89" s="3" t="s">
        <v>70</v>
      </c>
      <c r="D89" s="3" t="s">
        <v>20</v>
      </c>
      <c r="E89" s="3" t="s">
        <v>51</v>
      </c>
      <c r="F89" s="4" t="str">
        <f t="shared" si="1"/>
        <v>N</v>
      </c>
      <c r="G89" s="5">
        <f t="shared" si="2"/>
        <v>44794</v>
      </c>
      <c r="H89" s="5">
        <f t="shared" si="14"/>
        <v>44796</v>
      </c>
      <c r="I89" s="4">
        <v>3.0</v>
      </c>
      <c r="J89" s="3" t="s">
        <v>74</v>
      </c>
      <c r="K89" s="3" t="s">
        <v>75</v>
      </c>
      <c r="L89" s="4"/>
      <c r="M89" s="4"/>
      <c r="N89" s="3">
        <v>2.0</v>
      </c>
      <c r="O89" s="3">
        <v>3.0</v>
      </c>
      <c r="P89" s="4"/>
      <c r="Q89" s="4"/>
      <c r="R89" s="6">
        <f t="shared" si="3"/>
        <v>2.5</v>
      </c>
    </row>
    <row r="90">
      <c r="A90" s="2">
        <v>44791.0</v>
      </c>
      <c r="B90" s="3" t="s">
        <v>138</v>
      </c>
      <c r="C90" s="3" t="s">
        <v>46</v>
      </c>
      <c r="D90" s="3" t="s">
        <v>20</v>
      </c>
      <c r="E90" s="3" t="s">
        <v>21</v>
      </c>
      <c r="F90" s="4" t="str">
        <f t="shared" si="1"/>
        <v>N</v>
      </c>
      <c r="G90" s="5">
        <f t="shared" si="2"/>
        <v>44794</v>
      </c>
      <c r="H90" s="5">
        <f t="shared" si="14"/>
        <v>44796</v>
      </c>
      <c r="I90" s="4">
        <v>3.0</v>
      </c>
      <c r="J90" s="3" t="s">
        <v>47</v>
      </c>
      <c r="K90" s="3" t="s">
        <v>117</v>
      </c>
      <c r="L90" s="3" t="s">
        <v>49</v>
      </c>
      <c r="M90" s="4"/>
      <c r="N90" s="3">
        <v>2.5</v>
      </c>
      <c r="O90" s="3">
        <v>3.0</v>
      </c>
      <c r="P90" s="3">
        <v>2.5</v>
      </c>
      <c r="Q90" s="4"/>
      <c r="R90" s="6">
        <f t="shared" si="3"/>
        <v>2.666666667</v>
      </c>
    </row>
    <row r="91">
      <c r="A91" s="2">
        <v>44792.0</v>
      </c>
      <c r="B91" s="3" t="s">
        <v>139</v>
      </c>
      <c r="C91" s="3" t="s">
        <v>28</v>
      </c>
      <c r="D91" s="3" t="s">
        <v>20</v>
      </c>
      <c r="E91" s="3" t="s">
        <v>51</v>
      </c>
      <c r="F91" s="4" t="str">
        <f t="shared" si="1"/>
        <v>N</v>
      </c>
      <c r="G91" s="5">
        <f t="shared" si="2"/>
        <v>44796</v>
      </c>
      <c r="H91" s="5">
        <f t="shared" si="14"/>
        <v>44798</v>
      </c>
      <c r="I91" s="4">
        <v>4.0</v>
      </c>
      <c r="J91" s="3" t="s">
        <v>30</v>
      </c>
      <c r="K91" s="3" t="s">
        <v>31</v>
      </c>
      <c r="L91" s="4"/>
      <c r="M91" s="4"/>
      <c r="N91" s="3">
        <v>1.0</v>
      </c>
      <c r="O91" s="3">
        <v>1.0</v>
      </c>
      <c r="P91" s="4"/>
      <c r="Q91" s="4"/>
      <c r="R91" s="6">
        <f t="shared" si="3"/>
        <v>1</v>
      </c>
    </row>
    <row r="92">
      <c r="A92" s="2">
        <v>44793.0</v>
      </c>
      <c r="B92" s="3" t="s">
        <v>140</v>
      </c>
      <c r="C92" s="3" t="s">
        <v>37</v>
      </c>
      <c r="D92" s="3" t="s">
        <v>20</v>
      </c>
      <c r="E92" s="3" t="s">
        <v>25</v>
      </c>
      <c r="F92" s="4" t="str">
        <f t="shared" si="1"/>
        <v>N</v>
      </c>
      <c r="G92" s="5">
        <f t="shared" si="2"/>
        <v>44800</v>
      </c>
      <c r="H92" s="5">
        <f t="shared" si="14"/>
        <v>44802</v>
      </c>
      <c r="I92" s="4">
        <v>7.0</v>
      </c>
      <c r="J92" s="3" t="s">
        <v>38</v>
      </c>
      <c r="K92" s="4"/>
      <c r="L92" s="4"/>
      <c r="M92" s="4"/>
      <c r="N92" s="3">
        <v>2.0</v>
      </c>
      <c r="O92" s="4"/>
      <c r="P92" s="4"/>
      <c r="Q92" s="4"/>
      <c r="R92" s="6">
        <f t="shared" si="3"/>
        <v>2</v>
      </c>
    </row>
    <row r="93">
      <c r="A93" s="2">
        <v>44794.0</v>
      </c>
      <c r="B93" s="3" t="s">
        <v>141</v>
      </c>
      <c r="C93" s="3" t="s">
        <v>37</v>
      </c>
      <c r="D93" s="3" t="s">
        <v>20</v>
      </c>
      <c r="E93" s="3" t="s">
        <v>29</v>
      </c>
      <c r="F93" s="4" t="str">
        <f t="shared" si="1"/>
        <v>N</v>
      </c>
      <c r="G93" s="5">
        <f t="shared" si="2"/>
        <v>44801</v>
      </c>
      <c r="H93" s="5">
        <f t="shared" si="14"/>
        <v>44803</v>
      </c>
      <c r="I93" s="4">
        <v>7.0</v>
      </c>
      <c r="J93" s="3" t="s">
        <v>38</v>
      </c>
      <c r="K93" s="4"/>
      <c r="L93" s="4"/>
      <c r="M93" s="4"/>
      <c r="N93" s="3">
        <v>2.0</v>
      </c>
      <c r="O93" s="4"/>
      <c r="P93" s="4"/>
      <c r="Q93" s="4"/>
      <c r="R93" s="6">
        <f t="shared" si="3"/>
        <v>2</v>
      </c>
    </row>
    <row r="94">
      <c r="A94" s="2">
        <v>44794.0</v>
      </c>
      <c r="B94" s="3" t="s">
        <v>142</v>
      </c>
      <c r="C94" s="3" t="s">
        <v>70</v>
      </c>
      <c r="D94" s="3" t="s">
        <v>20</v>
      </c>
      <c r="E94" s="3" t="s">
        <v>29</v>
      </c>
      <c r="F94" s="4" t="str">
        <f t="shared" si="1"/>
        <v>Y</v>
      </c>
      <c r="G94" s="5">
        <f t="shared" si="2"/>
        <v>44796</v>
      </c>
      <c r="H94" s="5">
        <v>44796.0</v>
      </c>
      <c r="I94" s="4">
        <v>2.0</v>
      </c>
      <c r="J94" s="3" t="s">
        <v>74</v>
      </c>
      <c r="K94" s="3" t="s">
        <v>75</v>
      </c>
      <c r="L94" s="4"/>
      <c r="M94" s="4"/>
      <c r="N94" s="3">
        <v>4.0</v>
      </c>
      <c r="O94" s="3">
        <v>4.0</v>
      </c>
      <c r="P94" s="4"/>
      <c r="Q94" s="4"/>
      <c r="R94" s="6">
        <f t="shared" si="3"/>
        <v>4</v>
      </c>
    </row>
    <row r="95">
      <c r="A95" s="2">
        <v>44795.0</v>
      </c>
      <c r="B95" s="3" t="s">
        <v>143</v>
      </c>
      <c r="C95" s="3" t="s">
        <v>40</v>
      </c>
      <c r="D95" s="3" t="s">
        <v>20</v>
      </c>
      <c r="E95" s="3" t="s">
        <v>25</v>
      </c>
      <c r="F95" s="4" t="str">
        <f t="shared" si="1"/>
        <v>N</v>
      </c>
      <c r="G95" s="5">
        <f t="shared" si="2"/>
        <v>44797</v>
      </c>
      <c r="H95" s="5">
        <f t="shared" ref="H95:H98" si="15">G95+2</f>
        <v>44799</v>
      </c>
      <c r="I95" s="4">
        <v>2.0</v>
      </c>
      <c r="J95" s="3" t="s">
        <v>41</v>
      </c>
      <c r="K95" s="3" t="s">
        <v>42</v>
      </c>
      <c r="L95" s="4"/>
      <c r="M95" s="4"/>
      <c r="N95" s="3">
        <v>1.0</v>
      </c>
      <c r="O95" s="3">
        <v>1.0</v>
      </c>
      <c r="P95" s="4"/>
      <c r="Q95" s="4"/>
      <c r="R95" s="6">
        <f t="shared" si="3"/>
        <v>1</v>
      </c>
    </row>
    <row r="96">
      <c r="A96" s="2">
        <v>44796.0</v>
      </c>
      <c r="B96" s="3" t="s">
        <v>144</v>
      </c>
      <c r="C96" s="3" t="s">
        <v>46</v>
      </c>
      <c r="D96" s="3" t="s">
        <v>20</v>
      </c>
      <c r="E96" s="3" t="s">
        <v>25</v>
      </c>
      <c r="F96" s="4" t="str">
        <f t="shared" si="1"/>
        <v>N</v>
      </c>
      <c r="G96" s="5">
        <f t="shared" si="2"/>
        <v>44798</v>
      </c>
      <c r="H96" s="5">
        <f t="shared" si="15"/>
        <v>44800</v>
      </c>
      <c r="I96" s="4">
        <v>2.0</v>
      </c>
      <c r="J96" s="3" t="s">
        <v>47</v>
      </c>
      <c r="K96" s="3" t="s">
        <v>117</v>
      </c>
      <c r="L96" s="3" t="s">
        <v>66</v>
      </c>
      <c r="M96" s="4"/>
      <c r="N96" s="3">
        <v>2.0</v>
      </c>
      <c r="O96" s="3">
        <v>2.5</v>
      </c>
      <c r="P96" s="3">
        <v>2.0</v>
      </c>
      <c r="Q96" s="4"/>
      <c r="R96" s="6">
        <f t="shared" si="3"/>
        <v>2.166666667</v>
      </c>
    </row>
    <row r="97">
      <c r="A97" s="2">
        <v>44798.0</v>
      </c>
      <c r="B97" s="3" t="s">
        <v>145</v>
      </c>
      <c r="C97" s="3" t="s">
        <v>24</v>
      </c>
      <c r="D97" s="3" t="s">
        <v>20</v>
      </c>
      <c r="E97" s="3" t="s">
        <v>25</v>
      </c>
      <c r="F97" s="4" t="str">
        <f t="shared" si="1"/>
        <v>N</v>
      </c>
      <c r="G97" s="5">
        <f t="shared" si="2"/>
        <v>44800</v>
      </c>
      <c r="H97" s="5">
        <f t="shared" si="15"/>
        <v>44802</v>
      </c>
      <c r="I97" s="4">
        <v>2.0</v>
      </c>
      <c r="J97" s="3" t="s">
        <v>26</v>
      </c>
      <c r="K97" s="4"/>
      <c r="L97" s="4"/>
      <c r="M97" s="4"/>
      <c r="N97" s="3">
        <v>1.0</v>
      </c>
      <c r="O97" s="4"/>
      <c r="P97" s="4"/>
      <c r="Q97" s="4"/>
      <c r="R97" s="6">
        <f t="shared" si="3"/>
        <v>1</v>
      </c>
    </row>
    <row r="98">
      <c r="A98" s="2">
        <v>44798.0</v>
      </c>
      <c r="B98" s="3" t="s">
        <v>146</v>
      </c>
      <c r="C98" s="3" t="s">
        <v>46</v>
      </c>
      <c r="D98" s="3" t="s">
        <v>20</v>
      </c>
      <c r="E98" s="3" t="s">
        <v>51</v>
      </c>
      <c r="F98" s="4" t="str">
        <f t="shared" si="1"/>
        <v>N</v>
      </c>
      <c r="G98" s="5">
        <f t="shared" si="2"/>
        <v>44799</v>
      </c>
      <c r="H98" s="5">
        <f t="shared" si="15"/>
        <v>44801</v>
      </c>
      <c r="I98" s="4">
        <v>1.0</v>
      </c>
      <c r="J98" s="3" t="s">
        <v>47</v>
      </c>
      <c r="K98" s="3" t="s">
        <v>117</v>
      </c>
      <c r="L98" s="3" t="s">
        <v>49</v>
      </c>
      <c r="M98" s="4"/>
      <c r="N98" s="3">
        <v>2.0</v>
      </c>
      <c r="O98" s="3">
        <v>2.5</v>
      </c>
      <c r="P98" s="3">
        <v>2.0</v>
      </c>
      <c r="Q98" s="4"/>
      <c r="R98" s="6">
        <f t="shared" si="3"/>
        <v>2.166666667</v>
      </c>
    </row>
    <row r="99">
      <c r="A99" s="2">
        <v>44799.0</v>
      </c>
      <c r="B99" s="9" t="s">
        <v>147</v>
      </c>
      <c r="C99" s="3" t="s">
        <v>24</v>
      </c>
      <c r="D99" s="3" t="s">
        <v>20</v>
      </c>
      <c r="E99" s="3" t="s">
        <v>25</v>
      </c>
      <c r="F99" s="4" t="str">
        <f t="shared" si="1"/>
        <v>Y</v>
      </c>
      <c r="G99" s="5">
        <f t="shared" si="2"/>
        <v>44801</v>
      </c>
      <c r="H99" s="5">
        <v>44801.0</v>
      </c>
      <c r="I99" s="4">
        <v>2.0</v>
      </c>
      <c r="J99" s="3" t="s">
        <v>26</v>
      </c>
      <c r="K99" s="4"/>
      <c r="L99" s="2"/>
      <c r="M99" s="4"/>
      <c r="N99" s="3">
        <v>3.5</v>
      </c>
      <c r="O99" s="4"/>
      <c r="P99" s="4"/>
      <c r="Q99" s="4"/>
      <c r="R99" s="6">
        <f t="shared" si="3"/>
        <v>3.5</v>
      </c>
    </row>
    <row r="100">
      <c r="A100" s="2">
        <v>44800.0</v>
      </c>
      <c r="B100" s="8" t="s">
        <v>148</v>
      </c>
      <c r="C100" s="3" t="s">
        <v>70</v>
      </c>
      <c r="D100" s="3" t="s">
        <v>20</v>
      </c>
      <c r="E100" s="3" t="s">
        <v>29</v>
      </c>
      <c r="F100" s="4" t="str">
        <f t="shared" si="1"/>
        <v>N</v>
      </c>
      <c r="G100" s="5">
        <f t="shared" si="2"/>
        <v>44802</v>
      </c>
      <c r="H100" s="5">
        <f>G100+2</f>
        <v>44804</v>
      </c>
      <c r="I100" s="4">
        <v>2.0</v>
      </c>
      <c r="J100" s="3" t="s">
        <v>71</v>
      </c>
      <c r="K100" s="3" t="s">
        <v>72</v>
      </c>
      <c r="L100" s="4"/>
      <c r="M100" s="4"/>
      <c r="N100" s="3">
        <v>2.0</v>
      </c>
      <c r="O100" s="3">
        <v>3.0</v>
      </c>
      <c r="P100" s="4"/>
      <c r="Q100" s="4"/>
      <c r="R100" s="6">
        <f t="shared" si="3"/>
        <v>2.5</v>
      </c>
    </row>
    <row r="101">
      <c r="A101" s="2">
        <v>44800.0</v>
      </c>
      <c r="B101" s="3" t="s">
        <v>149</v>
      </c>
      <c r="C101" s="3" t="s">
        <v>28</v>
      </c>
      <c r="D101" s="3" t="s">
        <v>20</v>
      </c>
      <c r="E101" s="3" t="s">
        <v>29</v>
      </c>
      <c r="F101" s="4" t="str">
        <f t="shared" si="1"/>
        <v>Y</v>
      </c>
      <c r="G101" s="5">
        <f t="shared" si="2"/>
        <v>44801</v>
      </c>
      <c r="H101" s="5">
        <v>44801.0</v>
      </c>
      <c r="I101" s="4">
        <v>1.0</v>
      </c>
      <c r="J101" s="3" t="s">
        <v>30</v>
      </c>
      <c r="K101" s="3" t="s">
        <v>31</v>
      </c>
      <c r="L101" s="4"/>
      <c r="M101" s="4"/>
      <c r="N101" s="3">
        <v>4.0</v>
      </c>
      <c r="O101" s="3">
        <v>3.0</v>
      </c>
      <c r="P101" s="4"/>
      <c r="Q101" s="4"/>
      <c r="R101" s="6">
        <f t="shared" si="3"/>
        <v>3.5</v>
      </c>
    </row>
    <row r="102">
      <c r="A102" s="2">
        <v>44801.0</v>
      </c>
      <c r="B102" s="3" t="s">
        <v>150</v>
      </c>
      <c r="C102" s="3" t="s">
        <v>34</v>
      </c>
      <c r="D102" s="3" t="s">
        <v>20</v>
      </c>
      <c r="E102" s="3" t="s">
        <v>29</v>
      </c>
      <c r="F102" s="4" t="str">
        <f t="shared" si="1"/>
        <v>N</v>
      </c>
      <c r="G102" s="5">
        <f t="shared" si="2"/>
        <v>44810</v>
      </c>
      <c r="H102" s="5">
        <f t="shared" ref="H102:H103" si="16">G102+2</f>
        <v>44812</v>
      </c>
      <c r="I102" s="4">
        <v>9.0</v>
      </c>
      <c r="J102" s="3" t="s">
        <v>38</v>
      </c>
      <c r="K102" s="4"/>
      <c r="L102" s="4"/>
      <c r="M102" s="4"/>
      <c r="N102" s="3">
        <v>1.0</v>
      </c>
      <c r="O102" s="4"/>
      <c r="P102" s="4"/>
      <c r="Q102" s="4"/>
      <c r="R102" s="6">
        <f t="shared" si="3"/>
        <v>1</v>
      </c>
    </row>
    <row r="103">
      <c r="A103" s="2">
        <v>44802.0</v>
      </c>
      <c r="B103" s="3" t="s">
        <v>151</v>
      </c>
      <c r="C103" s="3" t="s">
        <v>34</v>
      </c>
      <c r="D103" s="3" t="s">
        <v>20</v>
      </c>
      <c r="E103" s="3" t="s">
        <v>51</v>
      </c>
      <c r="F103" s="4" t="str">
        <f t="shared" si="1"/>
        <v>N</v>
      </c>
      <c r="G103" s="5">
        <f t="shared" si="2"/>
        <v>44807</v>
      </c>
      <c r="H103" s="5">
        <f t="shared" si="16"/>
        <v>44809</v>
      </c>
      <c r="I103" s="4">
        <v>5.0</v>
      </c>
      <c r="J103" s="3" t="s">
        <v>35</v>
      </c>
      <c r="K103" s="4"/>
      <c r="L103" s="4"/>
      <c r="M103" s="4"/>
      <c r="N103" s="3">
        <v>3.0</v>
      </c>
      <c r="O103" s="4"/>
      <c r="P103" s="4"/>
      <c r="Q103" s="4"/>
      <c r="R103" s="6">
        <f t="shared" si="3"/>
        <v>3</v>
      </c>
    </row>
    <row r="104">
      <c r="A104" s="2">
        <v>44804.0</v>
      </c>
      <c r="B104" s="3" t="s">
        <v>152</v>
      </c>
      <c r="C104" s="3" t="s">
        <v>28</v>
      </c>
      <c r="D104" s="3" t="s">
        <v>20</v>
      </c>
      <c r="E104" s="3" t="s">
        <v>153</v>
      </c>
      <c r="F104" s="4" t="str">
        <f t="shared" si="1"/>
        <v>Y</v>
      </c>
      <c r="G104" s="5">
        <f t="shared" si="2"/>
        <v>44808</v>
      </c>
      <c r="H104" s="5">
        <v>44808.0</v>
      </c>
      <c r="I104" s="4">
        <v>4.0</v>
      </c>
      <c r="J104" s="3" t="s">
        <v>30</v>
      </c>
      <c r="K104" s="3" t="s">
        <v>31</v>
      </c>
      <c r="L104" s="4"/>
      <c r="M104" s="4"/>
      <c r="N104" s="3">
        <v>3.0</v>
      </c>
      <c r="O104" s="3">
        <v>3.5</v>
      </c>
      <c r="P104" s="4"/>
      <c r="Q104" s="4"/>
      <c r="R104" s="6">
        <f t="shared" si="3"/>
        <v>3.25</v>
      </c>
    </row>
    <row r="105">
      <c r="A105" s="2">
        <v>44804.0</v>
      </c>
      <c r="B105" s="3" t="s">
        <v>154</v>
      </c>
      <c r="C105" s="3" t="s">
        <v>28</v>
      </c>
      <c r="D105" s="3" t="s">
        <v>20</v>
      </c>
      <c r="E105" s="3" t="s">
        <v>29</v>
      </c>
      <c r="F105" s="4" t="str">
        <f t="shared" si="1"/>
        <v>Y</v>
      </c>
      <c r="G105" s="5">
        <f t="shared" si="2"/>
        <v>44809</v>
      </c>
      <c r="H105" s="5">
        <v>44810.0</v>
      </c>
      <c r="I105" s="4">
        <v>5.0</v>
      </c>
      <c r="J105" s="3" t="s">
        <v>30</v>
      </c>
      <c r="K105" s="3" t="s">
        <v>31</v>
      </c>
      <c r="L105" s="4"/>
      <c r="M105" s="4"/>
      <c r="N105" s="3">
        <v>4.0</v>
      </c>
      <c r="O105" s="3">
        <v>3.0</v>
      </c>
      <c r="P105" s="4"/>
      <c r="Q105" s="4"/>
      <c r="R105" s="6">
        <f t="shared" si="3"/>
        <v>3.5</v>
      </c>
    </row>
    <row r="106">
      <c r="A106" s="5">
        <f t="shared" ref="A106:A147" si="17">VLOOKUP(B106,$B$2:$H$105,7,false)</f>
        <v>44716</v>
      </c>
      <c r="B106" s="3" t="s">
        <v>18</v>
      </c>
      <c r="C106" s="3" t="s">
        <v>19</v>
      </c>
      <c r="D106" s="3" t="s">
        <v>155</v>
      </c>
      <c r="E106" s="3" t="s">
        <v>21</v>
      </c>
      <c r="F106" s="4" t="str">
        <f t="shared" ref="F106:F149" si="18">if(AVERAGE(N106:Q106)&gt;3.5,"Y","N")</f>
        <v>N</v>
      </c>
      <c r="G106" s="5">
        <f t="shared" si="2"/>
        <v>44717</v>
      </c>
      <c r="H106" s="5">
        <f t="shared" ref="H106:H110" si="19">G106+3</f>
        <v>44720</v>
      </c>
      <c r="I106" s="4">
        <v>1.0</v>
      </c>
      <c r="J106" s="4" t="str">
        <f t="shared" ref="J106:J147" si="20">VLOOKUP($B106,$B$2:$M$105,9,false)</f>
        <v>Jully</v>
      </c>
      <c r="K106" s="4" t="str">
        <f t="shared" ref="K106:K147" si="21">VLOOKUP($B106,$B$2:$M$105,10,false)</f>
        <v/>
      </c>
      <c r="L106" s="4" t="str">
        <f t="shared" ref="L106:L147" si="22">VLOOKUP($B106,$B$2:$M$105,11,false)</f>
        <v/>
      </c>
      <c r="M106" s="4" t="str">
        <f t="shared" ref="M106:M147" si="23">VLOOKUP($B106,$B$2:$M$105,12,false)</f>
        <v/>
      </c>
      <c r="N106" s="3">
        <v>3.5</v>
      </c>
      <c r="O106" s="4" t="str">
        <f t="shared" ref="O106:O109" si="24">VLOOKUP($B106,$B$2:$Q$105,14,false)</f>
        <v/>
      </c>
      <c r="P106" s="4" t="str">
        <f t="shared" ref="P106:P109" si="25">VLOOKUP($B106,$B$2:$Q$105,15,false)</f>
        <v/>
      </c>
      <c r="Q106" s="4" t="str">
        <f t="shared" ref="Q106:Q147" si="26">VLOOKUP($B106,$B$2:$Q$105,16,false)</f>
        <v/>
      </c>
      <c r="R106" s="6">
        <f t="shared" si="3"/>
        <v>3.5</v>
      </c>
    </row>
    <row r="107">
      <c r="A107" s="5">
        <f t="shared" si="17"/>
        <v>44719</v>
      </c>
      <c r="B107" s="7" t="s">
        <v>23</v>
      </c>
      <c r="C107" s="3" t="s">
        <v>24</v>
      </c>
      <c r="D107" s="3" t="s">
        <v>155</v>
      </c>
      <c r="E107" s="3" t="s">
        <v>25</v>
      </c>
      <c r="F107" s="4" t="str">
        <f t="shared" si="18"/>
        <v>N</v>
      </c>
      <c r="G107" s="5">
        <f t="shared" si="2"/>
        <v>44721</v>
      </c>
      <c r="H107" s="5">
        <f t="shared" si="19"/>
        <v>44724</v>
      </c>
      <c r="I107" s="4">
        <v>2.0</v>
      </c>
      <c r="J107" s="4" t="str">
        <f t="shared" si="20"/>
        <v>April</v>
      </c>
      <c r="K107" s="4" t="str">
        <f t="shared" si="21"/>
        <v/>
      </c>
      <c r="L107" s="4" t="str">
        <f t="shared" si="22"/>
        <v/>
      </c>
      <c r="M107" s="4" t="str">
        <f t="shared" si="23"/>
        <v/>
      </c>
      <c r="N107" s="3">
        <v>2.0</v>
      </c>
      <c r="O107" s="4" t="str">
        <f t="shared" si="24"/>
        <v/>
      </c>
      <c r="P107" s="4" t="str">
        <f t="shared" si="25"/>
        <v/>
      </c>
      <c r="Q107" s="4" t="str">
        <f t="shared" si="26"/>
        <v/>
      </c>
      <c r="R107" s="6">
        <f t="shared" si="3"/>
        <v>2</v>
      </c>
    </row>
    <row r="108">
      <c r="A108" s="5">
        <f t="shared" si="17"/>
        <v>44720</v>
      </c>
      <c r="B108" s="3" t="s">
        <v>32</v>
      </c>
      <c r="C108" s="3" t="s">
        <v>24</v>
      </c>
      <c r="D108" s="3" t="s">
        <v>155</v>
      </c>
      <c r="E108" s="3" t="s">
        <v>25</v>
      </c>
      <c r="F108" s="4" t="str">
        <f t="shared" si="18"/>
        <v>N</v>
      </c>
      <c r="G108" s="5">
        <f t="shared" si="2"/>
        <v>44723</v>
      </c>
      <c r="H108" s="5">
        <f t="shared" si="19"/>
        <v>44726</v>
      </c>
      <c r="I108" s="4">
        <v>3.0</v>
      </c>
      <c r="J108" s="4" t="str">
        <f t="shared" si="20"/>
        <v>April</v>
      </c>
      <c r="K108" s="4" t="str">
        <f t="shared" si="21"/>
        <v/>
      </c>
      <c r="L108" s="4" t="str">
        <f t="shared" si="22"/>
        <v/>
      </c>
      <c r="M108" s="4" t="str">
        <f t="shared" si="23"/>
        <v/>
      </c>
      <c r="N108" s="3">
        <v>2.0</v>
      </c>
      <c r="O108" s="4" t="str">
        <f t="shared" si="24"/>
        <v/>
      </c>
      <c r="P108" s="4" t="str">
        <f t="shared" si="25"/>
        <v/>
      </c>
      <c r="Q108" s="4" t="str">
        <f t="shared" si="26"/>
        <v/>
      </c>
      <c r="R108" s="6">
        <f t="shared" si="3"/>
        <v>2</v>
      </c>
    </row>
    <row r="109">
      <c r="A109" s="5">
        <f t="shared" si="17"/>
        <v>44727</v>
      </c>
      <c r="B109" s="8" t="s">
        <v>43</v>
      </c>
      <c r="C109" s="3" t="s">
        <v>34</v>
      </c>
      <c r="D109" s="3" t="s">
        <v>155</v>
      </c>
      <c r="E109" s="3" t="s">
        <v>25</v>
      </c>
      <c r="F109" s="4" t="str">
        <f t="shared" si="18"/>
        <v>N</v>
      </c>
      <c r="G109" s="5">
        <f t="shared" si="2"/>
        <v>44735</v>
      </c>
      <c r="H109" s="5">
        <f t="shared" si="19"/>
        <v>44738</v>
      </c>
      <c r="I109" s="4">
        <v>8.0</v>
      </c>
      <c r="J109" s="4" t="str">
        <f t="shared" si="20"/>
        <v>Watson</v>
      </c>
      <c r="K109" s="4" t="str">
        <f t="shared" si="21"/>
        <v/>
      </c>
      <c r="L109" s="4" t="str">
        <f t="shared" si="22"/>
        <v/>
      </c>
      <c r="M109" s="4" t="str">
        <f t="shared" si="23"/>
        <v/>
      </c>
      <c r="N109" s="3">
        <v>3.0</v>
      </c>
      <c r="O109" s="4" t="str">
        <f t="shared" si="24"/>
        <v/>
      </c>
      <c r="P109" s="4" t="str">
        <f t="shared" si="25"/>
        <v/>
      </c>
      <c r="Q109" s="4" t="str">
        <f t="shared" si="26"/>
        <v/>
      </c>
      <c r="R109" s="6">
        <f t="shared" si="3"/>
        <v>3</v>
      </c>
    </row>
    <row r="110">
      <c r="A110" s="5">
        <f t="shared" si="17"/>
        <v>44727</v>
      </c>
      <c r="B110" s="3" t="s">
        <v>45</v>
      </c>
      <c r="C110" s="3" t="s">
        <v>46</v>
      </c>
      <c r="D110" s="3" t="s">
        <v>155</v>
      </c>
      <c r="E110" s="3" t="s">
        <v>21</v>
      </c>
      <c r="F110" s="4" t="str">
        <f t="shared" si="18"/>
        <v>N</v>
      </c>
      <c r="G110" s="5">
        <f t="shared" si="2"/>
        <v>44731</v>
      </c>
      <c r="H110" s="5">
        <f t="shared" si="19"/>
        <v>44734</v>
      </c>
      <c r="I110" s="4">
        <v>4.0</v>
      </c>
      <c r="J110" s="4" t="str">
        <f t="shared" si="20"/>
        <v>CJ</v>
      </c>
      <c r="K110" s="4" t="str">
        <f t="shared" si="21"/>
        <v>Jace</v>
      </c>
      <c r="L110" s="4" t="str">
        <f t="shared" si="22"/>
        <v>Peter</v>
      </c>
      <c r="M110" s="4" t="str">
        <f t="shared" si="23"/>
        <v/>
      </c>
      <c r="N110" s="3">
        <v>2.0</v>
      </c>
      <c r="O110" s="3">
        <v>3.0</v>
      </c>
      <c r="P110" s="3">
        <v>1.0</v>
      </c>
      <c r="Q110" s="4" t="str">
        <f t="shared" si="26"/>
        <v/>
      </c>
      <c r="R110" s="6">
        <f t="shared" si="3"/>
        <v>2</v>
      </c>
    </row>
    <row r="111">
      <c r="A111" s="5">
        <f t="shared" si="17"/>
        <v>44730</v>
      </c>
      <c r="B111" s="3" t="s">
        <v>53</v>
      </c>
      <c r="C111" s="3" t="s">
        <v>19</v>
      </c>
      <c r="D111" s="3" t="s">
        <v>155</v>
      </c>
      <c r="E111" s="3" t="s">
        <v>21</v>
      </c>
      <c r="F111" s="4" t="str">
        <f t="shared" si="18"/>
        <v>Y</v>
      </c>
      <c r="G111" s="5">
        <f t="shared" si="2"/>
        <v>44733</v>
      </c>
      <c r="H111" s="5">
        <f>G111</f>
        <v>44733</v>
      </c>
      <c r="I111" s="4">
        <v>3.0</v>
      </c>
      <c r="J111" s="4" t="str">
        <f t="shared" si="20"/>
        <v>Jully</v>
      </c>
      <c r="K111" s="4" t="str">
        <f t="shared" si="21"/>
        <v/>
      </c>
      <c r="L111" s="4" t="str">
        <f t="shared" si="22"/>
        <v/>
      </c>
      <c r="M111" s="4" t="str">
        <f t="shared" si="23"/>
        <v/>
      </c>
      <c r="N111" s="3">
        <v>4.0</v>
      </c>
      <c r="O111" s="4" t="str">
        <f t="shared" ref="O111:O113" si="27">VLOOKUP($B111,$B$2:$Q$105,14,false)</f>
        <v/>
      </c>
      <c r="P111" s="4" t="str">
        <f t="shared" ref="P111:P115" si="28">VLOOKUP($B111,$B$2:$Q$105,15,false)</f>
        <v/>
      </c>
      <c r="Q111" s="4" t="str">
        <f t="shared" si="26"/>
        <v/>
      </c>
      <c r="R111" s="6">
        <f t="shared" si="3"/>
        <v>4</v>
      </c>
    </row>
    <row r="112">
      <c r="A112" s="5">
        <f t="shared" si="17"/>
        <v>44740</v>
      </c>
      <c r="B112" s="3" t="s">
        <v>55</v>
      </c>
      <c r="C112" s="3" t="s">
        <v>37</v>
      </c>
      <c r="D112" s="3" t="s">
        <v>155</v>
      </c>
      <c r="E112" s="3" t="s">
        <v>56</v>
      </c>
      <c r="F112" s="4" t="str">
        <f t="shared" si="18"/>
        <v>N</v>
      </c>
      <c r="G112" s="5">
        <f t="shared" si="2"/>
        <v>44749</v>
      </c>
      <c r="H112" s="5">
        <f t="shared" ref="H112:H114" si="29">G112+3</f>
        <v>44752</v>
      </c>
      <c r="I112" s="4">
        <v>9.0</v>
      </c>
      <c r="J112" s="4" t="str">
        <f t="shared" si="20"/>
        <v>Nade</v>
      </c>
      <c r="K112" s="4" t="str">
        <f t="shared" si="21"/>
        <v/>
      </c>
      <c r="L112" s="4" t="str">
        <f t="shared" si="22"/>
        <v/>
      </c>
      <c r="M112" s="4" t="str">
        <f t="shared" si="23"/>
        <v/>
      </c>
      <c r="N112" s="3">
        <v>2.0</v>
      </c>
      <c r="O112" s="4" t="str">
        <f t="shared" si="27"/>
        <v/>
      </c>
      <c r="P112" s="4" t="str">
        <f t="shared" si="28"/>
        <v/>
      </c>
      <c r="Q112" s="4" t="str">
        <f t="shared" si="26"/>
        <v/>
      </c>
      <c r="R112" s="6">
        <f t="shared" si="3"/>
        <v>2</v>
      </c>
    </row>
    <row r="113">
      <c r="A113" s="5">
        <f t="shared" si="17"/>
        <v>44732</v>
      </c>
      <c r="B113" s="3" t="s">
        <v>57</v>
      </c>
      <c r="C113" s="3" t="s">
        <v>19</v>
      </c>
      <c r="D113" s="3" t="s">
        <v>155</v>
      </c>
      <c r="E113" s="3" t="s">
        <v>29</v>
      </c>
      <c r="F113" s="4" t="str">
        <f t="shared" si="18"/>
        <v>N</v>
      </c>
      <c r="G113" s="5">
        <f t="shared" si="2"/>
        <v>44734</v>
      </c>
      <c r="H113" s="5">
        <f t="shared" si="29"/>
        <v>44737</v>
      </c>
      <c r="I113" s="4">
        <v>2.0</v>
      </c>
      <c r="J113" s="4" t="str">
        <f t="shared" si="20"/>
        <v>Jully</v>
      </c>
      <c r="K113" s="4" t="str">
        <f t="shared" si="21"/>
        <v/>
      </c>
      <c r="L113" s="4" t="str">
        <f t="shared" si="22"/>
        <v/>
      </c>
      <c r="M113" s="4" t="str">
        <f t="shared" si="23"/>
        <v/>
      </c>
      <c r="N113" s="3">
        <v>3.5</v>
      </c>
      <c r="O113" s="4" t="str">
        <f t="shared" si="27"/>
        <v/>
      </c>
      <c r="P113" s="4" t="str">
        <f t="shared" si="28"/>
        <v/>
      </c>
      <c r="Q113" s="4" t="str">
        <f t="shared" si="26"/>
        <v/>
      </c>
      <c r="R113" s="6">
        <f t="shared" si="3"/>
        <v>3.5</v>
      </c>
    </row>
    <row r="114">
      <c r="A114" s="5">
        <f t="shared" si="17"/>
        <v>44740</v>
      </c>
      <c r="B114" s="3" t="s">
        <v>62</v>
      </c>
      <c r="C114" s="3" t="s">
        <v>28</v>
      </c>
      <c r="D114" s="3" t="s">
        <v>155</v>
      </c>
      <c r="E114" s="3" t="s">
        <v>29</v>
      </c>
      <c r="F114" s="4" t="str">
        <f t="shared" si="18"/>
        <v>N</v>
      </c>
      <c r="G114" s="5">
        <f t="shared" si="2"/>
        <v>44744</v>
      </c>
      <c r="H114" s="5">
        <f t="shared" si="29"/>
        <v>44747</v>
      </c>
      <c r="I114" s="4">
        <v>4.0</v>
      </c>
      <c r="J114" s="4" t="str">
        <f t="shared" si="20"/>
        <v>Coca</v>
      </c>
      <c r="K114" s="4" t="str">
        <f t="shared" si="21"/>
        <v>Pepsi</v>
      </c>
      <c r="L114" s="4" t="str">
        <f t="shared" si="22"/>
        <v/>
      </c>
      <c r="M114" s="4" t="str">
        <f t="shared" si="23"/>
        <v/>
      </c>
      <c r="N114" s="3">
        <v>1.5</v>
      </c>
      <c r="O114" s="3">
        <v>3.0</v>
      </c>
      <c r="P114" s="4" t="str">
        <f t="shared" si="28"/>
        <v/>
      </c>
      <c r="Q114" s="4" t="str">
        <f t="shared" si="26"/>
        <v/>
      </c>
      <c r="R114" s="6">
        <f t="shared" si="3"/>
        <v>2.25</v>
      </c>
    </row>
    <row r="115">
      <c r="A115" s="5">
        <f t="shared" si="17"/>
        <v>44741</v>
      </c>
      <c r="B115" s="3" t="s">
        <v>63</v>
      </c>
      <c r="C115" s="3" t="s">
        <v>24</v>
      </c>
      <c r="D115" s="3" t="s">
        <v>155</v>
      </c>
      <c r="E115" s="3" t="s">
        <v>21</v>
      </c>
      <c r="F115" s="4" t="str">
        <f t="shared" si="18"/>
        <v>Y</v>
      </c>
      <c r="G115" s="5">
        <f t="shared" si="2"/>
        <v>44743</v>
      </c>
      <c r="H115" s="5">
        <f>G115</f>
        <v>44743</v>
      </c>
      <c r="I115" s="4">
        <v>2.0</v>
      </c>
      <c r="J115" s="4" t="str">
        <f t="shared" si="20"/>
        <v>April</v>
      </c>
      <c r="K115" s="4" t="str">
        <f t="shared" si="21"/>
        <v/>
      </c>
      <c r="L115" s="4" t="str">
        <f t="shared" si="22"/>
        <v/>
      </c>
      <c r="M115" s="4" t="str">
        <f t="shared" si="23"/>
        <v/>
      </c>
      <c r="N115" s="3">
        <v>4.0</v>
      </c>
      <c r="O115" s="4" t="str">
        <f>VLOOKUP($B115,$B$2:$Q$105,14,false)</f>
        <v/>
      </c>
      <c r="P115" s="4" t="str">
        <f t="shared" si="28"/>
        <v/>
      </c>
      <c r="Q115" s="4" t="str">
        <f t="shared" si="26"/>
        <v/>
      </c>
      <c r="R115" s="6">
        <f t="shared" si="3"/>
        <v>4</v>
      </c>
    </row>
    <row r="116">
      <c r="A116" s="5">
        <f t="shared" si="17"/>
        <v>44742</v>
      </c>
      <c r="B116" s="8" t="s">
        <v>65</v>
      </c>
      <c r="C116" s="3" t="s">
        <v>46</v>
      </c>
      <c r="D116" s="3" t="s">
        <v>155</v>
      </c>
      <c r="E116" s="3" t="s">
        <v>25</v>
      </c>
      <c r="F116" s="4" t="str">
        <f t="shared" si="18"/>
        <v>N</v>
      </c>
      <c r="G116" s="5">
        <f t="shared" si="2"/>
        <v>44749</v>
      </c>
      <c r="H116" s="5">
        <f t="shared" ref="H116:H119" si="30">G116+3</f>
        <v>44752</v>
      </c>
      <c r="I116" s="4">
        <v>7.0</v>
      </c>
      <c r="J116" s="4" t="str">
        <f t="shared" si="20"/>
        <v>CJ</v>
      </c>
      <c r="K116" s="4" t="str">
        <f t="shared" si="21"/>
        <v>Jace</v>
      </c>
      <c r="L116" s="4" t="str">
        <f t="shared" si="22"/>
        <v>Sally</v>
      </c>
      <c r="M116" s="4" t="str">
        <f t="shared" si="23"/>
        <v/>
      </c>
      <c r="N116" s="3">
        <v>3.0</v>
      </c>
      <c r="O116" s="3">
        <v>3.5</v>
      </c>
      <c r="P116" s="3">
        <v>4.0</v>
      </c>
      <c r="Q116" s="4" t="str">
        <f t="shared" si="26"/>
        <v/>
      </c>
      <c r="R116" s="6">
        <f t="shared" si="3"/>
        <v>3.5</v>
      </c>
    </row>
    <row r="117">
      <c r="A117" s="5">
        <f t="shared" si="17"/>
        <v>44742</v>
      </c>
      <c r="B117" s="3" t="s">
        <v>69</v>
      </c>
      <c r="C117" s="3" t="s">
        <v>70</v>
      </c>
      <c r="D117" s="3" t="s">
        <v>155</v>
      </c>
      <c r="E117" s="3" t="s">
        <v>21</v>
      </c>
      <c r="F117" s="4" t="str">
        <f t="shared" si="18"/>
        <v>N</v>
      </c>
      <c r="G117" s="5">
        <f t="shared" si="2"/>
        <v>44745</v>
      </c>
      <c r="H117" s="5">
        <f t="shared" si="30"/>
        <v>44748</v>
      </c>
      <c r="I117" s="4">
        <v>3.0</v>
      </c>
      <c r="J117" s="4" t="str">
        <f t="shared" si="20"/>
        <v>Young</v>
      </c>
      <c r="K117" s="4" t="str">
        <f t="shared" si="21"/>
        <v>Kelly</v>
      </c>
      <c r="L117" s="4" t="str">
        <f t="shared" si="22"/>
        <v/>
      </c>
      <c r="M117" s="4" t="str">
        <f t="shared" si="23"/>
        <v/>
      </c>
      <c r="N117" s="3">
        <v>2.0</v>
      </c>
      <c r="O117" s="3">
        <v>3.0</v>
      </c>
      <c r="P117" s="4" t="str">
        <f t="shared" ref="P117:P126" si="31">VLOOKUP($B117,$B$2:$Q$105,15,false)</f>
        <v/>
      </c>
      <c r="Q117" s="4" t="str">
        <f t="shared" si="26"/>
        <v/>
      </c>
      <c r="R117" s="6">
        <f t="shared" si="3"/>
        <v>2.5</v>
      </c>
    </row>
    <row r="118">
      <c r="A118" s="5">
        <f t="shared" si="17"/>
        <v>44747</v>
      </c>
      <c r="B118" s="3" t="s">
        <v>76</v>
      </c>
      <c r="C118" s="3" t="s">
        <v>28</v>
      </c>
      <c r="D118" s="3" t="s">
        <v>155</v>
      </c>
      <c r="E118" s="3" t="s">
        <v>21</v>
      </c>
      <c r="F118" s="4" t="str">
        <f t="shared" si="18"/>
        <v>N</v>
      </c>
      <c r="G118" s="5">
        <f t="shared" si="2"/>
        <v>44753</v>
      </c>
      <c r="H118" s="5">
        <f t="shared" si="30"/>
        <v>44756</v>
      </c>
      <c r="I118" s="4">
        <v>6.0</v>
      </c>
      <c r="J118" s="4" t="str">
        <f t="shared" si="20"/>
        <v>Coca</v>
      </c>
      <c r="K118" s="4" t="str">
        <f t="shared" si="21"/>
        <v>Pepsi</v>
      </c>
      <c r="L118" s="4" t="str">
        <f t="shared" si="22"/>
        <v/>
      </c>
      <c r="M118" s="4" t="str">
        <f t="shared" si="23"/>
        <v/>
      </c>
      <c r="N118" s="3">
        <v>3.0</v>
      </c>
      <c r="O118" s="3">
        <v>2.0</v>
      </c>
      <c r="P118" s="4" t="str">
        <f t="shared" si="31"/>
        <v/>
      </c>
      <c r="Q118" s="4" t="str">
        <f t="shared" si="26"/>
        <v/>
      </c>
      <c r="R118" s="6">
        <f t="shared" si="3"/>
        <v>2.5</v>
      </c>
    </row>
    <row r="119">
      <c r="A119" s="5">
        <f t="shared" si="17"/>
        <v>44748</v>
      </c>
      <c r="B119" s="7" t="s">
        <v>80</v>
      </c>
      <c r="C119" s="3" t="s">
        <v>34</v>
      </c>
      <c r="D119" s="3" t="s">
        <v>155</v>
      </c>
      <c r="E119" s="3" t="s">
        <v>25</v>
      </c>
      <c r="F119" s="4" t="str">
        <f t="shared" si="18"/>
        <v>N</v>
      </c>
      <c r="G119" s="5">
        <f t="shared" si="2"/>
        <v>44755</v>
      </c>
      <c r="H119" s="5">
        <f t="shared" si="30"/>
        <v>44758</v>
      </c>
      <c r="I119" s="4">
        <v>7.0</v>
      </c>
      <c r="J119" s="4" t="str">
        <f t="shared" si="20"/>
        <v>Watson</v>
      </c>
      <c r="K119" s="4" t="str">
        <f t="shared" si="21"/>
        <v/>
      </c>
      <c r="L119" s="4" t="str">
        <f t="shared" si="22"/>
        <v/>
      </c>
      <c r="M119" s="4" t="str">
        <f t="shared" si="23"/>
        <v/>
      </c>
      <c r="N119" s="4">
        <f>VLOOKUP($B119,$B$2:$Q$105,13,false)</f>
        <v>3.5</v>
      </c>
      <c r="O119" s="4" t="str">
        <f t="shared" ref="O119:O124" si="32">VLOOKUP($B119,$B$2:$Q$105,14,false)</f>
        <v/>
      </c>
      <c r="P119" s="4" t="str">
        <f t="shared" si="31"/>
        <v/>
      </c>
      <c r="Q119" s="4" t="str">
        <f t="shared" si="26"/>
        <v/>
      </c>
      <c r="R119" s="6">
        <f t="shared" si="3"/>
        <v>3.5</v>
      </c>
    </row>
    <row r="120">
      <c r="A120" s="5">
        <f t="shared" si="17"/>
        <v>44746</v>
      </c>
      <c r="B120" s="3" t="s">
        <v>81</v>
      </c>
      <c r="C120" s="3" t="s">
        <v>24</v>
      </c>
      <c r="D120" s="3" t="s">
        <v>155</v>
      </c>
      <c r="E120" s="3" t="s">
        <v>21</v>
      </c>
      <c r="F120" s="4" t="str">
        <f t="shared" si="18"/>
        <v>Y</v>
      </c>
      <c r="G120" s="5">
        <f t="shared" si="2"/>
        <v>44748</v>
      </c>
      <c r="H120" s="5">
        <f t="shared" ref="H120:H122" si="33">G120</f>
        <v>44748</v>
      </c>
      <c r="I120" s="4">
        <v>2.0</v>
      </c>
      <c r="J120" s="4" t="str">
        <f t="shared" si="20"/>
        <v>April</v>
      </c>
      <c r="K120" s="4" t="str">
        <f t="shared" si="21"/>
        <v/>
      </c>
      <c r="L120" s="4" t="str">
        <f t="shared" si="22"/>
        <v/>
      </c>
      <c r="M120" s="4" t="str">
        <f t="shared" si="23"/>
        <v/>
      </c>
      <c r="N120" s="3">
        <v>5.0</v>
      </c>
      <c r="O120" s="4" t="str">
        <f t="shared" si="32"/>
        <v/>
      </c>
      <c r="P120" s="4" t="str">
        <f t="shared" si="31"/>
        <v/>
      </c>
      <c r="Q120" s="4" t="str">
        <f t="shared" si="26"/>
        <v/>
      </c>
      <c r="R120" s="6">
        <f t="shared" si="3"/>
        <v>5</v>
      </c>
    </row>
    <row r="121">
      <c r="A121" s="5">
        <f t="shared" si="17"/>
        <v>44748</v>
      </c>
      <c r="B121" s="3" t="s">
        <v>83</v>
      </c>
      <c r="C121" s="3" t="s">
        <v>24</v>
      </c>
      <c r="D121" s="3" t="s">
        <v>155</v>
      </c>
      <c r="E121" s="3" t="s">
        <v>51</v>
      </c>
      <c r="F121" s="4" t="str">
        <f t="shared" si="18"/>
        <v>Y</v>
      </c>
      <c r="G121" s="5">
        <f t="shared" si="2"/>
        <v>44750</v>
      </c>
      <c r="H121" s="5">
        <f t="shared" si="33"/>
        <v>44750</v>
      </c>
      <c r="I121" s="4">
        <v>2.0</v>
      </c>
      <c r="J121" s="4" t="str">
        <f t="shared" si="20"/>
        <v>April</v>
      </c>
      <c r="K121" s="4" t="str">
        <f t="shared" si="21"/>
        <v/>
      </c>
      <c r="L121" s="4" t="str">
        <f t="shared" si="22"/>
        <v/>
      </c>
      <c r="M121" s="4" t="str">
        <f t="shared" si="23"/>
        <v/>
      </c>
      <c r="N121" s="3">
        <v>4.0</v>
      </c>
      <c r="O121" s="4" t="str">
        <f t="shared" si="32"/>
        <v/>
      </c>
      <c r="P121" s="4" t="str">
        <f t="shared" si="31"/>
        <v/>
      </c>
      <c r="Q121" s="4" t="str">
        <f t="shared" si="26"/>
        <v/>
      </c>
      <c r="R121" s="6">
        <f t="shared" si="3"/>
        <v>4</v>
      </c>
    </row>
    <row r="122">
      <c r="A122" s="5">
        <f t="shared" si="17"/>
        <v>44757</v>
      </c>
      <c r="B122" s="8" t="s">
        <v>88</v>
      </c>
      <c r="C122" s="3" t="s">
        <v>34</v>
      </c>
      <c r="D122" s="3" t="s">
        <v>155</v>
      </c>
      <c r="E122" s="3" t="s">
        <v>25</v>
      </c>
      <c r="F122" s="4" t="str">
        <f t="shared" si="18"/>
        <v>Y</v>
      </c>
      <c r="G122" s="5">
        <f t="shared" si="2"/>
        <v>44763</v>
      </c>
      <c r="H122" s="5">
        <f t="shared" si="33"/>
        <v>44763</v>
      </c>
      <c r="I122" s="4">
        <v>6.0</v>
      </c>
      <c r="J122" s="4" t="str">
        <f t="shared" si="20"/>
        <v>Watson</v>
      </c>
      <c r="K122" s="4" t="str">
        <f t="shared" si="21"/>
        <v/>
      </c>
      <c r="L122" s="4" t="str">
        <f t="shared" si="22"/>
        <v/>
      </c>
      <c r="M122" s="4" t="str">
        <f t="shared" si="23"/>
        <v/>
      </c>
      <c r="N122" s="3">
        <v>4.0</v>
      </c>
      <c r="O122" s="4" t="str">
        <f t="shared" si="32"/>
        <v/>
      </c>
      <c r="P122" s="4" t="str">
        <f t="shared" si="31"/>
        <v/>
      </c>
      <c r="Q122" s="4" t="str">
        <f t="shared" si="26"/>
        <v/>
      </c>
      <c r="R122" s="6">
        <f t="shared" si="3"/>
        <v>4</v>
      </c>
    </row>
    <row r="123">
      <c r="A123" s="5">
        <f t="shared" si="17"/>
        <v>44754</v>
      </c>
      <c r="B123" s="3" t="s">
        <v>91</v>
      </c>
      <c r="C123" s="3" t="s">
        <v>24</v>
      </c>
      <c r="D123" s="3" t="s">
        <v>155</v>
      </c>
      <c r="E123" s="3" t="s">
        <v>56</v>
      </c>
      <c r="F123" s="4" t="str">
        <f t="shared" si="18"/>
        <v>N</v>
      </c>
      <c r="G123" s="5">
        <f t="shared" si="2"/>
        <v>44756</v>
      </c>
      <c r="H123" s="5">
        <f t="shared" ref="H123:H124" si="34">G123+3</f>
        <v>44759</v>
      </c>
      <c r="I123" s="4">
        <v>2.0</v>
      </c>
      <c r="J123" s="4" t="str">
        <f t="shared" si="20"/>
        <v>April</v>
      </c>
      <c r="K123" s="4" t="str">
        <f t="shared" si="21"/>
        <v/>
      </c>
      <c r="L123" s="4" t="str">
        <f t="shared" si="22"/>
        <v/>
      </c>
      <c r="M123" s="4" t="str">
        <f t="shared" si="23"/>
        <v/>
      </c>
      <c r="N123" s="3">
        <v>3.0</v>
      </c>
      <c r="O123" s="4" t="str">
        <f t="shared" si="32"/>
        <v/>
      </c>
      <c r="P123" s="4" t="str">
        <f t="shared" si="31"/>
        <v/>
      </c>
      <c r="Q123" s="4" t="str">
        <f t="shared" si="26"/>
        <v/>
      </c>
      <c r="R123" s="6">
        <f t="shared" si="3"/>
        <v>3</v>
      </c>
    </row>
    <row r="124">
      <c r="A124" s="5">
        <f t="shared" si="17"/>
        <v>44755</v>
      </c>
      <c r="B124" s="3" t="s">
        <v>93</v>
      </c>
      <c r="C124" s="3" t="s">
        <v>24</v>
      </c>
      <c r="D124" s="3" t="s">
        <v>155</v>
      </c>
      <c r="E124" s="3" t="s">
        <v>56</v>
      </c>
      <c r="F124" s="4" t="str">
        <f t="shared" si="18"/>
        <v>N</v>
      </c>
      <c r="G124" s="5">
        <f t="shared" si="2"/>
        <v>44757</v>
      </c>
      <c r="H124" s="5">
        <f t="shared" si="34"/>
        <v>44760</v>
      </c>
      <c r="I124" s="4">
        <v>2.0</v>
      </c>
      <c r="J124" s="4" t="str">
        <f t="shared" si="20"/>
        <v>April</v>
      </c>
      <c r="K124" s="4" t="str">
        <f t="shared" si="21"/>
        <v/>
      </c>
      <c r="L124" s="4" t="str">
        <f t="shared" si="22"/>
        <v/>
      </c>
      <c r="M124" s="4" t="str">
        <f t="shared" si="23"/>
        <v/>
      </c>
      <c r="N124" s="3">
        <v>2.0</v>
      </c>
      <c r="O124" s="4" t="str">
        <f t="shared" si="32"/>
        <v/>
      </c>
      <c r="P124" s="4" t="str">
        <f t="shared" si="31"/>
        <v/>
      </c>
      <c r="Q124" s="4" t="str">
        <f t="shared" si="26"/>
        <v/>
      </c>
      <c r="R124" s="6">
        <f t="shared" si="3"/>
        <v>2</v>
      </c>
    </row>
    <row r="125">
      <c r="A125" s="5">
        <f t="shared" si="17"/>
        <v>44756</v>
      </c>
      <c r="B125" s="3" t="s">
        <v>94</v>
      </c>
      <c r="C125" s="3" t="s">
        <v>70</v>
      </c>
      <c r="D125" s="3" t="s">
        <v>155</v>
      </c>
      <c r="E125" s="3" t="s">
        <v>51</v>
      </c>
      <c r="F125" s="4" t="str">
        <f t="shared" si="18"/>
        <v>Y</v>
      </c>
      <c r="G125" s="5">
        <f t="shared" si="2"/>
        <v>44760</v>
      </c>
      <c r="H125" s="5">
        <f>G125</f>
        <v>44760</v>
      </c>
      <c r="I125" s="4">
        <v>4.0</v>
      </c>
      <c r="J125" s="4" t="str">
        <f t="shared" si="20"/>
        <v>JK</v>
      </c>
      <c r="K125" s="4" t="str">
        <f t="shared" si="21"/>
        <v>Suri</v>
      </c>
      <c r="L125" s="4" t="str">
        <f t="shared" si="22"/>
        <v/>
      </c>
      <c r="M125" s="4" t="str">
        <f t="shared" si="23"/>
        <v/>
      </c>
      <c r="N125" s="3">
        <v>4.0</v>
      </c>
      <c r="O125" s="3">
        <v>5.0</v>
      </c>
      <c r="P125" s="4" t="str">
        <f t="shared" si="31"/>
        <v/>
      </c>
      <c r="Q125" s="4" t="str">
        <f t="shared" si="26"/>
        <v/>
      </c>
      <c r="R125" s="6">
        <f t="shared" si="3"/>
        <v>4.5</v>
      </c>
    </row>
    <row r="126">
      <c r="A126" s="5">
        <f t="shared" si="17"/>
        <v>44758</v>
      </c>
      <c r="B126" s="3" t="s">
        <v>95</v>
      </c>
      <c r="C126" s="3" t="s">
        <v>19</v>
      </c>
      <c r="D126" s="3" t="s">
        <v>155</v>
      </c>
      <c r="E126" s="3" t="s">
        <v>21</v>
      </c>
      <c r="F126" s="4" t="str">
        <f t="shared" si="18"/>
        <v>N</v>
      </c>
      <c r="G126" s="5">
        <f t="shared" si="2"/>
        <v>44760</v>
      </c>
      <c r="H126" s="5">
        <f>G126+3</f>
        <v>44763</v>
      </c>
      <c r="I126" s="4">
        <v>2.0</v>
      </c>
      <c r="J126" s="4" t="str">
        <f t="shared" si="20"/>
        <v>Jully</v>
      </c>
      <c r="K126" s="4" t="str">
        <f t="shared" si="21"/>
        <v/>
      </c>
      <c r="L126" s="4" t="str">
        <f t="shared" si="22"/>
        <v/>
      </c>
      <c r="M126" s="4" t="str">
        <f t="shared" si="23"/>
        <v/>
      </c>
      <c r="N126" s="3">
        <v>3.5</v>
      </c>
      <c r="O126" s="4" t="str">
        <f>VLOOKUP($B126,$B$2:$Q$105,14,false)</f>
        <v/>
      </c>
      <c r="P126" s="4" t="str">
        <f t="shared" si="31"/>
        <v/>
      </c>
      <c r="Q126" s="4" t="str">
        <f t="shared" si="26"/>
        <v/>
      </c>
      <c r="R126" s="6">
        <f t="shared" si="3"/>
        <v>3.5</v>
      </c>
    </row>
    <row r="127">
      <c r="A127" s="5">
        <f t="shared" si="17"/>
        <v>44759</v>
      </c>
      <c r="B127" s="3" t="s">
        <v>96</v>
      </c>
      <c r="C127" s="3" t="s">
        <v>46</v>
      </c>
      <c r="D127" s="3" t="s">
        <v>155</v>
      </c>
      <c r="E127" s="3" t="s">
        <v>21</v>
      </c>
      <c r="F127" s="4" t="str">
        <f t="shared" si="18"/>
        <v>Y</v>
      </c>
      <c r="G127" s="5">
        <f t="shared" si="2"/>
        <v>44765</v>
      </c>
      <c r="H127" s="5">
        <f>G127</f>
        <v>44765</v>
      </c>
      <c r="I127" s="4">
        <v>6.0</v>
      </c>
      <c r="J127" s="4" t="str">
        <f t="shared" si="20"/>
        <v>CJ</v>
      </c>
      <c r="K127" s="4" t="str">
        <f t="shared" si="21"/>
        <v>Jace</v>
      </c>
      <c r="L127" s="4" t="str">
        <f t="shared" si="22"/>
        <v>Sally</v>
      </c>
      <c r="M127" s="4" t="str">
        <f t="shared" si="23"/>
        <v/>
      </c>
      <c r="N127" s="3">
        <v>3.0</v>
      </c>
      <c r="O127" s="3">
        <v>4.0</v>
      </c>
      <c r="P127" s="3">
        <v>4.5</v>
      </c>
      <c r="Q127" s="4" t="str">
        <f t="shared" si="26"/>
        <v/>
      </c>
      <c r="R127" s="6">
        <f t="shared" si="3"/>
        <v>3.833333333</v>
      </c>
    </row>
    <row r="128">
      <c r="A128" s="5">
        <f t="shared" si="17"/>
        <v>44774</v>
      </c>
      <c r="B128" s="3" t="s">
        <v>101</v>
      </c>
      <c r="C128" s="3" t="s">
        <v>37</v>
      </c>
      <c r="D128" s="3" t="s">
        <v>155</v>
      </c>
      <c r="E128" s="3" t="s">
        <v>21</v>
      </c>
      <c r="F128" s="4" t="str">
        <f t="shared" si="18"/>
        <v>N</v>
      </c>
      <c r="G128" s="5">
        <f t="shared" si="2"/>
        <v>44779</v>
      </c>
      <c r="H128" s="5">
        <f>G128+3</f>
        <v>44782</v>
      </c>
      <c r="I128" s="4">
        <v>5.0</v>
      </c>
      <c r="J128" s="4" t="str">
        <f t="shared" si="20"/>
        <v>Nade</v>
      </c>
      <c r="K128" s="4" t="str">
        <f t="shared" si="21"/>
        <v/>
      </c>
      <c r="L128" s="4" t="str">
        <f t="shared" si="22"/>
        <v/>
      </c>
      <c r="M128" s="4" t="str">
        <f t="shared" si="23"/>
        <v/>
      </c>
      <c r="N128" s="3">
        <v>1.0</v>
      </c>
      <c r="O128" s="4" t="str">
        <f>VLOOKUP($B128,$B$2:$Q$105,14,false)</f>
        <v/>
      </c>
      <c r="P128" s="4" t="str">
        <f t="shared" ref="P128:P135" si="35">VLOOKUP($B128,$B$2:$Q$105,15,false)</f>
        <v/>
      </c>
      <c r="Q128" s="4" t="str">
        <f t="shared" si="26"/>
        <v/>
      </c>
      <c r="R128" s="6">
        <f t="shared" si="3"/>
        <v>1</v>
      </c>
    </row>
    <row r="129">
      <c r="A129" s="5">
        <f t="shared" si="17"/>
        <v>44764</v>
      </c>
      <c r="B129" s="3" t="s">
        <v>102</v>
      </c>
      <c r="C129" s="3" t="s">
        <v>70</v>
      </c>
      <c r="D129" s="3" t="s">
        <v>155</v>
      </c>
      <c r="E129" s="3" t="s">
        <v>56</v>
      </c>
      <c r="F129" s="4" t="str">
        <f t="shared" si="18"/>
        <v>Y</v>
      </c>
      <c r="G129" s="5">
        <f t="shared" si="2"/>
        <v>44770</v>
      </c>
      <c r="H129" s="5">
        <f>G129</f>
        <v>44770</v>
      </c>
      <c r="I129" s="4">
        <v>6.0</v>
      </c>
      <c r="J129" s="4" t="str">
        <f t="shared" si="20"/>
        <v>JK</v>
      </c>
      <c r="K129" s="4" t="str">
        <f t="shared" si="21"/>
        <v>Suri</v>
      </c>
      <c r="L129" s="4" t="str">
        <f t="shared" si="22"/>
        <v/>
      </c>
      <c r="M129" s="4" t="str">
        <f t="shared" si="23"/>
        <v/>
      </c>
      <c r="N129" s="3">
        <v>3.5</v>
      </c>
      <c r="O129" s="3">
        <v>5.0</v>
      </c>
      <c r="P129" s="4" t="str">
        <f t="shared" si="35"/>
        <v/>
      </c>
      <c r="Q129" s="4" t="str">
        <f t="shared" si="26"/>
        <v/>
      </c>
      <c r="R129" s="6">
        <f t="shared" si="3"/>
        <v>4.25</v>
      </c>
    </row>
    <row r="130">
      <c r="A130" s="5">
        <f t="shared" si="17"/>
        <v>44766</v>
      </c>
      <c r="B130" s="3" t="s">
        <v>103</v>
      </c>
      <c r="C130" s="3" t="s">
        <v>70</v>
      </c>
      <c r="D130" s="3" t="s">
        <v>155</v>
      </c>
      <c r="E130" s="3" t="s">
        <v>21</v>
      </c>
      <c r="F130" s="4" t="str">
        <f t="shared" si="18"/>
        <v>N</v>
      </c>
      <c r="G130" s="5">
        <f t="shared" si="2"/>
        <v>44769</v>
      </c>
      <c r="H130" s="5">
        <f t="shared" ref="H130:H132" si="36">G130+3</f>
        <v>44772</v>
      </c>
      <c r="I130" s="4">
        <v>3.0</v>
      </c>
      <c r="J130" s="4" t="str">
        <f t="shared" si="20"/>
        <v>Young</v>
      </c>
      <c r="K130" s="4" t="str">
        <f t="shared" si="21"/>
        <v>Kelly</v>
      </c>
      <c r="L130" s="4" t="str">
        <f t="shared" si="22"/>
        <v/>
      </c>
      <c r="M130" s="4" t="str">
        <f t="shared" si="23"/>
        <v/>
      </c>
      <c r="N130" s="3">
        <v>3.0</v>
      </c>
      <c r="O130" s="3">
        <v>4.0</v>
      </c>
      <c r="P130" s="4" t="str">
        <f t="shared" si="35"/>
        <v/>
      </c>
      <c r="Q130" s="4" t="str">
        <f t="shared" si="26"/>
        <v/>
      </c>
      <c r="R130" s="6">
        <f t="shared" si="3"/>
        <v>3.5</v>
      </c>
    </row>
    <row r="131">
      <c r="A131" s="5">
        <f t="shared" si="17"/>
        <v>44773</v>
      </c>
      <c r="B131" s="3" t="s">
        <v>104</v>
      </c>
      <c r="C131" s="3" t="s">
        <v>34</v>
      </c>
      <c r="D131" s="3" t="s">
        <v>155</v>
      </c>
      <c r="E131" s="3" t="s">
        <v>56</v>
      </c>
      <c r="F131" s="4" t="str">
        <f t="shared" si="18"/>
        <v>N</v>
      </c>
      <c r="G131" s="5">
        <f t="shared" si="2"/>
        <v>44777</v>
      </c>
      <c r="H131" s="5">
        <f t="shared" si="36"/>
        <v>44780</v>
      </c>
      <c r="I131" s="4">
        <v>4.0</v>
      </c>
      <c r="J131" s="4" t="str">
        <f t="shared" si="20"/>
        <v>Nade</v>
      </c>
      <c r="K131" s="4" t="str">
        <f t="shared" si="21"/>
        <v/>
      </c>
      <c r="L131" s="4" t="str">
        <f t="shared" si="22"/>
        <v/>
      </c>
      <c r="M131" s="4" t="str">
        <f t="shared" si="23"/>
        <v/>
      </c>
      <c r="N131" s="3">
        <v>1.0</v>
      </c>
      <c r="O131" s="4" t="str">
        <f t="shared" ref="O131:O132" si="37">VLOOKUP($B131,$B$2:$Q$105,14,false)</f>
        <v/>
      </c>
      <c r="P131" s="4" t="str">
        <f t="shared" si="35"/>
        <v/>
      </c>
      <c r="Q131" s="4" t="str">
        <f t="shared" si="26"/>
        <v/>
      </c>
      <c r="R131" s="6">
        <f t="shared" si="3"/>
        <v>1</v>
      </c>
    </row>
    <row r="132">
      <c r="A132" s="5">
        <f t="shared" si="17"/>
        <v>44766</v>
      </c>
      <c r="B132" s="3" t="s">
        <v>106</v>
      </c>
      <c r="C132" s="3" t="s">
        <v>24</v>
      </c>
      <c r="D132" s="3" t="s">
        <v>155</v>
      </c>
      <c r="E132" s="3" t="s">
        <v>25</v>
      </c>
      <c r="F132" s="4" t="str">
        <f t="shared" si="18"/>
        <v>N</v>
      </c>
      <c r="G132" s="5">
        <f t="shared" si="2"/>
        <v>44768</v>
      </c>
      <c r="H132" s="5">
        <f t="shared" si="36"/>
        <v>44771</v>
      </c>
      <c r="I132" s="4">
        <v>2.0</v>
      </c>
      <c r="J132" s="4" t="str">
        <f t="shared" si="20"/>
        <v>April</v>
      </c>
      <c r="K132" s="4" t="str">
        <f t="shared" si="21"/>
        <v/>
      </c>
      <c r="L132" s="4" t="str">
        <f t="shared" si="22"/>
        <v/>
      </c>
      <c r="M132" s="4" t="str">
        <f t="shared" si="23"/>
        <v/>
      </c>
      <c r="N132" s="3">
        <v>3.0</v>
      </c>
      <c r="O132" s="4" t="str">
        <f t="shared" si="37"/>
        <v/>
      </c>
      <c r="P132" s="4" t="str">
        <f t="shared" si="35"/>
        <v/>
      </c>
      <c r="Q132" s="4" t="str">
        <f t="shared" si="26"/>
        <v/>
      </c>
      <c r="R132" s="6">
        <f t="shared" si="3"/>
        <v>3</v>
      </c>
    </row>
    <row r="133">
      <c r="A133" s="5">
        <f t="shared" si="17"/>
        <v>44768</v>
      </c>
      <c r="B133" s="3" t="s">
        <v>107</v>
      </c>
      <c r="C133" s="3" t="s">
        <v>28</v>
      </c>
      <c r="D133" s="3" t="s">
        <v>155</v>
      </c>
      <c r="E133" s="3" t="s">
        <v>25</v>
      </c>
      <c r="F133" s="4" t="str">
        <f t="shared" si="18"/>
        <v>Y</v>
      </c>
      <c r="G133" s="5">
        <f t="shared" si="2"/>
        <v>44774</v>
      </c>
      <c r="H133" s="5">
        <f t="shared" ref="H133:H134" si="38">G133</f>
        <v>44774</v>
      </c>
      <c r="I133" s="4">
        <v>6.0</v>
      </c>
      <c r="J133" s="4" t="str">
        <f t="shared" si="20"/>
        <v>Coca</v>
      </c>
      <c r="K133" s="4" t="str">
        <f t="shared" si="21"/>
        <v>Pepsi</v>
      </c>
      <c r="L133" s="4" t="str">
        <f t="shared" si="22"/>
        <v/>
      </c>
      <c r="M133" s="4" t="str">
        <f t="shared" si="23"/>
        <v/>
      </c>
      <c r="N133" s="4">
        <f>VLOOKUP($B133,$B$2:$Q$105,13,false)</f>
        <v>4</v>
      </c>
      <c r="O133" s="3">
        <v>4.0</v>
      </c>
      <c r="P133" s="4" t="str">
        <f t="shared" si="35"/>
        <v/>
      </c>
      <c r="Q133" s="4" t="str">
        <f t="shared" si="26"/>
        <v/>
      </c>
      <c r="R133" s="6">
        <f t="shared" si="3"/>
        <v>4</v>
      </c>
    </row>
    <row r="134">
      <c r="A134" s="5">
        <f t="shared" si="17"/>
        <v>44773</v>
      </c>
      <c r="B134" s="3" t="s">
        <v>108</v>
      </c>
      <c r="C134" s="3" t="s">
        <v>40</v>
      </c>
      <c r="D134" s="3" t="s">
        <v>155</v>
      </c>
      <c r="E134" s="3" t="s">
        <v>56</v>
      </c>
      <c r="F134" s="4" t="str">
        <f t="shared" si="18"/>
        <v>Y</v>
      </c>
      <c r="G134" s="5">
        <f t="shared" si="2"/>
        <v>44779</v>
      </c>
      <c r="H134" s="5">
        <f t="shared" si="38"/>
        <v>44779</v>
      </c>
      <c r="I134" s="4">
        <v>6.0</v>
      </c>
      <c r="J134" s="4" t="str">
        <f t="shared" si="20"/>
        <v>Den</v>
      </c>
      <c r="K134" s="4" t="str">
        <f t="shared" si="21"/>
        <v>Ray</v>
      </c>
      <c r="L134" s="4" t="str">
        <f t="shared" si="22"/>
        <v/>
      </c>
      <c r="M134" s="4" t="str">
        <f t="shared" si="23"/>
        <v/>
      </c>
      <c r="N134" s="3">
        <v>3.0</v>
      </c>
      <c r="O134" s="4">
        <f t="shared" ref="O134:O135" si="39">VLOOKUP($B134,$B$2:$Q$105,14,false)</f>
        <v>5</v>
      </c>
      <c r="P134" s="4" t="str">
        <f t="shared" si="35"/>
        <v/>
      </c>
      <c r="Q134" s="4" t="str">
        <f t="shared" si="26"/>
        <v/>
      </c>
      <c r="R134" s="6">
        <f t="shared" si="3"/>
        <v>4</v>
      </c>
    </row>
    <row r="135">
      <c r="A135" s="5">
        <f t="shared" si="17"/>
        <v>44780</v>
      </c>
      <c r="B135" s="3" t="s">
        <v>114</v>
      </c>
      <c r="C135" s="3" t="s">
        <v>37</v>
      </c>
      <c r="D135" s="3" t="s">
        <v>155</v>
      </c>
      <c r="E135" s="3" t="s">
        <v>21</v>
      </c>
      <c r="F135" s="4" t="str">
        <f t="shared" si="18"/>
        <v>N</v>
      </c>
      <c r="G135" s="5">
        <f t="shared" si="2"/>
        <v>44788</v>
      </c>
      <c r="H135" s="5">
        <f t="shared" ref="H135:H138" si="40">G135+3</f>
        <v>44791</v>
      </c>
      <c r="I135" s="4">
        <v>8.0</v>
      </c>
      <c r="J135" s="4" t="str">
        <f t="shared" si="20"/>
        <v>Nade</v>
      </c>
      <c r="K135" s="4" t="str">
        <f t="shared" si="21"/>
        <v/>
      </c>
      <c r="L135" s="4" t="str">
        <f t="shared" si="22"/>
        <v/>
      </c>
      <c r="M135" s="4" t="str">
        <f t="shared" si="23"/>
        <v/>
      </c>
      <c r="N135" s="3">
        <v>2.0</v>
      </c>
      <c r="O135" s="4" t="str">
        <f t="shared" si="39"/>
        <v/>
      </c>
      <c r="P135" s="4" t="str">
        <f t="shared" si="35"/>
        <v/>
      </c>
      <c r="Q135" s="4" t="str">
        <f t="shared" si="26"/>
        <v/>
      </c>
      <c r="R135" s="6">
        <f t="shared" si="3"/>
        <v>2</v>
      </c>
    </row>
    <row r="136">
      <c r="A136" s="5">
        <f t="shared" si="17"/>
        <v>44780</v>
      </c>
      <c r="B136" s="3" t="s">
        <v>116</v>
      </c>
      <c r="C136" s="3" t="s">
        <v>46</v>
      </c>
      <c r="D136" s="3" t="s">
        <v>155</v>
      </c>
      <c r="E136" s="3" t="s">
        <v>56</v>
      </c>
      <c r="F136" s="4" t="str">
        <f t="shared" si="18"/>
        <v>N</v>
      </c>
      <c r="G136" s="5">
        <f t="shared" si="2"/>
        <v>44788</v>
      </c>
      <c r="H136" s="5">
        <f t="shared" si="40"/>
        <v>44791</v>
      </c>
      <c r="I136" s="4">
        <v>8.0</v>
      </c>
      <c r="J136" s="4" t="str">
        <f t="shared" si="20"/>
        <v>CJ</v>
      </c>
      <c r="K136" s="4" t="str">
        <f t="shared" si="21"/>
        <v>Yuri</v>
      </c>
      <c r="L136" s="4" t="str">
        <f t="shared" si="22"/>
        <v>Sally</v>
      </c>
      <c r="M136" s="4" t="str">
        <f t="shared" si="23"/>
        <v/>
      </c>
      <c r="N136" s="4">
        <f>VLOOKUP($B136,$B$2:$Q$105,13,false)</f>
        <v>4</v>
      </c>
      <c r="O136" s="3">
        <v>1.0</v>
      </c>
      <c r="P136" s="3">
        <v>2.0</v>
      </c>
      <c r="Q136" s="4" t="str">
        <f t="shared" si="26"/>
        <v/>
      </c>
      <c r="R136" s="6">
        <f t="shared" si="3"/>
        <v>2.333333333</v>
      </c>
    </row>
    <row r="137">
      <c r="A137" s="5">
        <f t="shared" si="17"/>
        <v>44785</v>
      </c>
      <c r="B137" s="3" t="s">
        <v>122</v>
      </c>
      <c r="C137" s="3" t="s">
        <v>40</v>
      </c>
      <c r="D137" s="3" t="s">
        <v>155</v>
      </c>
      <c r="E137" s="3" t="s">
        <v>25</v>
      </c>
      <c r="F137" s="4" t="str">
        <f t="shared" si="18"/>
        <v>N</v>
      </c>
      <c r="G137" s="5">
        <f t="shared" si="2"/>
        <v>44789</v>
      </c>
      <c r="H137" s="5">
        <f t="shared" si="40"/>
        <v>44792</v>
      </c>
      <c r="I137" s="4">
        <v>4.0</v>
      </c>
      <c r="J137" s="4" t="str">
        <f t="shared" si="20"/>
        <v>Den</v>
      </c>
      <c r="K137" s="4" t="str">
        <f t="shared" si="21"/>
        <v>Ray</v>
      </c>
      <c r="L137" s="4" t="str">
        <f t="shared" si="22"/>
        <v/>
      </c>
      <c r="M137" s="4" t="str">
        <f t="shared" si="23"/>
        <v/>
      </c>
      <c r="N137" s="3">
        <v>3.0</v>
      </c>
      <c r="O137" s="3">
        <v>2.0</v>
      </c>
      <c r="P137" s="4" t="str">
        <f t="shared" ref="P137:P147" si="41">VLOOKUP($B137,$B$2:$Q$105,15,false)</f>
        <v/>
      </c>
      <c r="Q137" s="4" t="str">
        <f t="shared" si="26"/>
        <v/>
      </c>
      <c r="R137" s="6">
        <f t="shared" si="3"/>
        <v>2.5</v>
      </c>
    </row>
    <row r="138">
      <c r="A138" s="5">
        <f t="shared" si="17"/>
        <v>44789</v>
      </c>
      <c r="B138" s="3" t="s">
        <v>128</v>
      </c>
      <c r="C138" s="3" t="s">
        <v>40</v>
      </c>
      <c r="D138" s="3" t="s">
        <v>155</v>
      </c>
      <c r="E138" s="3" t="s">
        <v>29</v>
      </c>
      <c r="F138" s="4" t="str">
        <f t="shared" si="18"/>
        <v>N</v>
      </c>
      <c r="G138" s="5">
        <f t="shared" si="2"/>
        <v>44794</v>
      </c>
      <c r="H138" s="5">
        <f t="shared" si="40"/>
        <v>44797</v>
      </c>
      <c r="I138" s="4">
        <v>5.0</v>
      </c>
      <c r="J138" s="4" t="str">
        <f t="shared" si="20"/>
        <v>Den</v>
      </c>
      <c r="K138" s="4" t="str">
        <f t="shared" si="21"/>
        <v>Ray</v>
      </c>
      <c r="L138" s="4" t="str">
        <f t="shared" si="22"/>
        <v/>
      </c>
      <c r="M138" s="4" t="str">
        <f t="shared" si="23"/>
        <v/>
      </c>
      <c r="N138" s="3">
        <v>3.0</v>
      </c>
      <c r="O138" s="3">
        <v>2.0</v>
      </c>
      <c r="P138" s="4" t="str">
        <f t="shared" si="41"/>
        <v/>
      </c>
      <c r="Q138" s="4" t="str">
        <f t="shared" si="26"/>
        <v/>
      </c>
      <c r="R138" s="6">
        <f t="shared" si="3"/>
        <v>2.5</v>
      </c>
    </row>
    <row r="139">
      <c r="A139" s="5">
        <f t="shared" si="17"/>
        <v>44790</v>
      </c>
      <c r="B139" s="3" t="s">
        <v>130</v>
      </c>
      <c r="C139" s="3" t="s">
        <v>24</v>
      </c>
      <c r="D139" s="3" t="s">
        <v>155</v>
      </c>
      <c r="E139" s="3" t="s">
        <v>51</v>
      </c>
      <c r="F139" s="4" t="str">
        <f t="shared" si="18"/>
        <v>Y</v>
      </c>
      <c r="G139" s="5">
        <f t="shared" si="2"/>
        <v>44791</v>
      </c>
      <c r="H139" s="5">
        <f>G139</f>
        <v>44791</v>
      </c>
      <c r="I139" s="4">
        <v>1.0</v>
      </c>
      <c r="J139" s="4" t="str">
        <f t="shared" si="20"/>
        <v>April</v>
      </c>
      <c r="K139" s="4" t="str">
        <f t="shared" si="21"/>
        <v/>
      </c>
      <c r="L139" s="4" t="str">
        <f t="shared" si="22"/>
        <v/>
      </c>
      <c r="M139" s="4" t="str">
        <f t="shared" si="23"/>
        <v/>
      </c>
      <c r="N139" s="3">
        <v>4.0</v>
      </c>
      <c r="O139" s="4" t="str">
        <f>VLOOKUP($B139,$B$2:$Q$105,14,false)</f>
        <v/>
      </c>
      <c r="P139" s="4" t="str">
        <f t="shared" si="41"/>
        <v/>
      </c>
      <c r="Q139" s="4" t="str">
        <f t="shared" si="26"/>
        <v/>
      </c>
      <c r="R139" s="6">
        <f t="shared" si="3"/>
        <v>4</v>
      </c>
    </row>
    <row r="140">
      <c r="A140" s="5">
        <f t="shared" si="17"/>
        <v>44794</v>
      </c>
      <c r="B140" s="3" t="s">
        <v>132</v>
      </c>
      <c r="C140" s="3" t="s">
        <v>40</v>
      </c>
      <c r="D140" s="3" t="s">
        <v>155</v>
      </c>
      <c r="E140" s="3" t="s">
        <v>21</v>
      </c>
      <c r="F140" s="4" t="str">
        <f t="shared" si="18"/>
        <v>N</v>
      </c>
      <c r="G140" s="5">
        <f t="shared" si="2"/>
        <v>44802</v>
      </c>
      <c r="H140" s="5">
        <f t="shared" ref="H140:H142" si="42">G140+3</f>
        <v>44805</v>
      </c>
      <c r="I140" s="4">
        <v>8.0</v>
      </c>
      <c r="J140" s="4" t="str">
        <f t="shared" si="20"/>
        <v>Den</v>
      </c>
      <c r="K140" s="4" t="str">
        <f t="shared" si="21"/>
        <v>Ray</v>
      </c>
      <c r="L140" s="4" t="str">
        <f t="shared" si="22"/>
        <v/>
      </c>
      <c r="M140" s="4" t="str">
        <f t="shared" si="23"/>
        <v/>
      </c>
      <c r="N140" s="3">
        <v>4.0</v>
      </c>
      <c r="O140" s="3">
        <v>3.0</v>
      </c>
      <c r="P140" s="4" t="str">
        <f t="shared" si="41"/>
        <v/>
      </c>
      <c r="Q140" s="4" t="str">
        <f t="shared" si="26"/>
        <v/>
      </c>
      <c r="R140" s="6">
        <f t="shared" si="3"/>
        <v>3.5</v>
      </c>
    </row>
    <row r="141">
      <c r="A141" s="5">
        <f t="shared" si="17"/>
        <v>44791</v>
      </c>
      <c r="B141" s="8" t="s">
        <v>133</v>
      </c>
      <c r="C141" s="3" t="s">
        <v>24</v>
      </c>
      <c r="D141" s="3" t="s">
        <v>155</v>
      </c>
      <c r="E141" s="3" t="s">
        <v>51</v>
      </c>
      <c r="F141" s="4" t="str">
        <f t="shared" si="18"/>
        <v>N</v>
      </c>
      <c r="G141" s="5">
        <f t="shared" si="2"/>
        <v>44793</v>
      </c>
      <c r="H141" s="5">
        <f t="shared" si="42"/>
        <v>44796</v>
      </c>
      <c r="I141" s="4">
        <v>2.0</v>
      </c>
      <c r="J141" s="4" t="str">
        <f t="shared" si="20"/>
        <v>April</v>
      </c>
      <c r="K141" s="4" t="str">
        <f t="shared" si="21"/>
        <v/>
      </c>
      <c r="L141" s="4" t="str">
        <f t="shared" si="22"/>
        <v/>
      </c>
      <c r="M141" s="4" t="str">
        <f t="shared" si="23"/>
        <v/>
      </c>
      <c r="N141" s="3">
        <v>2.0</v>
      </c>
      <c r="O141" s="4" t="str">
        <f t="shared" ref="O141:O142" si="43">VLOOKUP($B141,$B$2:$Q$105,14,false)</f>
        <v/>
      </c>
      <c r="P141" s="4" t="str">
        <f t="shared" si="41"/>
        <v/>
      </c>
      <c r="Q141" s="4" t="str">
        <f t="shared" si="26"/>
        <v/>
      </c>
      <c r="R141" s="6">
        <f t="shared" si="3"/>
        <v>2</v>
      </c>
    </row>
    <row r="142">
      <c r="A142" s="5">
        <f t="shared" si="17"/>
        <v>44791</v>
      </c>
      <c r="B142" s="3" t="s">
        <v>135</v>
      </c>
      <c r="C142" s="3" t="s">
        <v>19</v>
      </c>
      <c r="D142" s="3" t="s">
        <v>155</v>
      </c>
      <c r="E142" s="3" t="s">
        <v>56</v>
      </c>
      <c r="F142" s="4" t="str">
        <f t="shared" si="18"/>
        <v>N</v>
      </c>
      <c r="G142" s="5">
        <f t="shared" si="2"/>
        <v>44793</v>
      </c>
      <c r="H142" s="5">
        <f t="shared" si="42"/>
        <v>44796</v>
      </c>
      <c r="I142" s="4">
        <v>2.0</v>
      </c>
      <c r="J142" s="4" t="str">
        <f t="shared" si="20"/>
        <v>Jully</v>
      </c>
      <c r="K142" s="4" t="str">
        <f t="shared" si="21"/>
        <v/>
      </c>
      <c r="L142" s="4" t="str">
        <f t="shared" si="22"/>
        <v/>
      </c>
      <c r="M142" s="4" t="str">
        <f t="shared" si="23"/>
        <v/>
      </c>
      <c r="N142" s="3">
        <v>2.0</v>
      </c>
      <c r="O142" s="4" t="str">
        <f t="shared" si="43"/>
        <v/>
      </c>
      <c r="P142" s="4" t="str">
        <f t="shared" si="41"/>
        <v/>
      </c>
      <c r="Q142" s="4" t="str">
        <f t="shared" si="26"/>
        <v/>
      </c>
      <c r="R142" s="6">
        <f t="shared" si="3"/>
        <v>2</v>
      </c>
    </row>
    <row r="143">
      <c r="A143" s="5">
        <f t="shared" si="17"/>
        <v>44796</v>
      </c>
      <c r="B143" s="3" t="s">
        <v>142</v>
      </c>
      <c r="C143" s="3" t="s">
        <v>70</v>
      </c>
      <c r="D143" s="3" t="s">
        <v>155</v>
      </c>
      <c r="E143" s="3" t="s">
        <v>29</v>
      </c>
      <c r="F143" s="4" t="str">
        <f t="shared" si="18"/>
        <v>Y</v>
      </c>
      <c r="G143" s="5">
        <f t="shared" si="2"/>
        <v>44800</v>
      </c>
      <c r="H143" s="5">
        <f>G143</f>
        <v>44800</v>
      </c>
      <c r="I143" s="4">
        <v>4.0</v>
      </c>
      <c r="J143" s="4" t="str">
        <f t="shared" si="20"/>
        <v>JK</v>
      </c>
      <c r="K143" s="4" t="str">
        <f t="shared" si="21"/>
        <v>Suri</v>
      </c>
      <c r="L143" s="4" t="str">
        <f t="shared" si="22"/>
        <v/>
      </c>
      <c r="M143" s="4" t="str">
        <f t="shared" si="23"/>
        <v/>
      </c>
      <c r="N143" s="3">
        <v>4.0</v>
      </c>
      <c r="O143" s="3">
        <v>4.5</v>
      </c>
      <c r="P143" s="4" t="str">
        <f t="shared" si="41"/>
        <v/>
      </c>
      <c r="Q143" s="4" t="str">
        <f t="shared" si="26"/>
        <v/>
      </c>
      <c r="R143" s="6">
        <f t="shared" si="3"/>
        <v>4.25</v>
      </c>
    </row>
    <row r="144">
      <c r="A144" s="5">
        <f t="shared" si="17"/>
        <v>44801</v>
      </c>
      <c r="B144" s="9" t="s">
        <v>147</v>
      </c>
      <c r="C144" s="3" t="s">
        <v>24</v>
      </c>
      <c r="D144" s="3" t="s">
        <v>155</v>
      </c>
      <c r="E144" s="3" t="s">
        <v>25</v>
      </c>
      <c r="F144" s="4" t="str">
        <f t="shared" si="18"/>
        <v>N</v>
      </c>
      <c r="G144" s="5">
        <f t="shared" si="2"/>
        <v>44803</v>
      </c>
      <c r="H144" s="5">
        <f t="shared" ref="H144:H147" si="44">G144+3</f>
        <v>44806</v>
      </c>
      <c r="I144" s="4">
        <v>2.0</v>
      </c>
      <c r="J144" s="4" t="str">
        <f t="shared" si="20"/>
        <v>April</v>
      </c>
      <c r="K144" s="4" t="str">
        <f t="shared" si="21"/>
        <v/>
      </c>
      <c r="L144" s="5" t="str">
        <f t="shared" si="22"/>
        <v/>
      </c>
      <c r="M144" s="4" t="str">
        <f t="shared" si="23"/>
        <v/>
      </c>
      <c r="N144" s="3">
        <v>2.0</v>
      </c>
      <c r="O144" s="4" t="str">
        <f t="shared" ref="O144:O145" si="45">VLOOKUP($B144,$B$2:$Q$105,14,false)</f>
        <v/>
      </c>
      <c r="P144" s="4" t="str">
        <f t="shared" si="41"/>
        <v/>
      </c>
      <c r="Q144" s="4" t="str">
        <f t="shared" si="26"/>
        <v/>
      </c>
      <c r="R144" s="6">
        <f t="shared" si="3"/>
        <v>2</v>
      </c>
    </row>
    <row r="145">
      <c r="A145" s="5">
        <f t="shared" si="17"/>
        <v>44801</v>
      </c>
      <c r="B145" s="3" t="s">
        <v>149</v>
      </c>
      <c r="C145" s="3" t="s">
        <v>28</v>
      </c>
      <c r="D145" s="3" t="s">
        <v>155</v>
      </c>
      <c r="E145" s="3" t="s">
        <v>29</v>
      </c>
      <c r="F145" s="4" t="str">
        <f t="shared" si="18"/>
        <v>N</v>
      </c>
      <c r="G145" s="5">
        <f t="shared" si="2"/>
        <v>44805</v>
      </c>
      <c r="H145" s="5">
        <f t="shared" si="44"/>
        <v>44808</v>
      </c>
      <c r="I145" s="4">
        <v>4.0</v>
      </c>
      <c r="J145" s="4" t="str">
        <f t="shared" si="20"/>
        <v>Coca</v>
      </c>
      <c r="K145" s="4" t="str">
        <f t="shared" si="21"/>
        <v>Pepsi</v>
      </c>
      <c r="L145" s="4" t="str">
        <f t="shared" si="22"/>
        <v/>
      </c>
      <c r="M145" s="4" t="str">
        <f t="shared" si="23"/>
        <v/>
      </c>
      <c r="N145" s="4">
        <f>VLOOKUP($B145,$B$2:$Q$105,13,false)</f>
        <v>4</v>
      </c>
      <c r="O145" s="4">
        <f t="shared" si="45"/>
        <v>3</v>
      </c>
      <c r="P145" s="4" t="str">
        <f t="shared" si="41"/>
        <v/>
      </c>
      <c r="Q145" s="4" t="str">
        <f t="shared" si="26"/>
        <v/>
      </c>
      <c r="R145" s="6">
        <f t="shared" si="3"/>
        <v>3.5</v>
      </c>
    </row>
    <row r="146">
      <c r="A146" s="5">
        <f t="shared" si="17"/>
        <v>44808</v>
      </c>
      <c r="B146" s="3" t="s">
        <v>152</v>
      </c>
      <c r="C146" s="3" t="s">
        <v>28</v>
      </c>
      <c r="D146" s="3" t="s">
        <v>155</v>
      </c>
      <c r="E146" s="3" t="s">
        <v>153</v>
      </c>
      <c r="F146" s="4" t="str">
        <f t="shared" si="18"/>
        <v>N</v>
      </c>
      <c r="G146" s="5">
        <f t="shared" si="2"/>
        <v>44811</v>
      </c>
      <c r="H146" s="5">
        <f t="shared" si="44"/>
        <v>44814</v>
      </c>
      <c r="I146" s="4">
        <v>3.0</v>
      </c>
      <c r="J146" s="4" t="str">
        <f t="shared" si="20"/>
        <v>Coca</v>
      </c>
      <c r="K146" s="4" t="str">
        <f t="shared" si="21"/>
        <v>Pepsi</v>
      </c>
      <c r="L146" s="4" t="str">
        <f t="shared" si="22"/>
        <v/>
      </c>
      <c r="M146" s="4" t="str">
        <f t="shared" si="23"/>
        <v/>
      </c>
      <c r="N146" s="3">
        <v>2.0</v>
      </c>
      <c r="O146" s="3">
        <v>1.0</v>
      </c>
      <c r="P146" s="4" t="str">
        <f t="shared" si="41"/>
        <v/>
      </c>
      <c r="Q146" s="4" t="str">
        <f t="shared" si="26"/>
        <v/>
      </c>
      <c r="R146" s="6">
        <f t="shared" si="3"/>
        <v>1.5</v>
      </c>
    </row>
    <row r="147">
      <c r="A147" s="5">
        <f t="shared" si="17"/>
        <v>44810</v>
      </c>
      <c r="B147" s="3" t="s">
        <v>154</v>
      </c>
      <c r="C147" s="3" t="s">
        <v>28</v>
      </c>
      <c r="D147" s="3" t="s">
        <v>155</v>
      </c>
      <c r="E147" s="3" t="s">
        <v>29</v>
      </c>
      <c r="F147" s="4" t="str">
        <f t="shared" si="18"/>
        <v>N</v>
      </c>
      <c r="G147" s="5">
        <f t="shared" si="2"/>
        <v>44813</v>
      </c>
      <c r="H147" s="5">
        <f t="shared" si="44"/>
        <v>44816</v>
      </c>
      <c r="I147" s="4">
        <v>3.0</v>
      </c>
      <c r="J147" s="4" t="str">
        <f t="shared" si="20"/>
        <v>Coca</v>
      </c>
      <c r="K147" s="4" t="str">
        <f t="shared" si="21"/>
        <v>Pepsi</v>
      </c>
      <c r="L147" s="4" t="str">
        <f t="shared" si="22"/>
        <v/>
      </c>
      <c r="M147" s="4" t="str">
        <f t="shared" si="23"/>
        <v/>
      </c>
      <c r="N147" s="3">
        <v>2.0</v>
      </c>
      <c r="O147" s="3">
        <v>2.0</v>
      </c>
      <c r="P147" s="4" t="str">
        <f t="shared" si="41"/>
        <v/>
      </c>
      <c r="Q147" s="4" t="str">
        <f t="shared" si="26"/>
        <v/>
      </c>
      <c r="R147" s="6">
        <f t="shared" si="3"/>
        <v>2</v>
      </c>
    </row>
    <row r="148">
      <c r="A148" s="5">
        <f t="shared" ref="A148:A159" si="46">VLOOKUP(B148,$B$106:$H$147,7,false)</f>
        <v>44733</v>
      </c>
      <c r="B148" s="7" t="s">
        <v>53</v>
      </c>
      <c r="C148" s="7" t="s">
        <v>19</v>
      </c>
      <c r="D148" s="3" t="s">
        <v>156</v>
      </c>
      <c r="E148" s="7" t="s">
        <v>21</v>
      </c>
      <c r="F148" s="4" t="str">
        <f t="shared" si="18"/>
        <v>N</v>
      </c>
      <c r="G148" s="5">
        <f t="shared" si="2"/>
        <v>44741</v>
      </c>
      <c r="H148" s="5">
        <f t="shared" ref="H148:H159" si="47">G148</f>
        <v>44741</v>
      </c>
      <c r="I148" s="4">
        <v>8.0</v>
      </c>
      <c r="J148" s="3" t="s">
        <v>157</v>
      </c>
      <c r="K148" s="3" t="s">
        <v>158</v>
      </c>
      <c r="L148" s="4"/>
      <c r="M148" s="4"/>
      <c r="N148" s="3">
        <v>2.0</v>
      </c>
      <c r="O148" s="3">
        <v>3.0</v>
      </c>
      <c r="P148" s="4"/>
      <c r="Q148" s="4"/>
      <c r="R148" s="6">
        <f t="shared" si="3"/>
        <v>2.5</v>
      </c>
    </row>
    <row r="149">
      <c r="A149" s="5">
        <f t="shared" si="46"/>
        <v>44743</v>
      </c>
      <c r="B149" s="7" t="s">
        <v>63</v>
      </c>
      <c r="C149" s="7" t="s">
        <v>24</v>
      </c>
      <c r="D149" s="3" t="s">
        <v>156</v>
      </c>
      <c r="E149" s="7" t="s">
        <v>21</v>
      </c>
      <c r="F149" s="4" t="str">
        <f t="shared" si="18"/>
        <v>N</v>
      </c>
      <c r="G149" s="5">
        <f t="shared" si="2"/>
        <v>44751</v>
      </c>
      <c r="H149" s="5">
        <f t="shared" si="47"/>
        <v>44751</v>
      </c>
      <c r="I149" s="4">
        <v>8.0</v>
      </c>
      <c r="J149" s="3" t="s">
        <v>159</v>
      </c>
      <c r="K149" s="3" t="s">
        <v>158</v>
      </c>
      <c r="L149" s="4"/>
      <c r="M149" s="4"/>
      <c r="N149" s="3">
        <v>2.0</v>
      </c>
      <c r="O149" s="3">
        <v>2.0</v>
      </c>
      <c r="P149" s="4"/>
      <c r="Q149" s="4"/>
      <c r="R149" s="6">
        <f t="shared" si="3"/>
        <v>2</v>
      </c>
    </row>
    <row r="150">
      <c r="A150" s="5">
        <f t="shared" si="46"/>
        <v>44748</v>
      </c>
      <c r="B150" s="7" t="s">
        <v>81</v>
      </c>
      <c r="C150" s="7" t="s">
        <v>24</v>
      </c>
      <c r="D150" s="3" t="s">
        <v>156</v>
      </c>
      <c r="E150" s="7" t="s">
        <v>21</v>
      </c>
      <c r="F150" s="4" t="str">
        <f t="shared" ref="F150:F159" si="48">if(AVERAGE(N150:Q150)&gt;3.9,"Y","N")</f>
        <v>Y</v>
      </c>
      <c r="G150" s="5">
        <f t="shared" si="2"/>
        <v>44757</v>
      </c>
      <c r="H150" s="5">
        <f t="shared" si="47"/>
        <v>44757</v>
      </c>
      <c r="I150" s="4">
        <v>9.0</v>
      </c>
      <c r="J150" s="3" t="s">
        <v>159</v>
      </c>
      <c r="K150" s="3" t="s">
        <v>160</v>
      </c>
      <c r="L150" s="3"/>
      <c r="M150" s="4"/>
      <c r="N150" s="3">
        <v>4.0</v>
      </c>
      <c r="O150" s="3">
        <v>5.0</v>
      </c>
      <c r="P150" s="4"/>
      <c r="Q150" s="4"/>
      <c r="R150" s="6">
        <f t="shared" si="3"/>
        <v>4.5</v>
      </c>
    </row>
    <row r="151">
      <c r="A151" s="5">
        <f t="shared" si="46"/>
        <v>44750</v>
      </c>
      <c r="B151" s="7" t="s">
        <v>83</v>
      </c>
      <c r="C151" s="7" t="s">
        <v>24</v>
      </c>
      <c r="D151" s="3" t="s">
        <v>156</v>
      </c>
      <c r="E151" s="7" t="s">
        <v>51</v>
      </c>
      <c r="F151" s="4" t="str">
        <f t="shared" si="48"/>
        <v>N</v>
      </c>
      <c r="G151" s="5">
        <f t="shared" si="2"/>
        <v>44760</v>
      </c>
      <c r="H151" s="5">
        <f t="shared" si="47"/>
        <v>44760</v>
      </c>
      <c r="I151" s="4">
        <v>10.0</v>
      </c>
      <c r="J151" s="3" t="s">
        <v>159</v>
      </c>
      <c r="K151" s="3" t="s">
        <v>158</v>
      </c>
      <c r="L151" s="4"/>
      <c r="M151" s="4"/>
      <c r="N151" s="3">
        <v>2.0</v>
      </c>
      <c r="O151" s="3">
        <v>1.0</v>
      </c>
      <c r="P151" s="4"/>
      <c r="Q151" s="4"/>
      <c r="R151" s="6">
        <f t="shared" si="3"/>
        <v>1.5</v>
      </c>
    </row>
    <row r="152">
      <c r="A152" s="5">
        <f t="shared" si="46"/>
        <v>44763</v>
      </c>
      <c r="B152" s="10" t="s">
        <v>88</v>
      </c>
      <c r="C152" s="7" t="s">
        <v>34</v>
      </c>
      <c r="D152" s="3" t="s">
        <v>156</v>
      </c>
      <c r="E152" s="7" t="s">
        <v>25</v>
      </c>
      <c r="F152" s="4" t="str">
        <f t="shared" si="48"/>
        <v>Y</v>
      </c>
      <c r="G152" s="5">
        <f t="shared" si="2"/>
        <v>44774</v>
      </c>
      <c r="H152" s="5">
        <f t="shared" si="47"/>
        <v>44774</v>
      </c>
      <c r="I152" s="4">
        <v>11.0</v>
      </c>
      <c r="J152" s="3" t="s">
        <v>157</v>
      </c>
      <c r="K152" s="3" t="s">
        <v>159</v>
      </c>
      <c r="L152" s="4"/>
      <c r="M152" s="4"/>
      <c r="N152" s="3">
        <v>4.0</v>
      </c>
      <c r="O152" s="3">
        <v>4.0</v>
      </c>
      <c r="P152" s="4"/>
      <c r="Q152" s="4"/>
      <c r="R152" s="6">
        <f t="shared" si="3"/>
        <v>4</v>
      </c>
    </row>
    <row r="153">
      <c r="A153" s="5">
        <f t="shared" si="46"/>
        <v>44760</v>
      </c>
      <c r="B153" s="7" t="s">
        <v>94</v>
      </c>
      <c r="C153" s="7" t="s">
        <v>70</v>
      </c>
      <c r="D153" s="3" t="s">
        <v>156</v>
      </c>
      <c r="E153" s="7" t="s">
        <v>51</v>
      </c>
      <c r="F153" s="4" t="str">
        <f t="shared" si="48"/>
        <v>Y</v>
      </c>
      <c r="G153" s="5">
        <f t="shared" si="2"/>
        <v>44765</v>
      </c>
      <c r="H153" s="5">
        <f t="shared" si="47"/>
        <v>44765</v>
      </c>
      <c r="I153" s="4">
        <v>5.0</v>
      </c>
      <c r="J153" s="3" t="s">
        <v>159</v>
      </c>
      <c r="K153" s="3" t="s">
        <v>158</v>
      </c>
      <c r="L153" s="4"/>
      <c r="M153" s="4"/>
      <c r="N153" s="3">
        <v>4.0</v>
      </c>
      <c r="O153" s="3">
        <v>4.5</v>
      </c>
      <c r="P153" s="4"/>
      <c r="Q153" s="4"/>
      <c r="R153" s="6">
        <f t="shared" si="3"/>
        <v>4.25</v>
      </c>
    </row>
    <row r="154">
      <c r="A154" s="5">
        <f t="shared" si="46"/>
        <v>44765</v>
      </c>
      <c r="B154" s="7" t="s">
        <v>96</v>
      </c>
      <c r="C154" s="7" t="s">
        <v>46</v>
      </c>
      <c r="D154" s="3" t="s">
        <v>156</v>
      </c>
      <c r="E154" s="7" t="s">
        <v>21</v>
      </c>
      <c r="F154" s="4" t="str">
        <f t="shared" si="48"/>
        <v>N</v>
      </c>
      <c r="G154" s="5">
        <f t="shared" si="2"/>
        <v>44779</v>
      </c>
      <c r="H154" s="5">
        <f t="shared" si="47"/>
        <v>44779</v>
      </c>
      <c r="I154" s="4">
        <v>14.0</v>
      </c>
      <c r="J154" s="3" t="s">
        <v>159</v>
      </c>
      <c r="K154" s="3" t="s">
        <v>160</v>
      </c>
      <c r="L154" s="4"/>
      <c r="M154" s="4"/>
      <c r="N154" s="3">
        <v>3.0</v>
      </c>
      <c r="O154" s="3">
        <v>3.5</v>
      </c>
      <c r="P154" s="4"/>
      <c r="Q154" s="4"/>
      <c r="R154" s="6">
        <f t="shared" si="3"/>
        <v>3.25</v>
      </c>
    </row>
    <row r="155">
      <c r="A155" s="5">
        <f t="shared" si="46"/>
        <v>44770</v>
      </c>
      <c r="B155" s="7" t="s">
        <v>102</v>
      </c>
      <c r="C155" s="7" t="s">
        <v>70</v>
      </c>
      <c r="D155" s="3" t="s">
        <v>156</v>
      </c>
      <c r="E155" s="7" t="s">
        <v>56</v>
      </c>
      <c r="F155" s="4" t="str">
        <f t="shared" si="48"/>
        <v>Y</v>
      </c>
      <c r="G155" s="5">
        <f t="shared" si="2"/>
        <v>44777</v>
      </c>
      <c r="H155" s="5">
        <f t="shared" si="47"/>
        <v>44777</v>
      </c>
      <c r="I155" s="4">
        <v>7.0</v>
      </c>
      <c r="J155" s="3" t="s">
        <v>159</v>
      </c>
      <c r="K155" s="3" t="s">
        <v>158</v>
      </c>
      <c r="L155" s="4"/>
      <c r="M155" s="4"/>
      <c r="N155" s="3">
        <v>4.0</v>
      </c>
      <c r="O155" s="3">
        <v>5.0</v>
      </c>
      <c r="P155" s="4"/>
      <c r="Q155" s="4"/>
      <c r="R155" s="6">
        <f t="shared" si="3"/>
        <v>4.5</v>
      </c>
    </row>
    <row r="156">
      <c r="A156" s="5">
        <f t="shared" si="46"/>
        <v>44774</v>
      </c>
      <c r="B156" s="7" t="s">
        <v>107</v>
      </c>
      <c r="C156" s="7" t="s">
        <v>28</v>
      </c>
      <c r="D156" s="3" t="s">
        <v>156</v>
      </c>
      <c r="E156" s="7" t="s">
        <v>25</v>
      </c>
      <c r="F156" s="4" t="str">
        <f t="shared" si="48"/>
        <v>N</v>
      </c>
      <c r="G156" s="5">
        <f t="shared" si="2"/>
        <v>44779</v>
      </c>
      <c r="H156" s="5">
        <f t="shared" si="47"/>
        <v>44779</v>
      </c>
      <c r="I156" s="4">
        <v>5.0</v>
      </c>
      <c r="J156" s="3" t="s">
        <v>159</v>
      </c>
      <c r="K156" s="3" t="s">
        <v>158</v>
      </c>
      <c r="L156" s="4"/>
      <c r="M156" s="4"/>
      <c r="N156" s="3">
        <v>4.0</v>
      </c>
      <c r="O156" s="3">
        <v>3.5</v>
      </c>
      <c r="P156" s="4"/>
      <c r="Q156" s="4"/>
      <c r="R156" s="6">
        <f t="shared" si="3"/>
        <v>3.75</v>
      </c>
    </row>
    <row r="157">
      <c r="A157" s="5">
        <f t="shared" si="46"/>
        <v>44779</v>
      </c>
      <c r="B157" s="7" t="s">
        <v>108</v>
      </c>
      <c r="C157" s="7" t="s">
        <v>40</v>
      </c>
      <c r="D157" s="3" t="s">
        <v>156</v>
      </c>
      <c r="E157" s="7" t="s">
        <v>56</v>
      </c>
      <c r="F157" s="4" t="str">
        <f t="shared" si="48"/>
        <v>Y</v>
      </c>
      <c r="G157" s="5">
        <f t="shared" si="2"/>
        <v>44788</v>
      </c>
      <c r="H157" s="5">
        <f t="shared" si="47"/>
        <v>44788</v>
      </c>
      <c r="I157" s="4">
        <v>9.0</v>
      </c>
      <c r="J157" s="3" t="s">
        <v>157</v>
      </c>
      <c r="K157" s="3" t="s">
        <v>159</v>
      </c>
      <c r="L157" s="3" t="s">
        <v>158</v>
      </c>
      <c r="M157" s="4"/>
      <c r="N157" s="3">
        <v>4.0</v>
      </c>
      <c r="O157" s="3">
        <v>4.0</v>
      </c>
      <c r="P157" s="4"/>
      <c r="Q157" s="4"/>
      <c r="R157" s="6">
        <f t="shared" si="3"/>
        <v>4</v>
      </c>
    </row>
    <row r="158">
      <c r="A158" s="5">
        <f t="shared" si="46"/>
        <v>44791</v>
      </c>
      <c r="B158" s="7" t="s">
        <v>130</v>
      </c>
      <c r="C158" s="7" t="s">
        <v>24</v>
      </c>
      <c r="D158" s="3" t="s">
        <v>156</v>
      </c>
      <c r="E158" s="7" t="s">
        <v>51</v>
      </c>
      <c r="F158" s="4" t="str">
        <f t="shared" si="48"/>
        <v>N</v>
      </c>
      <c r="G158" s="5">
        <f t="shared" si="2"/>
        <v>44801</v>
      </c>
      <c r="H158" s="5">
        <f t="shared" si="47"/>
        <v>44801</v>
      </c>
      <c r="I158" s="4">
        <v>10.0</v>
      </c>
      <c r="J158" s="3" t="s">
        <v>159</v>
      </c>
      <c r="K158" s="3" t="s">
        <v>160</v>
      </c>
      <c r="L158" s="4"/>
      <c r="M158" s="4"/>
      <c r="N158" s="3">
        <v>3.0</v>
      </c>
      <c r="O158" s="3">
        <v>3.0</v>
      </c>
      <c r="P158" s="4"/>
      <c r="Q158" s="4"/>
      <c r="R158" s="6">
        <f t="shared" si="3"/>
        <v>3</v>
      </c>
    </row>
    <row r="159">
      <c r="A159" s="5">
        <f t="shared" si="46"/>
        <v>44800</v>
      </c>
      <c r="B159" s="7" t="s">
        <v>142</v>
      </c>
      <c r="C159" s="7" t="s">
        <v>70</v>
      </c>
      <c r="D159" s="3" t="s">
        <v>156</v>
      </c>
      <c r="E159" s="7" t="s">
        <v>29</v>
      </c>
      <c r="F159" s="4" t="str">
        <f t="shared" si="48"/>
        <v>N</v>
      </c>
      <c r="G159" s="5">
        <f t="shared" si="2"/>
        <v>44807</v>
      </c>
      <c r="H159" s="5">
        <f t="shared" si="47"/>
        <v>44807</v>
      </c>
      <c r="I159" s="4">
        <v>7.0</v>
      </c>
      <c r="J159" s="3" t="s">
        <v>159</v>
      </c>
      <c r="K159" s="3" t="s">
        <v>160</v>
      </c>
      <c r="L159" s="4"/>
      <c r="M159" s="4"/>
      <c r="N159" s="3">
        <v>3.0</v>
      </c>
      <c r="O159" s="3">
        <v>2.0</v>
      </c>
      <c r="P159" s="4"/>
      <c r="Q159" s="4"/>
      <c r="R159" s="6">
        <f t="shared" si="3"/>
        <v>2.5</v>
      </c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>
      <c r="A1001" s="5">
        <v>44754.0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>
      <c r="A1002" s="5">
        <v>44756.0</v>
      </c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>
      <c r="A1003" s="5">
        <v>44755.0</v>
      </c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>
      <c r="A1004" s="5">
        <v>44756.0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>
      <c r="A1005" s="5">
        <v>44758.0</v>
      </c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  <row r="1006">
      <c r="A1006" s="5">
        <v>44759.0</v>
      </c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</row>
    <row r="1007">
      <c r="A1007" s="5">
        <v>44766.0</v>
      </c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</row>
    <row r="1008">
      <c r="A1008" s="5">
        <v>44766.0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</row>
    <row r="1009">
      <c r="A1009" s="5">
        <v>44760.0</v>
      </c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</row>
    <row r="1010">
      <c r="A1010" s="5">
        <v>44769.0</v>
      </c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</row>
    <row r="1011">
      <c r="A1011" s="5">
        <v>44774.0</v>
      </c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</row>
    <row r="1012">
      <c r="A1012" s="5">
        <v>44764.0</v>
      </c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</row>
    <row r="1013">
      <c r="A1013" s="5">
        <v>44766.0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</row>
    <row r="1014">
      <c r="A1014" s="5">
        <v>44773.0</v>
      </c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</row>
    <row r="1015">
      <c r="A1015" s="5">
        <v>44767.0</v>
      </c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</row>
    <row r="1016">
      <c r="A1016" s="5">
        <v>44766.0</v>
      </c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</row>
    <row r="1017">
      <c r="A1017" s="5">
        <v>44768.0</v>
      </c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</row>
    <row r="1018">
      <c r="A1018" s="5">
        <v>44773.0</v>
      </c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</row>
    <row r="1019">
      <c r="A1019" s="5">
        <v>44773.0</v>
      </c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</row>
    <row r="1020">
      <c r="A1020" s="5">
        <v>44774.0</v>
      </c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</row>
    <row r="1021">
      <c r="A1021" s="5">
        <v>44774.0</v>
      </c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</row>
    <row r="1022">
      <c r="A1022" s="5">
        <v>44773.0</v>
      </c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</row>
    <row r="1023">
      <c r="A1023" s="5">
        <v>44774.0</v>
      </c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</row>
    <row r="1024">
      <c r="A1024" s="5">
        <v>44780.0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</row>
    <row r="1025">
      <c r="A1025" s="5">
        <v>44782.0</v>
      </c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</row>
    <row r="1026">
      <c r="A1026" s="5">
        <v>44780.0</v>
      </c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</row>
    <row r="1027">
      <c r="A1027" s="5">
        <v>44782.0</v>
      </c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</row>
    <row r="1028">
      <c r="A1028" s="5">
        <v>44782.0</v>
      </c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</row>
    <row r="1029">
      <c r="A1029" s="5">
        <v>44785.0</v>
      </c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</row>
    <row r="1030">
      <c r="A1030" s="5">
        <v>44783.0</v>
      </c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</row>
    <row r="1031">
      <c r="A1031" s="5">
        <v>44785.0</v>
      </c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</row>
    <row r="1032">
      <c r="A1032" s="5">
        <v>44789.0</v>
      </c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</row>
    <row r="1033">
      <c r="A1033" s="5">
        <v>44791.0</v>
      </c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</row>
    <row r="1034">
      <c r="A1034" s="5">
        <v>44801.0</v>
      </c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</row>
    <row r="1035">
      <c r="A1035" s="5">
        <v>44792.0</v>
      </c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</row>
    <row r="1036">
      <c r="A1036" s="5">
        <v>44790.0</v>
      </c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</row>
    <row r="1037">
      <c r="A1037" s="5">
        <v>44789.0</v>
      </c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</row>
    <row r="1038">
      <c r="A1038" s="5">
        <v>44791.0</v>
      </c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</row>
    <row r="1039">
      <c r="A1039" s="5">
        <v>44790.0</v>
      </c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</row>
    <row r="1040">
      <c r="A1040" s="5">
        <v>44790.0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</row>
    <row r="1041">
      <c r="A1041" s="5">
        <v>44794.0</v>
      </c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</row>
    <row r="1042">
      <c r="A1042" s="5">
        <v>44791.0</v>
      </c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</row>
    <row r="1043">
      <c r="A1043" s="5">
        <v>44795.0</v>
      </c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</row>
    <row r="1044">
      <c r="A1044" s="5">
        <v>44791.0</v>
      </c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</row>
    <row r="1045">
      <c r="A1045" s="5">
        <v>44800.0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</row>
    <row r="1046">
      <c r="A1046" s="5">
        <v>44794.0</v>
      </c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</row>
    <row r="1047">
      <c r="A1047" s="5">
        <v>44794.0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</row>
    <row r="1048">
      <c r="A1048" s="5">
        <v>44796.0</v>
      </c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</row>
    <row r="1049">
      <c r="A1049" s="5">
        <v>44800.0</v>
      </c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</row>
    <row r="1050">
      <c r="A1050" s="5">
        <v>44801.0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</row>
    <row r="1051">
      <c r="A1051" s="5">
        <v>44796.0</v>
      </c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</row>
    <row r="1052">
      <c r="A1052" s="5">
        <v>44797.0</v>
      </c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</row>
    <row r="1053">
      <c r="A1053" s="5">
        <v>44798.0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</row>
    <row r="1054">
      <c r="A1054" s="5">
        <v>44800.0</v>
      </c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</row>
    <row r="1055">
      <c r="A1055" s="5">
        <v>44799.0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</row>
    <row r="1056">
      <c r="A1056" s="5">
        <v>44801.0</v>
      </c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</row>
    <row r="1057">
      <c r="A1057" s="5">
        <v>44802.0</v>
      </c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</row>
    <row r="1058">
      <c r="A1058" s="5">
        <v>44801.0</v>
      </c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</row>
    <row r="1059">
      <c r="A1059" s="5">
        <v>44810.0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</row>
    <row r="1060">
      <c r="A1060" s="5">
        <v>44807.0</v>
      </c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</row>
    <row r="1061">
      <c r="A1061" s="5">
        <v>44808.0</v>
      </c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</row>
    <row r="1062">
      <c r="A1062" s="5">
        <v>44810.0</v>
      </c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</row>
  </sheetData>
  <autoFilter ref="$A$1:$Q$1062">
    <sortState ref="A1:Q1062">
      <sortCondition ref="A1:A106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13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</row>
    <row r="2">
      <c r="A2" s="2">
        <v>44715.0</v>
      </c>
      <c r="B2" s="3" t="s">
        <v>18</v>
      </c>
      <c r="C2" s="3" t="s">
        <v>19</v>
      </c>
      <c r="D2" s="3" t="s">
        <v>20</v>
      </c>
      <c r="E2" s="3" t="s">
        <v>21</v>
      </c>
      <c r="F2" s="4" t="str">
        <f t="shared" ref="F2:F105" si="1">if(J2&gt; 3,"Y","N")</f>
        <v>Y</v>
      </c>
      <c r="G2" s="5">
        <f t="shared" ref="G2:G159" si="2">A2+I2</f>
        <v>44716</v>
      </c>
      <c r="H2" s="5">
        <v>44716.0</v>
      </c>
      <c r="I2" s="4">
        <v>1.0</v>
      </c>
      <c r="J2" s="6">
        <v>4.0</v>
      </c>
    </row>
    <row r="3">
      <c r="A3" s="2">
        <v>44716.0</v>
      </c>
      <c r="B3" s="7" t="s">
        <v>23</v>
      </c>
      <c r="C3" s="3" t="s">
        <v>24</v>
      </c>
      <c r="D3" s="3" t="s">
        <v>20</v>
      </c>
      <c r="E3" s="3" t="s">
        <v>25</v>
      </c>
      <c r="F3" s="4" t="str">
        <f t="shared" si="1"/>
        <v>Y</v>
      </c>
      <c r="G3" s="5">
        <f t="shared" si="2"/>
        <v>44719</v>
      </c>
      <c r="H3" s="5">
        <v>44719.0</v>
      </c>
      <c r="I3" s="4">
        <v>3.0</v>
      </c>
      <c r="J3" s="6">
        <v>3.5</v>
      </c>
    </row>
    <row r="4">
      <c r="A4" s="2">
        <v>44716.0</v>
      </c>
      <c r="B4" s="3" t="s">
        <v>27</v>
      </c>
      <c r="C4" s="3" t="s">
        <v>28</v>
      </c>
      <c r="D4" s="3" t="s">
        <v>20</v>
      </c>
      <c r="E4" s="3" t="s">
        <v>29</v>
      </c>
      <c r="F4" s="4" t="str">
        <f t="shared" si="1"/>
        <v>N</v>
      </c>
      <c r="G4" s="5">
        <f t="shared" si="2"/>
        <v>44717</v>
      </c>
      <c r="H4" s="5">
        <f>G4+2</f>
        <v>44719</v>
      </c>
      <c r="I4" s="4">
        <v>1.0</v>
      </c>
      <c r="J4" s="6">
        <v>1.5</v>
      </c>
    </row>
    <row r="5">
      <c r="A5" s="2">
        <v>44717.0</v>
      </c>
      <c r="B5" s="3" t="s">
        <v>32</v>
      </c>
      <c r="C5" s="3" t="s">
        <v>24</v>
      </c>
      <c r="D5" s="3" t="s">
        <v>20</v>
      </c>
      <c r="E5" s="3" t="s">
        <v>25</v>
      </c>
      <c r="F5" s="4" t="str">
        <f t="shared" si="1"/>
        <v>Y</v>
      </c>
      <c r="G5" s="5">
        <f t="shared" si="2"/>
        <v>44720</v>
      </c>
      <c r="H5" s="5">
        <v>44720.0</v>
      </c>
      <c r="I5" s="4">
        <v>3.0</v>
      </c>
      <c r="J5" s="6">
        <v>3.5</v>
      </c>
    </row>
    <row r="6">
      <c r="A6" s="2">
        <v>44717.0</v>
      </c>
      <c r="B6" s="3" t="s">
        <v>33</v>
      </c>
      <c r="C6" s="3" t="s">
        <v>34</v>
      </c>
      <c r="D6" s="3" t="s">
        <v>20</v>
      </c>
      <c r="E6" s="3" t="s">
        <v>25</v>
      </c>
      <c r="F6" s="4" t="str">
        <f t="shared" si="1"/>
        <v>N</v>
      </c>
      <c r="G6" s="5">
        <f t="shared" si="2"/>
        <v>44722</v>
      </c>
      <c r="H6" s="5">
        <f t="shared" ref="H6:H8" si="3">G6+2</f>
        <v>44724</v>
      </c>
      <c r="I6" s="4">
        <v>5.0</v>
      </c>
      <c r="J6" s="6">
        <v>3.0</v>
      </c>
    </row>
    <row r="7">
      <c r="A7" s="2">
        <v>44719.0</v>
      </c>
      <c r="B7" s="3" t="s">
        <v>36</v>
      </c>
      <c r="C7" s="3" t="s">
        <v>37</v>
      </c>
      <c r="D7" s="3" t="s">
        <v>20</v>
      </c>
      <c r="E7" s="3" t="s">
        <v>25</v>
      </c>
      <c r="F7" s="4" t="str">
        <f t="shared" si="1"/>
        <v>N</v>
      </c>
      <c r="G7" s="5">
        <f t="shared" si="2"/>
        <v>44733</v>
      </c>
      <c r="H7" s="5">
        <f t="shared" si="3"/>
        <v>44735</v>
      </c>
      <c r="I7" s="4">
        <v>14.0</v>
      </c>
      <c r="J7" s="6">
        <v>1.0</v>
      </c>
    </row>
    <row r="8">
      <c r="A8" s="2">
        <v>44721.0</v>
      </c>
      <c r="B8" s="3" t="s">
        <v>39</v>
      </c>
      <c r="C8" s="3" t="s">
        <v>40</v>
      </c>
      <c r="D8" s="3" t="s">
        <v>20</v>
      </c>
      <c r="E8" s="3" t="s">
        <v>29</v>
      </c>
      <c r="F8" s="4" t="str">
        <f t="shared" si="1"/>
        <v>N</v>
      </c>
      <c r="G8" s="5">
        <f t="shared" si="2"/>
        <v>44724</v>
      </c>
      <c r="H8" s="5">
        <f t="shared" si="3"/>
        <v>44726</v>
      </c>
      <c r="I8" s="4">
        <v>3.0</v>
      </c>
      <c r="J8" s="6">
        <v>2.0</v>
      </c>
    </row>
    <row r="9">
      <c r="A9" s="2">
        <v>44723.0</v>
      </c>
      <c r="B9" s="8" t="s">
        <v>43</v>
      </c>
      <c r="C9" s="3" t="s">
        <v>34</v>
      </c>
      <c r="D9" s="3" t="s">
        <v>20</v>
      </c>
      <c r="E9" s="3" t="s">
        <v>25</v>
      </c>
      <c r="F9" s="4" t="str">
        <f t="shared" si="1"/>
        <v>Y</v>
      </c>
      <c r="G9" s="5">
        <f t="shared" si="2"/>
        <v>44727</v>
      </c>
      <c r="H9" s="5">
        <v>44727.0</v>
      </c>
      <c r="I9" s="4">
        <v>4.0</v>
      </c>
      <c r="J9" s="6">
        <v>3.5</v>
      </c>
    </row>
    <row r="10">
      <c r="A10" s="2">
        <v>44723.0</v>
      </c>
      <c r="B10" s="3" t="s">
        <v>44</v>
      </c>
      <c r="C10" s="3" t="s">
        <v>40</v>
      </c>
      <c r="D10" s="3" t="s">
        <v>20</v>
      </c>
      <c r="E10" s="3" t="s">
        <v>29</v>
      </c>
      <c r="F10" s="4" t="str">
        <f t="shared" si="1"/>
        <v>N</v>
      </c>
      <c r="G10" s="5">
        <f t="shared" si="2"/>
        <v>44725</v>
      </c>
      <c r="H10" s="5">
        <f>G10+2</f>
        <v>44727</v>
      </c>
      <c r="I10" s="4">
        <v>2.0</v>
      </c>
      <c r="J10" s="6">
        <v>2.0</v>
      </c>
    </row>
    <row r="11">
      <c r="A11" s="2">
        <v>44724.0</v>
      </c>
      <c r="B11" s="3" t="s">
        <v>45</v>
      </c>
      <c r="C11" s="3" t="s">
        <v>46</v>
      </c>
      <c r="D11" s="3" t="s">
        <v>20</v>
      </c>
      <c r="E11" s="3" t="s">
        <v>21</v>
      </c>
      <c r="F11" s="4" t="str">
        <f t="shared" si="1"/>
        <v>Y</v>
      </c>
      <c r="G11" s="5">
        <f t="shared" si="2"/>
        <v>44727</v>
      </c>
      <c r="H11" s="5">
        <v>44727.0</v>
      </c>
      <c r="I11" s="4">
        <v>3.0</v>
      </c>
      <c r="J11" s="6">
        <v>3.5</v>
      </c>
    </row>
    <row r="12">
      <c r="A12" s="2">
        <v>44725.0</v>
      </c>
      <c r="B12" s="3" t="s">
        <v>50</v>
      </c>
      <c r="C12" s="3" t="s">
        <v>37</v>
      </c>
      <c r="D12" s="3" t="s">
        <v>20</v>
      </c>
      <c r="E12" s="3" t="s">
        <v>51</v>
      </c>
      <c r="F12" s="4" t="str">
        <f t="shared" si="1"/>
        <v>N</v>
      </c>
      <c r="G12" s="5">
        <f t="shared" si="2"/>
        <v>44730</v>
      </c>
      <c r="H12" s="5">
        <f t="shared" ref="H12:H13" si="4">G12+2</f>
        <v>44732</v>
      </c>
      <c r="I12" s="4">
        <v>5.0</v>
      </c>
      <c r="J12" s="6">
        <v>2.0</v>
      </c>
    </row>
    <row r="13">
      <c r="A13" s="2">
        <v>44729.0</v>
      </c>
      <c r="B13" s="7" t="s">
        <v>52</v>
      </c>
      <c r="C13" s="3" t="s">
        <v>28</v>
      </c>
      <c r="D13" s="3" t="s">
        <v>20</v>
      </c>
      <c r="E13" s="3" t="s">
        <v>29</v>
      </c>
      <c r="F13" s="4" t="str">
        <f t="shared" si="1"/>
        <v>N</v>
      </c>
      <c r="G13" s="5">
        <f t="shared" si="2"/>
        <v>44730</v>
      </c>
      <c r="H13" s="5">
        <f t="shared" si="4"/>
        <v>44732</v>
      </c>
      <c r="I13" s="4">
        <v>1.0</v>
      </c>
      <c r="J13" s="6">
        <v>3.0</v>
      </c>
    </row>
    <row r="14">
      <c r="A14" s="2">
        <v>44729.0</v>
      </c>
      <c r="B14" s="3" t="s">
        <v>53</v>
      </c>
      <c r="C14" s="3" t="s">
        <v>19</v>
      </c>
      <c r="D14" s="3" t="s">
        <v>20</v>
      </c>
      <c r="E14" s="3" t="s">
        <v>21</v>
      </c>
      <c r="F14" s="4" t="str">
        <f t="shared" si="1"/>
        <v>Y</v>
      </c>
      <c r="G14" s="5">
        <f t="shared" si="2"/>
        <v>44730</v>
      </c>
      <c r="H14" s="5">
        <v>44730.0</v>
      </c>
      <c r="I14" s="4">
        <v>1.0</v>
      </c>
      <c r="J14" s="6">
        <v>3.5</v>
      </c>
    </row>
    <row r="15">
      <c r="A15" s="2">
        <v>44729.0</v>
      </c>
      <c r="B15" s="3" t="s">
        <v>54</v>
      </c>
      <c r="C15" s="3" t="s">
        <v>34</v>
      </c>
      <c r="D15" s="3" t="s">
        <v>20</v>
      </c>
      <c r="E15" s="3" t="s">
        <v>29</v>
      </c>
      <c r="F15" s="4" t="str">
        <f t="shared" si="1"/>
        <v>N</v>
      </c>
      <c r="G15" s="5">
        <f t="shared" si="2"/>
        <v>44732</v>
      </c>
      <c r="H15" s="5">
        <f>G15+2</f>
        <v>44734</v>
      </c>
      <c r="I15" s="4">
        <v>3.0</v>
      </c>
      <c r="J15" s="6">
        <v>3.0</v>
      </c>
    </row>
    <row r="16">
      <c r="A16" s="2">
        <v>44731.0</v>
      </c>
      <c r="B16" s="3" t="s">
        <v>55</v>
      </c>
      <c r="C16" s="3" t="s">
        <v>37</v>
      </c>
      <c r="D16" s="3" t="s">
        <v>20</v>
      </c>
      <c r="E16" s="3" t="s">
        <v>56</v>
      </c>
      <c r="F16" s="4" t="str">
        <f t="shared" si="1"/>
        <v>Y</v>
      </c>
      <c r="G16" s="5">
        <f t="shared" si="2"/>
        <v>44740</v>
      </c>
      <c r="H16" s="5">
        <v>44740.0</v>
      </c>
      <c r="I16" s="4">
        <v>9.0</v>
      </c>
      <c r="J16" s="6">
        <v>4.0</v>
      </c>
    </row>
    <row r="17">
      <c r="A17" s="2">
        <v>44731.0</v>
      </c>
      <c r="B17" s="3" t="s">
        <v>57</v>
      </c>
      <c r="C17" s="3" t="s">
        <v>19</v>
      </c>
      <c r="D17" s="3" t="s">
        <v>20</v>
      </c>
      <c r="E17" s="3" t="s">
        <v>29</v>
      </c>
      <c r="F17" s="4" t="str">
        <f t="shared" si="1"/>
        <v>Y</v>
      </c>
      <c r="G17" s="5">
        <f t="shared" si="2"/>
        <v>44732</v>
      </c>
      <c r="H17" s="5">
        <v>44732.0</v>
      </c>
      <c r="I17" s="4">
        <v>1.0</v>
      </c>
      <c r="J17" s="6">
        <v>5.0</v>
      </c>
    </row>
    <row r="18">
      <c r="A18" s="2">
        <v>44734.0</v>
      </c>
      <c r="B18" s="8" t="s">
        <v>58</v>
      </c>
      <c r="C18" s="3" t="s">
        <v>37</v>
      </c>
      <c r="D18" s="3" t="s">
        <v>20</v>
      </c>
      <c r="E18" s="3" t="s">
        <v>29</v>
      </c>
      <c r="F18" s="4" t="str">
        <f t="shared" si="1"/>
        <v>N</v>
      </c>
      <c r="G18" s="5">
        <f t="shared" si="2"/>
        <v>44749</v>
      </c>
      <c r="H18" s="5">
        <f t="shared" ref="H18:H21" si="5">G18+2</f>
        <v>44751</v>
      </c>
      <c r="I18" s="4">
        <v>15.0</v>
      </c>
      <c r="J18" s="6">
        <v>1.0</v>
      </c>
    </row>
    <row r="19">
      <c r="A19" s="2">
        <v>44735.0</v>
      </c>
      <c r="B19" s="8" t="s">
        <v>59</v>
      </c>
      <c r="C19" s="3" t="s">
        <v>46</v>
      </c>
      <c r="D19" s="3" t="s">
        <v>20</v>
      </c>
      <c r="E19" s="3" t="s">
        <v>29</v>
      </c>
      <c r="F19" s="4" t="str">
        <f t="shared" si="1"/>
        <v>N</v>
      </c>
      <c r="G19" s="5">
        <f t="shared" si="2"/>
        <v>44737</v>
      </c>
      <c r="H19" s="5">
        <f t="shared" si="5"/>
        <v>44739</v>
      </c>
      <c r="I19" s="4">
        <v>2.0</v>
      </c>
      <c r="J19" s="6">
        <v>2.5</v>
      </c>
    </row>
    <row r="20">
      <c r="A20" s="2">
        <v>44735.0</v>
      </c>
      <c r="B20" s="3" t="s">
        <v>60</v>
      </c>
      <c r="C20" s="3" t="s">
        <v>28</v>
      </c>
      <c r="D20" s="3" t="s">
        <v>20</v>
      </c>
      <c r="E20" s="3" t="s">
        <v>29</v>
      </c>
      <c r="F20" s="4" t="str">
        <f t="shared" si="1"/>
        <v>N</v>
      </c>
      <c r="G20" s="5">
        <f t="shared" si="2"/>
        <v>44737</v>
      </c>
      <c r="H20" s="5">
        <f t="shared" si="5"/>
        <v>44739</v>
      </c>
      <c r="I20" s="4">
        <v>2.0</v>
      </c>
      <c r="J20" s="6">
        <v>1.5</v>
      </c>
    </row>
    <row r="21">
      <c r="A21" s="2">
        <v>44735.0</v>
      </c>
      <c r="B21" s="3" t="s">
        <v>61</v>
      </c>
      <c r="C21" s="3" t="s">
        <v>34</v>
      </c>
      <c r="D21" s="3" t="s">
        <v>20</v>
      </c>
      <c r="E21" s="3" t="s">
        <v>51</v>
      </c>
      <c r="F21" s="4" t="str">
        <f t="shared" si="1"/>
        <v>N</v>
      </c>
      <c r="G21" s="5">
        <f t="shared" si="2"/>
        <v>44739</v>
      </c>
      <c r="H21" s="5">
        <f t="shared" si="5"/>
        <v>44741</v>
      </c>
      <c r="I21" s="4">
        <v>4.0</v>
      </c>
      <c r="J21" s="6">
        <v>2.0</v>
      </c>
    </row>
    <row r="22">
      <c r="A22" s="2">
        <v>44735.0</v>
      </c>
      <c r="B22" s="3" t="s">
        <v>62</v>
      </c>
      <c r="C22" s="3" t="s">
        <v>28</v>
      </c>
      <c r="D22" s="3" t="s">
        <v>20</v>
      </c>
      <c r="E22" s="3" t="s">
        <v>29</v>
      </c>
      <c r="F22" s="4" t="str">
        <f t="shared" si="1"/>
        <v>Y</v>
      </c>
      <c r="G22" s="5">
        <f t="shared" si="2"/>
        <v>44740</v>
      </c>
      <c r="H22" s="5">
        <v>44740.0</v>
      </c>
      <c r="I22" s="4">
        <v>5.0</v>
      </c>
      <c r="J22" s="6">
        <v>3.75</v>
      </c>
    </row>
    <row r="23">
      <c r="A23" s="2">
        <v>44738.0</v>
      </c>
      <c r="B23" s="3" t="s">
        <v>63</v>
      </c>
      <c r="C23" s="3" t="s">
        <v>24</v>
      </c>
      <c r="D23" s="3" t="s">
        <v>20</v>
      </c>
      <c r="E23" s="3" t="s">
        <v>21</v>
      </c>
      <c r="F23" s="4" t="str">
        <f t="shared" si="1"/>
        <v>Y</v>
      </c>
      <c r="G23" s="5">
        <f t="shared" si="2"/>
        <v>44741</v>
      </c>
      <c r="H23" s="5">
        <v>44741.0</v>
      </c>
      <c r="I23" s="4">
        <v>3.0</v>
      </c>
      <c r="J23" s="6">
        <v>3.5</v>
      </c>
    </row>
    <row r="24">
      <c r="A24" s="2">
        <v>44738.0</v>
      </c>
      <c r="B24" s="3" t="s">
        <v>64</v>
      </c>
      <c r="C24" s="3" t="s">
        <v>40</v>
      </c>
      <c r="D24" s="3" t="s">
        <v>20</v>
      </c>
      <c r="E24" s="3" t="s">
        <v>25</v>
      </c>
      <c r="F24" s="4" t="str">
        <f t="shared" si="1"/>
        <v>N</v>
      </c>
      <c r="G24" s="5">
        <f t="shared" si="2"/>
        <v>44742</v>
      </c>
      <c r="H24" s="5">
        <f>G24+2</f>
        <v>44744</v>
      </c>
      <c r="I24" s="4">
        <v>4.0</v>
      </c>
      <c r="J24" s="6">
        <v>1.5</v>
      </c>
    </row>
    <row r="25">
      <c r="A25" s="2">
        <v>44739.0</v>
      </c>
      <c r="B25" s="8" t="s">
        <v>65</v>
      </c>
      <c r="C25" s="3" t="s">
        <v>46</v>
      </c>
      <c r="D25" s="3" t="s">
        <v>20</v>
      </c>
      <c r="E25" s="3" t="s">
        <v>25</v>
      </c>
      <c r="F25" s="4" t="str">
        <f t="shared" si="1"/>
        <v>Y</v>
      </c>
      <c r="G25" s="5">
        <f t="shared" si="2"/>
        <v>44742</v>
      </c>
      <c r="H25" s="5">
        <v>44742.0</v>
      </c>
      <c r="I25" s="4">
        <v>3.0</v>
      </c>
      <c r="J25" s="6">
        <v>3.5</v>
      </c>
    </row>
    <row r="26">
      <c r="A26" s="2">
        <v>44739.0</v>
      </c>
      <c r="B26" s="3" t="s">
        <v>67</v>
      </c>
      <c r="C26" s="3" t="s">
        <v>40</v>
      </c>
      <c r="D26" s="3" t="s">
        <v>20</v>
      </c>
      <c r="E26" s="3" t="s">
        <v>21</v>
      </c>
      <c r="F26" s="4" t="str">
        <f t="shared" si="1"/>
        <v>N</v>
      </c>
      <c r="G26" s="5">
        <f t="shared" si="2"/>
        <v>44741</v>
      </c>
      <c r="H26" s="5">
        <f>G26+2</f>
        <v>44743</v>
      </c>
      <c r="I26" s="4">
        <v>2.0</v>
      </c>
      <c r="J26" s="6">
        <v>2.0</v>
      </c>
    </row>
    <row r="27">
      <c r="A27" s="2">
        <v>44740.0</v>
      </c>
      <c r="B27" s="3" t="s">
        <v>69</v>
      </c>
      <c r="C27" s="3" t="s">
        <v>70</v>
      </c>
      <c r="D27" s="3" t="s">
        <v>20</v>
      </c>
      <c r="E27" s="3" t="s">
        <v>21</v>
      </c>
      <c r="F27" s="4" t="str">
        <f t="shared" si="1"/>
        <v>Y</v>
      </c>
      <c r="G27" s="5">
        <f t="shared" si="2"/>
        <v>44742</v>
      </c>
      <c r="H27" s="5">
        <v>44742.0</v>
      </c>
      <c r="I27" s="4">
        <v>2.0</v>
      </c>
      <c r="J27" s="6">
        <v>5.0</v>
      </c>
    </row>
    <row r="28">
      <c r="A28" s="2">
        <v>44742.0</v>
      </c>
      <c r="B28" s="3" t="s">
        <v>73</v>
      </c>
      <c r="C28" s="3" t="s">
        <v>70</v>
      </c>
      <c r="D28" s="3" t="s">
        <v>20</v>
      </c>
      <c r="E28" s="3" t="s">
        <v>25</v>
      </c>
      <c r="F28" s="4" t="str">
        <f t="shared" si="1"/>
        <v>N</v>
      </c>
      <c r="G28" s="5">
        <f t="shared" si="2"/>
        <v>44745</v>
      </c>
      <c r="H28" s="5">
        <f>G28+2</f>
        <v>44747</v>
      </c>
      <c r="I28" s="4">
        <v>3.0</v>
      </c>
      <c r="J28" s="6">
        <v>2.75</v>
      </c>
    </row>
    <row r="29">
      <c r="A29" s="2">
        <v>44744.0</v>
      </c>
      <c r="B29" s="3" t="s">
        <v>76</v>
      </c>
      <c r="C29" s="3" t="s">
        <v>28</v>
      </c>
      <c r="D29" s="3" t="s">
        <v>20</v>
      </c>
      <c r="E29" s="3" t="s">
        <v>21</v>
      </c>
      <c r="F29" s="4" t="str">
        <f t="shared" si="1"/>
        <v>Y</v>
      </c>
      <c r="G29" s="5">
        <f t="shared" si="2"/>
        <v>44747</v>
      </c>
      <c r="H29" s="5">
        <v>44747.0</v>
      </c>
      <c r="I29" s="4">
        <v>3.0</v>
      </c>
      <c r="J29" s="6">
        <v>3.25</v>
      </c>
    </row>
    <row r="30">
      <c r="A30" s="2">
        <v>44744.0</v>
      </c>
      <c r="B30" s="3" t="s">
        <v>77</v>
      </c>
      <c r="C30" s="3" t="s">
        <v>40</v>
      </c>
      <c r="D30" s="3" t="s">
        <v>20</v>
      </c>
      <c r="E30" s="3" t="s">
        <v>51</v>
      </c>
      <c r="F30" s="4" t="str">
        <f t="shared" si="1"/>
        <v>N</v>
      </c>
      <c r="G30" s="5">
        <f t="shared" si="2"/>
        <v>44749</v>
      </c>
      <c r="H30" s="5">
        <f t="shared" ref="H30:H32" si="6">G30+2</f>
        <v>44751</v>
      </c>
      <c r="I30" s="4">
        <v>5.0</v>
      </c>
      <c r="J30" s="6">
        <v>2.5</v>
      </c>
    </row>
    <row r="31">
      <c r="A31" s="2">
        <v>44745.0</v>
      </c>
      <c r="B31" s="9" t="s">
        <v>78</v>
      </c>
      <c r="C31" s="3" t="s">
        <v>70</v>
      </c>
      <c r="D31" s="3" t="s">
        <v>20</v>
      </c>
      <c r="E31" s="3" t="s">
        <v>29</v>
      </c>
      <c r="F31" s="4" t="str">
        <f t="shared" si="1"/>
        <v>N</v>
      </c>
      <c r="G31" s="5">
        <f t="shared" si="2"/>
        <v>44747</v>
      </c>
      <c r="H31" s="5">
        <f t="shared" si="6"/>
        <v>44749</v>
      </c>
      <c r="I31" s="4">
        <v>2.0</v>
      </c>
      <c r="J31" s="6">
        <v>2.75</v>
      </c>
    </row>
    <row r="32">
      <c r="A32" s="2">
        <v>44745.0</v>
      </c>
      <c r="B32" s="7" t="s">
        <v>79</v>
      </c>
      <c r="C32" s="3" t="s">
        <v>70</v>
      </c>
      <c r="D32" s="3" t="s">
        <v>20</v>
      </c>
      <c r="E32" s="3" t="s">
        <v>29</v>
      </c>
      <c r="F32" s="4" t="str">
        <f t="shared" si="1"/>
        <v>N</v>
      </c>
      <c r="G32" s="5">
        <f t="shared" si="2"/>
        <v>44747</v>
      </c>
      <c r="H32" s="5">
        <f t="shared" si="6"/>
        <v>44749</v>
      </c>
      <c r="I32" s="4">
        <v>2.0</v>
      </c>
      <c r="J32" s="6">
        <v>2.75</v>
      </c>
    </row>
    <row r="33">
      <c r="A33" s="2">
        <v>44745.0</v>
      </c>
      <c r="B33" s="7" t="s">
        <v>80</v>
      </c>
      <c r="C33" s="3" t="s">
        <v>34</v>
      </c>
      <c r="D33" s="3" t="s">
        <v>20</v>
      </c>
      <c r="E33" s="3" t="s">
        <v>25</v>
      </c>
      <c r="F33" s="4" t="str">
        <f t="shared" si="1"/>
        <v>Y</v>
      </c>
      <c r="G33" s="5">
        <f t="shared" si="2"/>
        <v>44748</v>
      </c>
      <c r="H33" s="5">
        <v>44748.0</v>
      </c>
      <c r="I33" s="4">
        <v>3.0</v>
      </c>
      <c r="J33" s="6">
        <v>3.5</v>
      </c>
    </row>
    <row r="34">
      <c r="A34" s="2">
        <v>44745.0</v>
      </c>
      <c r="B34" s="3" t="s">
        <v>81</v>
      </c>
      <c r="C34" s="3" t="s">
        <v>24</v>
      </c>
      <c r="D34" s="3" t="s">
        <v>20</v>
      </c>
      <c r="E34" s="3" t="s">
        <v>21</v>
      </c>
      <c r="F34" s="4" t="str">
        <f t="shared" si="1"/>
        <v>Y</v>
      </c>
      <c r="G34" s="5">
        <f t="shared" si="2"/>
        <v>44746</v>
      </c>
      <c r="H34" s="5">
        <v>44746.0</v>
      </c>
      <c r="I34" s="4">
        <v>1.0</v>
      </c>
      <c r="J34" s="6">
        <v>3.5</v>
      </c>
    </row>
    <row r="35">
      <c r="A35" s="2">
        <v>44746.0</v>
      </c>
      <c r="B35" s="8" t="s">
        <v>82</v>
      </c>
      <c r="C35" s="3" t="s">
        <v>19</v>
      </c>
      <c r="D35" s="3" t="s">
        <v>20</v>
      </c>
      <c r="E35" s="3" t="s">
        <v>29</v>
      </c>
      <c r="F35" s="4" t="str">
        <f t="shared" si="1"/>
        <v>N</v>
      </c>
      <c r="G35" s="5">
        <f t="shared" si="2"/>
        <v>44749</v>
      </c>
      <c r="H35" s="5">
        <f>G35+2</f>
        <v>44751</v>
      </c>
      <c r="I35" s="4">
        <v>3.0</v>
      </c>
      <c r="J35" s="6">
        <v>3.0</v>
      </c>
    </row>
    <row r="36">
      <c r="A36" s="2">
        <v>44747.0</v>
      </c>
      <c r="B36" s="3" t="s">
        <v>83</v>
      </c>
      <c r="C36" s="3" t="s">
        <v>24</v>
      </c>
      <c r="D36" s="3" t="s">
        <v>20</v>
      </c>
      <c r="E36" s="3" t="s">
        <v>51</v>
      </c>
      <c r="F36" s="4" t="str">
        <f t="shared" si="1"/>
        <v>Y</v>
      </c>
      <c r="G36" s="5">
        <f t="shared" si="2"/>
        <v>44748</v>
      </c>
      <c r="H36" s="5">
        <v>44748.0</v>
      </c>
      <c r="I36" s="4">
        <v>1.0</v>
      </c>
      <c r="J36" s="6">
        <v>4.0</v>
      </c>
    </row>
    <row r="37">
      <c r="A37" s="2">
        <v>44748.0</v>
      </c>
      <c r="B37" s="3" t="s">
        <v>84</v>
      </c>
      <c r="C37" s="3" t="s">
        <v>37</v>
      </c>
      <c r="D37" s="3" t="s">
        <v>20</v>
      </c>
      <c r="E37" s="3" t="s">
        <v>25</v>
      </c>
      <c r="F37" s="4" t="str">
        <f t="shared" si="1"/>
        <v>N</v>
      </c>
      <c r="G37" s="5">
        <f t="shared" si="2"/>
        <v>44756</v>
      </c>
      <c r="H37" s="5">
        <f t="shared" ref="H37:H40" si="7">G37+2</f>
        <v>44758</v>
      </c>
      <c r="I37" s="4">
        <v>8.0</v>
      </c>
      <c r="J37" s="6">
        <v>1.0</v>
      </c>
    </row>
    <row r="38">
      <c r="A38" s="2">
        <v>44749.0</v>
      </c>
      <c r="B38" s="3" t="s">
        <v>85</v>
      </c>
      <c r="C38" s="3" t="s">
        <v>40</v>
      </c>
      <c r="D38" s="3" t="s">
        <v>20</v>
      </c>
      <c r="E38" s="3" t="s">
        <v>51</v>
      </c>
      <c r="F38" s="4" t="str">
        <f t="shared" si="1"/>
        <v>N</v>
      </c>
      <c r="G38" s="5">
        <f t="shared" si="2"/>
        <v>44751</v>
      </c>
      <c r="H38" s="5">
        <f t="shared" si="7"/>
        <v>44753</v>
      </c>
      <c r="I38" s="4">
        <v>2.0</v>
      </c>
      <c r="J38" s="6">
        <v>2.5</v>
      </c>
    </row>
    <row r="39">
      <c r="A39" s="2">
        <v>44750.0</v>
      </c>
      <c r="B39" s="8" t="s">
        <v>86</v>
      </c>
      <c r="C39" s="3" t="s">
        <v>70</v>
      </c>
      <c r="D39" s="3" t="s">
        <v>20</v>
      </c>
      <c r="E39" s="3" t="s">
        <v>29</v>
      </c>
      <c r="F39" s="4" t="str">
        <f t="shared" si="1"/>
        <v>N</v>
      </c>
      <c r="G39" s="5">
        <f t="shared" si="2"/>
        <v>44752</v>
      </c>
      <c r="H39" s="5">
        <f t="shared" si="7"/>
        <v>44754</v>
      </c>
      <c r="I39" s="4">
        <v>2.0</v>
      </c>
      <c r="J39" s="6">
        <v>1.0</v>
      </c>
    </row>
    <row r="40">
      <c r="A40" s="2">
        <v>44750.0</v>
      </c>
      <c r="B40" s="3" t="s">
        <v>87</v>
      </c>
      <c r="C40" s="3" t="s">
        <v>28</v>
      </c>
      <c r="D40" s="3" t="s">
        <v>20</v>
      </c>
      <c r="E40" s="3" t="s">
        <v>51</v>
      </c>
      <c r="F40" s="4" t="str">
        <f t="shared" si="1"/>
        <v>N</v>
      </c>
      <c r="G40" s="5">
        <f t="shared" si="2"/>
        <v>44751</v>
      </c>
      <c r="H40" s="5">
        <f t="shared" si="7"/>
        <v>44753</v>
      </c>
      <c r="I40" s="4">
        <v>1.0</v>
      </c>
      <c r="J40" s="6">
        <v>1.5</v>
      </c>
    </row>
    <row r="41">
      <c r="A41" s="2">
        <v>44751.0</v>
      </c>
      <c r="B41" s="8" t="s">
        <v>88</v>
      </c>
      <c r="C41" s="3" t="s">
        <v>34</v>
      </c>
      <c r="D41" s="3" t="s">
        <v>20</v>
      </c>
      <c r="E41" s="3" t="s">
        <v>25</v>
      </c>
      <c r="F41" s="4" t="str">
        <f t="shared" si="1"/>
        <v>Y</v>
      </c>
      <c r="G41" s="5">
        <f t="shared" si="2"/>
        <v>44757</v>
      </c>
      <c r="H41" s="5">
        <v>44757.0</v>
      </c>
      <c r="I41" s="4">
        <v>6.0</v>
      </c>
      <c r="J41" s="6">
        <v>3.5</v>
      </c>
    </row>
    <row r="42">
      <c r="A42" s="2">
        <v>44751.0</v>
      </c>
      <c r="B42" s="3" t="s">
        <v>89</v>
      </c>
      <c r="C42" s="3" t="s">
        <v>70</v>
      </c>
      <c r="D42" s="3" t="s">
        <v>20</v>
      </c>
      <c r="E42" s="3" t="s">
        <v>29</v>
      </c>
      <c r="F42" s="4" t="str">
        <f t="shared" si="1"/>
        <v>N</v>
      </c>
      <c r="G42" s="5">
        <f t="shared" si="2"/>
        <v>44753</v>
      </c>
      <c r="H42" s="5">
        <f t="shared" ref="H42:H43" si="8">G42+2</f>
        <v>44755</v>
      </c>
      <c r="I42" s="4">
        <v>2.0</v>
      </c>
      <c r="J42" s="6">
        <v>1.0</v>
      </c>
    </row>
    <row r="43">
      <c r="A43" s="2">
        <v>44752.0</v>
      </c>
      <c r="B43" s="8" t="s">
        <v>90</v>
      </c>
      <c r="C43" s="3" t="s">
        <v>34</v>
      </c>
      <c r="D43" s="3" t="s">
        <v>20</v>
      </c>
      <c r="E43" s="3" t="s">
        <v>29</v>
      </c>
      <c r="F43" s="4" t="str">
        <f t="shared" si="1"/>
        <v>N</v>
      </c>
      <c r="G43" s="5">
        <f t="shared" si="2"/>
        <v>44761</v>
      </c>
      <c r="H43" s="5">
        <f t="shared" si="8"/>
        <v>44763</v>
      </c>
      <c r="I43" s="4">
        <v>9.0</v>
      </c>
      <c r="J43" s="6">
        <v>1.0</v>
      </c>
    </row>
    <row r="44">
      <c r="A44" s="2">
        <v>44756.0</v>
      </c>
      <c r="B44" s="3" t="s">
        <v>91</v>
      </c>
      <c r="C44" s="3" t="s">
        <v>24</v>
      </c>
      <c r="D44" s="3" t="s">
        <v>20</v>
      </c>
      <c r="E44" s="3" t="s">
        <v>56</v>
      </c>
      <c r="F44" s="4" t="str">
        <f t="shared" si="1"/>
        <v>Y</v>
      </c>
      <c r="G44" s="5">
        <f t="shared" si="2"/>
        <v>44757</v>
      </c>
      <c r="H44" s="5">
        <v>44754.0</v>
      </c>
      <c r="I44" s="4">
        <v>1.0</v>
      </c>
      <c r="J44" s="6">
        <v>4.0</v>
      </c>
    </row>
    <row r="45">
      <c r="A45" s="2">
        <v>44754.0</v>
      </c>
      <c r="B45" s="3" t="s">
        <v>92</v>
      </c>
      <c r="C45" s="3" t="s">
        <v>28</v>
      </c>
      <c r="D45" s="3" t="s">
        <v>20</v>
      </c>
      <c r="E45" s="3" t="s">
        <v>29</v>
      </c>
      <c r="F45" s="4" t="str">
        <f t="shared" si="1"/>
        <v>N</v>
      </c>
      <c r="G45" s="5">
        <f t="shared" si="2"/>
        <v>44756</v>
      </c>
      <c r="H45" s="5">
        <f>G45+2</f>
        <v>44758</v>
      </c>
      <c r="I45" s="4">
        <v>2.0</v>
      </c>
      <c r="J45" s="6">
        <v>1.75</v>
      </c>
    </row>
    <row r="46">
      <c r="A46" s="2">
        <v>44756.0</v>
      </c>
      <c r="B46" s="3" t="s">
        <v>93</v>
      </c>
      <c r="C46" s="3" t="s">
        <v>24</v>
      </c>
      <c r="D46" s="3" t="s">
        <v>20</v>
      </c>
      <c r="E46" s="3" t="s">
        <v>56</v>
      </c>
      <c r="F46" s="4" t="str">
        <f t="shared" si="1"/>
        <v>Y</v>
      </c>
      <c r="G46" s="5">
        <f t="shared" si="2"/>
        <v>44757</v>
      </c>
      <c r="H46" s="5">
        <v>44755.0</v>
      </c>
      <c r="I46" s="4">
        <v>1.0</v>
      </c>
      <c r="J46" s="6">
        <v>4.0</v>
      </c>
    </row>
    <row r="47">
      <c r="A47" s="2">
        <v>44756.0</v>
      </c>
      <c r="B47" s="3" t="s">
        <v>94</v>
      </c>
      <c r="C47" s="3" t="s">
        <v>70</v>
      </c>
      <c r="D47" s="3" t="s">
        <v>20</v>
      </c>
      <c r="E47" s="3" t="s">
        <v>51</v>
      </c>
      <c r="F47" s="4" t="str">
        <f t="shared" si="1"/>
        <v>Y</v>
      </c>
      <c r="G47" s="5">
        <f t="shared" si="2"/>
        <v>44758</v>
      </c>
      <c r="H47" s="5">
        <v>44756.0</v>
      </c>
      <c r="I47" s="4">
        <v>2.0</v>
      </c>
      <c r="J47" s="6">
        <v>4.0</v>
      </c>
    </row>
    <row r="48">
      <c r="A48" s="2">
        <v>44756.0</v>
      </c>
      <c r="B48" s="3" t="s">
        <v>95</v>
      </c>
      <c r="C48" s="3" t="s">
        <v>19</v>
      </c>
      <c r="D48" s="3" t="s">
        <v>20</v>
      </c>
      <c r="E48" s="3" t="s">
        <v>21</v>
      </c>
      <c r="F48" s="4" t="str">
        <f t="shared" si="1"/>
        <v>Y</v>
      </c>
      <c r="G48" s="5">
        <f t="shared" si="2"/>
        <v>44758</v>
      </c>
      <c r="H48" s="5">
        <v>44758.0</v>
      </c>
      <c r="I48" s="4">
        <v>2.0</v>
      </c>
      <c r="J48" s="6">
        <v>3.5</v>
      </c>
    </row>
    <row r="49">
      <c r="A49" s="2">
        <v>44756.0</v>
      </c>
      <c r="B49" s="3" t="s">
        <v>96</v>
      </c>
      <c r="C49" s="3" t="s">
        <v>46</v>
      </c>
      <c r="D49" s="3" t="s">
        <v>20</v>
      </c>
      <c r="E49" s="3" t="s">
        <v>21</v>
      </c>
      <c r="F49" s="4" t="str">
        <f t="shared" si="1"/>
        <v>Y</v>
      </c>
      <c r="G49" s="5">
        <f t="shared" si="2"/>
        <v>44759</v>
      </c>
      <c r="H49" s="5">
        <v>44759.0</v>
      </c>
      <c r="I49" s="4">
        <v>3.0</v>
      </c>
      <c r="J49" s="6">
        <v>4.166666666666667</v>
      </c>
    </row>
    <row r="50">
      <c r="A50" s="2">
        <v>44756.0</v>
      </c>
      <c r="B50" s="3" t="s">
        <v>97</v>
      </c>
      <c r="C50" s="3" t="s">
        <v>34</v>
      </c>
      <c r="D50" s="3" t="s">
        <v>20</v>
      </c>
      <c r="E50" s="3" t="s">
        <v>29</v>
      </c>
      <c r="F50" s="4" t="str">
        <f t="shared" si="1"/>
        <v>N</v>
      </c>
      <c r="G50" s="5">
        <f t="shared" si="2"/>
        <v>44766</v>
      </c>
      <c r="H50" s="5">
        <f t="shared" ref="H50:H53" si="9">G50+2</f>
        <v>44768</v>
      </c>
      <c r="I50" s="4">
        <v>10.0</v>
      </c>
      <c r="J50" s="6">
        <v>2.0</v>
      </c>
    </row>
    <row r="51">
      <c r="A51" s="2">
        <v>44757.0</v>
      </c>
      <c r="B51" s="3" t="s">
        <v>98</v>
      </c>
      <c r="C51" s="3" t="s">
        <v>34</v>
      </c>
      <c r="D51" s="3" t="s">
        <v>20</v>
      </c>
      <c r="E51" s="3" t="s">
        <v>29</v>
      </c>
      <c r="F51" s="4" t="str">
        <f t="shared" si="1"/>
        <v>N</v>
      </c>
      <c r="G51" s="5">
        <f t="shared" si="2"/>
        <v>44766</v>
      </c>
      <c r="H51" s="5">
        <f t="shared" si="9"/>
        <v>44768</v>
      </c>
      <c r="I51" s="4">
        <v>9.0</v>
      </c>
      <c r="J51" s="6">
        <v>1.0</v>
      </c>
    </row>
    <row r="52">
      <c r="A52" s="2">
        <v>44758.0</v>
      </c>
      <c r="B52" s="3" t="s">
        <v>99</v>
      </c>
      <c r="C52" s="3" t="s">
        <v>28</v>
      </c>
      <c r="D52" s="3" t="s">
        <v>20</v>
      </c>
      <c r="E52" s="3" t="s">
        <v>29</v>
      </c>
      <c r="F52" s="4" t="str">
        <f t="shared" si="1"/>
        <v>N</v>
      </c>
      <c r="G52" s="5">
        <f t="shared" si="2"/>
        <v>44760</v>
      </c>
      <c r="H52" s="5">
        <f t="shared" si="9"/>
        <v>44762</v>
      </c>
      <c r="I52" s="4">
        <v>2.0</v>
      </c>
      <c r="J52" s="6">
        <v>2.0</v>
      </c>
    </row>
    <row r="53">
      <c r="A53" s="2">
        <v>44759.0</v>
      </c>
      <c r="B53" s="8" t="s">
        <v>100</v>
      </c>
      <c r="C53" s="3" t="s">
        <v>37</v>
      </c>
      <c r="D53" s="3" t="s">
        <v>20</v>
      </c>
      <c r="E53" s="3" t="s">
        <v>29</v>
      </c>
      <c r="F53" s="4" t="str">
        <f t="shared" si="1"/>
        <v>N</v>
      </c>
      <c r="G53" s="5">
        <f t="shared" si="2"/>
        <v>44769</v>
      </c>
      <c r="H53" s="5">
        <f t="shared" si="9"/>
        <v>44771</v>
      </c>
      <c r="I53" s="4">
        <v>10.0</v>
      </c>
      <c r="J53" s="6">
        <v>1.0</v>
      </c>
    </row>
    <row r="54">
      <c r="A54" s="2">
        <v>44764.0</v>
      </c>
      <c r="B54" s="3" t="s">
        <v>101</v>
      </c>
      <c r="C54" s="3" t="s">
        <v>37</v>
      </c>
      <c r="D54" s="3" t="s">
        <v>20</v>
      </c>
      <c r="E54" s="3" t="s">
        <v>21</v>
      </c>
      <c r="F54" s="4" t="str">
        <f t="shared" si="1"/>
        <v>Y</v>
      </c>
      <c r="G54" s="5">
        <f t="shared" si="2"/>
        <v>44779</v>
      </c>
      <c r="H54" s="5">
        <v>44774.0</v>
      </c>
      <c r="I54" s="4">
        <v>15.0</v>
      </c>
      <c r="J54" s="6">
        <v>4.0</v>
      </c>
    </row>
    <row r="55">
      <c r="A55" s="2">
        <v>44765.0</v>
      </c>
      <c r="B55" s="3" t="s">
        <v>102</v>
      </c>
      <c r="C55" s="3" t="s">
        <v>70</v>
      </c>
      <c r="D55" s="3" t="s">
        <v>20</v>
      </c>
      <c r="E55" s="3" t="s">
        <v>56</v>
      </c>
      <c r="F55" s="4" t="str">
        <f t="shared" si="1"/>
        <v>Y</v>
      </c>
      <c r="G55" s="5">
        <f t="shared" si="2"/>
        <v>44768</v>
      </c>
      <c r="H55" s="5">
        <v>44764.0</v>
      </c>
      <c r="I55" s="4">
        <v>3.0</v>
      </c>
      <c r="J55" s="6">
        <v>3.5</v>
      </c>
    </row>
    <row r="56">
      <c r="A56" s="2">
        <v>44765.0</v>
      </c>
      <c r="B56" s="3" t="s">
        <v>103</v>
      </c>
      <c r="C56" s="3" t="s">
        <v>70</v>
      </c>
      <c r="D56" s="3" t="s">
        <v>20</v>
      </c>
      <c r="E56" s="3" t="s">
        <v>21</v>
      </c>
      <c r="F56" s="4" t="str">
        <f t="shared" si="1"/>
        <v>Y</v>
      </c>
      <c r="G56" s="5">
        <f t="shared" si="2"/>
        <v>44767</v>
      </c>
      <c r="H56" s="5">
        <v>44766.0</v>
      </c>
      <c r="I56" s="4">
        <v>2.0</v>
      </c>
      <c r="J56" s="6">
        <v>4.5</v>
      </c>
    </row>
    <row r="57">
      <c r="A57" s="2">
        <v>44765.0</v>
      </c>
      <c r="B57" s="3" t="s">
        <v>104</v>
      </c>
      <c r="C57" s="3" t="s">
        <v>34</v>
      </c>
      <c r="D57" s="3" t="s">
        <v>20</v>
      </c>
      <c r="E57" s="3" t="s">
        <v>56</v>
      </c>
      <c r="F57" s="4" t="str">
        <f t="shared" si="1"/>
        <v>Y</v>
      </c>
      <c r="G57" s="5">
        <f t="shared" si="2"/>
        <v>44773</v>
      </c>
      <c r="H57" s="5">
        <v>44773.0</v>
      </c>
      <c r="I57" s="4">
        <v>8.0</v>
      </c>
      <c r="J57" s="6">
        <v>4.0</v>
      </c>
    </row>
    <row r="58">
      <c r="A58" s="2">
        <v>44767.0</v>
      </c>
      <c r="B58" s="3" t="s">
        <v>105</v>
      </c>
      <c r="C58" s="3" t="s">
        <v>40</v>
      </c>
      <c r="D58" s="3" t="s">
        <v>20</v>
      </c>
      <c r="E58" s="3" t="s">
        <v>21</v>
      </c>
      <c r="F58" s="4" t="str">
        <f t="shared" si="1"/>
        <v>N</v>
      </c>
      <c r="G58" s="5">
        <f t="shared" si="2"/>
        <v>44769</v>
      </c>
      <c r="H58" s="5">
        <f>G58+2</f>
        <v>44771</v>
      </c>
      <c r="I58" s="4">
        <v>2.0</v>
      </c>
      <c r="J58" s="6">
        <v>3.0</v>
      </c>
    </row>
    <row r="59">
      <c r="A59" s="2">
        <v>44767.0</v>
      </c>
      <c r="B59" s="3" t="s">
        <v>106</v>
      </c>
      <c r="C59" s="3" t="s">
        <v>24</v>
      </c>
      <c r="D59" s="3" t="s">
        <v>20</v>
      </c>
      <c r="E59" s="3" t="s">
        <v>25</v>
      </c>
      <c r="F59" s="4" t="str">
        <f t="shared" si="1"/>
        <v>Y</v>
      </c>
      <c r="G59" s="5">
        <f t="shared" si="2"/>
        <v>44768</v>
      </c>
      <c r="H59" s="5">
        <v>44766.0</v>
      </c>
      <c r="I59" s="4">
        <v>1.0</v>
      </c>
      <c r="J59" s="6">
        <v>5.0</v>
      </c>
    </row>
    <row r="60">
      <c r="A60" s="2">
        <v>44770.0</v>
      </c>
      <c r="B60" s="3" t="s">
        <v>107</v>
      </c>
      <c r="C60" s="3" t="s">
        <v>28</v>
      </c>
      <c r="D60" s="3" t="s">
        <v>20</v>
      </c>
      <c r="E60" s="3" t="s">
        <v>25</v>
      </c>
      <c r="F60" s="4" t="str">
        <f t="shared" si="1"/>
        <v>Y</v>
      </c>
      <c r="G60" s="5">
        <f t="shared" si="2"/>
        <v>44772</v>
      </c>
      <c r="H60" s="5">
        <v>44768.0</v>
      </c>
      <c r="I60" s="4">
        <v>2.0</v>
      </c>
      <c r="J60" s="6">
        <v>4.5</v>
      </c>
    </row>
    <row r="61">
      <c r="A61" s="2">
        <v>44774.0</v>
      </c>
      <c r="B61" s="3" t="s">
        <v>108</v>
      </c>
      <c r="C61" s="3" t="s">
        <v>40</v>
      </c>
      <c r="D61" s="3" t="s">
        <v>20</v>
      </c>
      <c r="E61" s="3" t="s">
        <v>56</v>
      </c>
      <c r="F61" s="4" t="str">
        <f t="shared" si="1"/>
        <v>Y</v>
      </c>
      <c r="G61" s="5">
        <f t="shared" si="2"/>
        <v>44778</v>
      </c>
      <c r="H61" s="5">
        <v>44773.0</v>
      </c>
      <c r="I61" s="4">
        <v>4.0</v>
      </c>
      <c r="J61" s="6">
        <v>5.0</v>
      </c>
    </row>
    <row r="62">
      <c r="A62" s="2">
        <v>44774.0</v>
      </c>
      <c r="B62" s="3" t="s">
        <v>109</v>
      </c>
      <c r="C62" s="3" t="s">
        <v>24</v>
      </c>
      <c r="D62" s="3" t="s">
        <v>20</v>
      </c>
      <c r="E62" s="3" t="s">
        <v>25</v>
      </c>
      <c r="F62" s="4" t="str">
        <f t="shared" si="1"/>
        <v>N</v>
      </c>
      <c r="G62" s="5">
        <f t="shared" si="2"/>
        <v>44777</v>
      </c>
      <c r="H62" s="5">
        <f t="shared" ref="H62:H66" si="10">G62+2</f>
        <v>44779</v>
      </c>
      <c r="I62" s="4">
        <v>3.0</v>
      </c>
      <c r="J62" s="6">
        <v>2.0</v>
      </c>
    </row>
    <row r="63">
      <c r="A63" s="2">
        <v>44774.0</v>
      </c>
      <c r="B63" s="3" t="s">
        <v>110</v>
      </c>
      <c r="C63" s="3" t="s">
        <v>70</v>
      </c>
      <c r="D63" s="3" t="s">
        <v>20</v>
      </c>
      <c r="E63" s="3" t="s">
        <v>29</v>
      </c>
      <c r="F63" s="4" t="str">
        <f t="shared" si="1"/>
        <v>N</v>
      </c>
      <c r="G63" s="5">
        <f t="shared" si="2"/>
        <v>44777</v>
      </c>
      <c r="H63" s="5">
        <f t="shared" si="10"/>
        <v>44779</v>
      </c>
      <c r="I63" s="4">
        <v>3.0</v>
      </c>
      <c r="J63" s="6">
        <v>2.75</v>
      </c>
    </row>
    <row r="64">
      <c r="A64" s="2">
        <v>44774.0</v>
      </c>
      <c r="B64" s="3" t="s">
        <v>111</v>
      </c>
      <c r="C64" s="3" t="s">
        <v>28</v>
      </c>
      <c r="D64" s="3" t="s">
        <v>20</v>
      </c>
      <c r="E64" s="3" t="s">
        <v>29</v>
      </c>
      <c r="F64" s="4" t="str">
        <f t="shared" si="1"/>
        <v>N</v>
      </c>
      <c r="G64" s="5">
        <f t="shared" si="2"/>
        <v>44776</v>
      </c>
      <c r="H64" s="5">
        <f t="shared" si="10"/>
        <v>44778</v>
      </c>
      <c r="I64" s="4">
        <v>2.0</v>
      </c>
      <c r="J64" s="6">
        <v>2.25</v>
      </c>
    </row>
    <row r="65">
      <c r="A65" s="2">
        <v>44775.0</v>
      </c>
      <c r="B65" s="3" t="s">
        <v>112</v>
      </c>
      <c r="C65" s="3" t="s">
        <v>24</v>
      </c>
      <c r="D65" s="3" t="s">
        <v>20</v>
      </c>
      <c r="E65" s="3" t="s">
        <v>29</v>
      </c>
      <c r="F65" s="4" t="str">
        <f t="shared" si="1"/>
        <v>N</v>
      </c>
      <c r="G65" s="5">
        <f t="shared" si="2"/>
        <v>44776</v>
      </c>
      <c r="H65" s="5">
        <f t="shared" si="10"/>
        <v>44778</v>
      </c>
      <c r="I65" s="4">
        <v>1.0</v>
      </c>
      <c r="J65" s="6">
        <v>2.0</v>
      </c>
    </row>
    <row r="66">
      <c r="A66" s="2">
        <v>44775.0</v>
      </c>
      <c r="B66" s="3" t="s">
        <v>113</v>
      </c>
      <c r="C66" s="3" t="s">
        <v>40</v>
      </c>
      <c r="D66" s="3" t="s">
        <v>20</v>
      </c>
      <c r="E66" s="3" t="s">
        <v>25</v>
      </c>
      <c r="F66" s="4" t="str">
        <f t="shared" si="1"/>
        <v>N</v>
      </c>
      <c r="G66" s="5">
        <f t="shared" si="2"/>
        <v>44777</v>
      </c>
      <c r="H66" s="5">
        <f t="shared" si="10"/>
        <v>44779</v>
      </c>
      <c r="I66" s="4">
        <v>2.0</v>
      </c>
      <c r="J66" s="6">
        <v>2.0</v>
      </c>
    </row>
    <row r="67">
      <c r="A67" s="2">
        <v>44776.0</v>
      </c>
      <c r="B67" s="3" t="s">
        <v>114</v>
      </c>
      <c r="C67" s="3" t="s">
        <v>37</v>
      </c>
      <c r="D67" s="3" t="s">
        <v>20</v>
      </c>
      <c r="E67" s="3" t="s">
        <v>21</v>
      </c>
      <c r="F67" s="4" t="str">
        <f t="shared" si="1"/>
        <v>Y</v>
      </c>
      <c r="G67" s="5">
        <f t="shared" si="2"/>
        <v>44781</v>
      </c>
      <c r="H67" s="5">
        <v>44780.0</v>
      </c>
      <c r="I67" s="4">
        <v>5.0</v>
      </c>
      <c r="J67" s="6">
        <v>4.0</v>
      </c>
    </row>
    <row r="68">
      <c r="A68" s="2">
        <v>44777.0</v>
      </c>
      <c r="B68" s="3" t="s">
        <v>115</v>
      </c>
      <c r="C68" s="3" t="s">
        <v>28</v>
      </c>
      <c r="D68" s="3" t="s">
        <v>20</v>
      </c>
      <c r="E68" s="3" t="s">
        <v>29</v>
      </c>
      <c r="F68" s="4" t="str">
        <f t="shared" si="1"/>
        <v>N</v>
      </c>
      <c r="G68" s="5">
        <f t="shared" si="2"/>
        <v>44782</v>
      </c>
      <c r="H68" s="5">
        <f>G68+2</f>
        <v>44784</v>
      </c>
      <c r="I68" s="4">
        <v>5.0</v>
      </c>
      <c r="J68" s="6">
        <v>2.75</v>
      </c>
    </row>
    <row r="69">
      <c r="A69" s="2">
        <v>44778.0</v>
      </c>
      <c r="B69" s="3" t="s">
        <v>116</v>
      </c>
      <c r="C69" s="3" t="s">
        <v>46</v>
      </c>
      <c r="D69" s="3" t="s">
        <v>20</v>
      </c>
      <c r="E69" s="3" t="s">
        <v>56</v>
      </c>
      <c r="F69" s="4" t="str">
        <f t="shared" si="1"/>
        <v>Y</v>
      </c>
      <c r="G69" s="5">
        <f t="shared" si="2"/>
        <v>44780</v>
      </c>
      <c r="H69" s="5">
        <v>44780.0</v>
      </c>
      <c r="I69" s="4">
        <v>2.0</v>
      </c>
      <c r="J69" s="6">
        <v>4.333333333333333</v>
      </c>
    </row>
    <row r="70">
      <c r="A70" s="2">
        <v>44779.0</v>
      </c>
      <c r="B70" s="8" t="s">
        <v>118</v>
      </c>
      <c r="C70" s="3" t="s">
        <v>28</v>
      </c>
      <c r="D70" s="3" t="s">
        <v>20</v>
      </c>
      <c r="E70" s="3" t="s">
        <v>29</v>
      </c>
      <c r="F70" s="4" t="str">
        <f t="shared" si="1"/>
        <v>N</v>
      </c>
      <c r="G70" s="5">
        <f t="shared" si="2"/>
        <v>44782</v>
      </c>
      <c r="H70" s="5">
        <f t="shared" ref="H70:H73" si="11">G70+2</f>
        <v>44784</v>
      </c>
      <c r="I70" s="4">
        <v>3.0</v>
      </c>
      <c r="J70" s="6">
        <v>3.0</v>
      </c>
    </row>
    <row r="71">
      <c r="A71" s="2">
        <v>44780.0</v>
      </c>
      <c r="B71" s="3" t="s">
        <v>119</v>
      </c>
      <c r="C71" s="3" t="s">
        <v>19</v>
      </c>
      <c r="D71" s="3" t="s">
        <v>20</v>
      </c>
      <c r="E71" s="3" t="s">
        <v>29</v>
      </c>
      <c r="F71" s="4" t="str">
        <f t="shared" si="1"/>
        <v>N</v>
      </c>
      <c r="G71" s="5">
        <f t="shared" si="2"/>
        <v>44782</v>
      </c>
      <c r="H71" s="5">
        <f t="shared" si="11"/>
        <v>44784</v>
      </c>
      <c r="I71" s="4">
        <v>2.0</v>
      </c>
      <c r="J71" s="6">
        <v>3.0</v>
      </c>
    </row>
    <row r="72">
      <c r="A72" s="2">
        <v>44782.0</v>
      </c>
      <c r="B72" s="3" t="s">
        <v>120</v>
      </c>
      <c r="C72" s="3" t="s">
        <v>40</v>
      </c>
      <c r="D72" s="3" t="s">
        <v>20</v>
      </c>
      <c r="E72" s="3" t="s">
        <v>25</v>
      </c>
      <c r="F72" s="4" t="str">
        <f t="shared" si="1"/>
        <v>N</v>
      </c>
      <c r="G72" s="5">
        <f t="shared" si="2"/>
        <v>44785</v>
      </c>
      <c r="H72" s="5">
        <f t="shared" si="11"/>
        <v>44787</v>
      </c>
      <c r="I72" s="4">
        <v>3.0</v>
      </c>
      <c r="J72" s="6">
        <v>1.5</v>
      </c>
    </row>
    <row r="73">
      <c r="A73" s="2">
        <v>44782.0</v>
      </c>
      <c r="B73" s="3" t="s">
        <v>121</v>
      </c>
      <c r="C73" s="3" t="s">
        <v>28</v>
      </c>
      <c r="D73" s="3" t="s">
        <v>20</v>
      </c>
      <c r="E73" s="3" t="s">
        <v>51</v>
      </c>
      <c r="F73" s="4" t="str">
        <f t="shared" si="1"/>
        <v>N</v>
      </c>
      <c r="G73" s="5">
        <f t="shared" si="2"/>
        <v>44783</v>
      </c>
      <c r="H73" s="5">
        <f t="shared" si="11"/>
        <v>44785</v>
      </c>
      <c r="I73" s="4">
        <v>1.0</v>
      </c>
      <c r="J73" s="6">
        <v>1.0</v>
      </c>
    </row>
    <row r="74">
      <c r="A74" s="2">
        <v>44783.0</v>
      </c>
      <c r="B74" s="3" t="s">
        <v>122</v>
      </c>
      <c r="C74" s="3" t="s">
        <v>40</v>
      </c>
      <c r="D74" s="3" t="s">
        <v>20</v>
      </c>
      <c r="E74" s="3" t="s">
        <v>25</v>
      </c>
      <c r="F74" s="4" t="str">
        <f t="shared" si="1"/>
        <v>Y</v>
      </c>
      <c r="G74" s="5">
        <f t="shared" si="2"/>
        <v>44785</v>
      </c>
      <c r="H74" s="5">
        <v>44785.0</v>
      </c>
      <c r="I74" s="4">
        <v>2.0</v>
      </c>
      <c r="J74" s="6">
        <v>5.0</v>
      </c>
    </row>
    <row r="75">
      <c r="A75" s="2">
        <v>44784.0</v>
      </c>
      <c r="B75" s="3" t="s">
        <v>123</v>
      </c>
      <c r="C75" s="3" t="s">
        <v>46</v>
      </c>
      <c r="D75" s="3" t="s">
        <v>20</v>
      </c>
      <c r="E75" s="3" t="s">
        <v>56</v>
      </c>
      <c r="F75" s="4" t="str">
        <f t="shared" si="1"/>
        <v>N</v>
      </c>
      <c r="G75" s="5">
        <f t="shared" si="2"/>
        <v>44789</v>
      </c>
      <c r="H75" s="5">
        <f t="shared" ref="H75:H79" si="12">G75+2</f>
        <v>44791</v>
      </c>
      <c r="I75" s="4">
        <v>5.0</v>
      </c>
      <c r="J75" s="6">
        <v>2.3333333333333335</v>
      </c>
    </row>
    <row r="76">
      <c r="A76" s="2">
        <v>44785.0</v>
      </c>
      <c r="B76" s="3" t="s">
        <v>124</v>
      </c>
      <c r="C76" s="3" t="s">
        <v>37</v>
      </c>
      <c r="D76" s="3" t="s">
        <v>20</v>
      </c>
      <c r="E76" s="3" t="s">
        <v>29</v>
      </c>
      <c r="F76" s="4" t="str">
        <f t="shared" si="1"/>
        <v>N</v>
      </c>
      <c r="G76" s="5">
        <f t="shared" si="2"/>
        <v>44791</v>
      </c>
      <c r="H76" s="5">
        <f t="shared" si="12"/>
        <v>44793</v>
      </c>
      <c r="I76" s="4">
        <v>6.0</v>
      </c>
      <c r="J76" s="6">
        <v>2.0</v>
      </c>
    </row>
    <row r="77">
      <c r="A77" s="2">
        <v>44786.0</v>
      </c>
      <c r="B77" s="3" t="s">
        <v>125</v>
      </c>
      <c r="C77" s="3" t="s">
        <v>37</v>
      </c>
      <c r="D77" s="3" t="s">
        <v>20</v>
      </c>
      <c r="E77" s="3" t="s">
        <v>51</v>
      </c>
      <c r="F77" s="4" t="str">
        <f t="shared" si="1"/>
        <v>N</v>
      </c>
      <c r="G77" s="5">
        <f t="shared" si="2"/>
        <v>44801</v>
      </c>
      <c r="H77" s="5">
        <f t="shared" si="12"/>
        <v>44803</v>
      </c>
      <c r="I77" s="4">
        <v>15.0</v>
      </c>
      <c r="J77" s="6">
        <v>1.0</v>
      </c>
    </row>
    <row r="78">
      <c r="A78" s="2">
        <v>44787.0</v>
      </c>
      <c r="B78" s="3" t="s">
        <v>126</v>
      </c>
      <c r="C78" s="3" t="s">
        <v>40</v>
      </c>
      <c r="D78" s="3" t="s">
        <v>20</v>
      </c>
      <c r="E78" s="3" t="s">
        <v>51</v>
      </c>
      <c r="F78" s="4" t="str">
        <f t="shared" si="1"/>
        <v>N</v>
      </c>
      <c r="G78" s="5">
        <f t="shared" si="2"/>
        <v>44792</v>
      </c>
      <c r="H78" s="5">
        <f t="shared" si="12"/>
        <v>44794</v>
      </c>
      <c r="I78" s="4">
        <v>5.0</v>
      </c>
      <c r="J78" s="6">
        <v>2.0</v>
      </c>
    </row>
    <row r="79">
      <c r="A79" s="2">
        <v>44787.0</v>
      </c>
      <c r="B79" s="3" t="s">
        <v>127</v>
      </c>
      <c r="C79" s="3" t="s">
        <v>19</v>
      </c>
      <c r="D79" s="3" t="s">
        <v>20</v>
      </c>
      <c r="E79" s="3" t="s">
        <v>21</v>
      </c>
      <c r="F79" s="4" t="str">
        <f t="shared" si="1"/>
        <v>N</v>
      </c>
      <c r="G79" s="5">
        <f t="shared" si="2"/>
        <v>44790</v>
      </c>
      <c r="H79" s="5">
        <f t="shared" si="12"/>
        <v>44792</v>
      </c>
      <c r="I79" s="4">
        <v>3.0</v>
      </c>
      <c r="J79" s="6">
        <v>2.0</v>
      </c>
    </row>
    <row r="80">
      <c r="A80" s="2">
        <v>44787.0</v>
      </c>
      <c r="B80" s="3" t="s">
        <v>128</v>
      </c>
      <c r="C80" s="3" t="s">
        <v>40</v>
      </c>
      <c r="D80" s="3" t="s">
        <v>20</v>
      </c>
      <c r="E80" s="3" t="s">
        <v>29</v>
      </c>
      <c r="F80" s="4" t="str">
        <f t="shared" si="1"/>
        <v>Y</v>
      </c>
      <c r="G80" s="5">
        <f t="shared" si="2"/>
        <v>44789</v>
      </c>
      <c r="H80" s="5">
        <v>44789.0</v>
      </c>
      <c r="I80" s="4">
        <v>2.0</v>
      </c>
      <c r="J80" s="6">
        <v>3.5</v>
      </c>
    </row>
    <row r="81">
      <c r="A81" s="2">
        <v>44788.0</v>
      </c>
      <c r="B81" s="3" t="s">
        <v>129</v>
      </c>
      <c r="C81" s="3" t="s">
        <v>28</v>
      </c>
      <c r="D81" s="3" t="s">
        <v>20</v>
      </c>
      <c r="E81" s="3" t="s">
        <v>25</v>
      </c>
      <c r="F81" s="4" t="str">
        <f t="shared" si="1"/>
        <v>N</v>
      </c>
      <c r="G81" s="5">
        <f t="shared" si="2"/>
        <v>44791</v>
      </c>
      <c r="H81" s="5">
        <f>G81+2</f>
        <v>44793</v>
      </c>
      <c r="I81" s="4">
        <v>3.0</v>
      </c>
      <c r="J81" s="6">
        <v>2.0</v>
      </c>
    </row>
    <row r="82">
      <c r="A82" s="2">
        <v>44788.0</v>
      </c>
      <c r="B82" s="3" t="s">
        <v>130</v>
      </c>
      <c r="C82" s="3" t="s">
        <v>24</v>
      </c>
      <c r="D82" s="3" t="s">
        <v>20</v>
      </c>
      <c r="E82" s="3" t="s">
        <v>51</v>
      </c>
      <c r="F82" s="4" t="str">
        <f t="shared" si="1"/>
        <v>Y</v>
      </c>
      <c r="G82" s="5">
        <f t="shared" si="2"/>
        <v>44790</v>
      </c>
      <c r="H82" s="5">
        <v>44790.0</v>
      </c>
      <c r="I82" s="4">
        <v>2.0</v>
      </c>
      <c r="J82" s="6">
        <v>4.0</v>
      </c>
    </row>
    <row r="83">
      <c r="A83" s="2">
        <v>44789.0</v>
      </c>
      <c r="B83" s="3" t="s">
        <v>131</v>
      </c>
      <c r="C83" s="3" t="s">
        <v>24</v>
      </c>
      <c r="D83" s="3" t="s">
        <v>20</v>
      </c>
      <c r="E83" s="3" t="s">
        <v>25</v>
      </c>
      <c r="F83" s="4" t="str">
        <f t="shared" si="1"/>
        <v>N</v>
      </c>
      <c r="G83" s="5">
        <f t="shared" si="2"/>
        <v>44790</v>
      </c>
      <c r="H83" s="5">
        <f>G83+2</f>
        <v>44792</v>
      </c>
      <c r="I83" s="4">
        <v>1.0</v>
      </c>
      <c r="J83" s="6">
        <v>2.0</v>
      </c>
    </row>
    <row r="84">
      <c r="A84" s="2">
        <v>44789.0</v>
      </c>
      <c r="B84" s="3" t="s">
        <v>132</v>
      </c>
      <c r="C84" s="3" t="s">
        <v>40</v>
      </c>
      <c r="D84" s="3" t="s">
        <v>20</v>
      </c>
      <c r="E84" s="3" t="s">
        <v>21</v>
      </c>
      <c r="F84" s="4" t="str">
        <f t="shared" si="1"/>
        <v>Y</v>
      </c>
      <c r="G84" s="5">
        <f t="shared" si="2"/>
        <v>44794</v>
      </c>
      <c r="H84" s="5">
        <v>44794.0</v>
      </c>
      <c r="I84" s="4">
        <v>5.0</v>
      </c>
      <c r="J84" s="6">
        <v>3.5</v>
      </c>
    </row>
    <row r="85">
      <c r="A85" s="2">
        <v>44790.0</v>
      </c>
      <c r="B85" s="8" t="s">
        <v>133</v>
      </c>
      <c r="C85" s="3" t="s">
        <v>24</v>
      </c>
      <c r="D85" s="3" t="s">
        <v>20</v>
      </c>
      <c r="E85" s="3" t="s">
        <v>51</v>
      </c>
      <c r="F85" s="4" t="str">
        <f t="shared" si="1"/>
        <v>Y</v>
      </c>
      <c r="G85" s="5">
        <f t="shared" si="2"/>
        <v>44791</v>
      </c>
      <c r="H85" s="5">
        <v>44791.0</v>
      </c>
      <c r="I85" s="4">
        <v>1.0</v>
      </c>
      <c r="J85" s="6">
        <v>3.5</v>
      </c>
    </row>
    <row r="86">
      <c r="A86" s="2">
        <v>44790.0</v>
      </c>
      <c r="B86" s="3" t="s">
        <v>134</v>
      </c>
      <c r="C86" s="3" t="s">
        <v>37</v>
      </c>
      <c r="D86" s="3" t="s">
        <v>20</v>
      </c>
      <c r="E86" s="3" t="s">
        <v>29</v>
      </c>
      <c r="F86" s="4" t="str">
        <f t="shared" si="1"/>
        <v>N</v>
      </c>
      <c r="G86" s="5">
        <f t="shared" si="2"/>
        <v>44795</v>
      </c>
      <c r="H86" s="5">
        <f>G86+2</f>
        <v>44797</v>
      </c>
      <c r="I86" s="4">
        <v>5.0</v>
      </c>
      <c r="J86" s="6">
        <v>2.0</v>
      </c>
    </row>
    <row r="87">
      <c r="A87" s="2">
        <v>44790.0</v>
      </c>
      <c r="B87" s="3" t="s">
        <v>135</v>
      </c>
      <c r="C87" s="3" t="s">
        <v>19</v>
      </c>
      <c r="D87" s="3" t="s">
        <v>20</v>
      </c>
      <c r="E87" s="3" t="s">
        <v>56</v>
      </c>
      <c r="F87" s="4" t="str">
        <f t="shared" si="1"/>
        <v>Y</v>
      </c>
      <c r="G87" s="5">
        <f t="shared" si="2"/>
        <v>44791</v>
      </c>
      <c r="H87" s="5">
        <v>44791.0</v>
      </c>
      <c r="I87" s="4">
        <v>1.0</v>
      </c>
      <c r="J87" s="6">
        <v>4.0</v>
      </c>
    </row>
    <row r="88">
      <c r="A88" s="2">
        <v>44791.0</v>
      </c>
      <c r="B88" s="9" t="s">
        <v>136</v>
      </c>
      <c r="C88" s="3" t="s">
        <v>37</v>
      </c>
      <c r="D88" s="3" t="s">
        <v>20</v>
      </c>
      <c r="E88" s="3" t="s">
        <v>29</v>
      </c>
      <c r="F88" s="4" t="str">
        <f t="shared" si="1"/>
        <v>N</v>
      </c>
      <c r="G88" s="5">
        <f t="shared" si="2"/>
        <v>44800</v>
      </c>
      <c r="H88" s="5">
        <f t="shared" ref="H88:H93" si="13">G88+2</f>
        <v>44802</v>
      </c>
      <c r="I88" s="4">
        <v>9.0</v>
      </c>
      <c r="J88" s="6">
        <v>2.0</v>
      </c>
    </row>
    <row r="89">
      <c r="A89" s="2">
        <v>44791.0</v>
      </c>
      <c r="B89" s="3" t="s">
        <v>137</v>
      </c>
      <c r="C89" s="3" t="s">
        <v>70</v>
      </c>
      <c r="D89" s="3" t="s">
        <v>20</v>
      </c>
      <c r="E89" s="3" t="s">
        <v>51</v>
      </c>
      <c r="F89" s="4" t="str">
        <f t="shared" si="1"/>
        <v>N</v>
      </c>
      <c r="G89" s="5">
        <f t="shared" si="2"/>
        <v>44794</v>
      </c>
      <c r="H89" s="5">
        <f t="shared" si="13"/>
        <v>44796</v>
      </c>
      <c r="I89" s="4">
        <v>3.0</v>
      </c>
      <c r="J89" s="6">
        <v>2.5</v>
      </c>
    </row>
    <row r="90">
      <c r="A90" s="2">
        <v>44791.0</v>
      </c>
      <c r="B90" s="3" t="s">
        <v>138</v>
      </c>
      <c r="C90" s="3" t="s">
        <v>46</v>
      </c>
      <c r="D90" s="3" t="s">
        <v>20</v>
      </c>
      <c r="E90" s="3" t="s">
        <v>21</v>
      </c>
      <c r="F90" s="4" t="str">
        <f t="shared" si="1"/>
        <v>N</v>
      </c>
      <c r="G90" s="5">
        <f t="shared" si="2"/>
        <v>44794</v>
      </c>
      <c r="H90" s="5">
        <f t="shared" si="13"/>
        <v>44796</v>
      </c>
      <c r="I90" s="4">
        <v>3.0</v>
      </c>
      <c r="J90" s="6">
        <v>2.6666666666666665</v>
      </c>
    </row>
    <row r="91">
      <c r="A91" s="2">
        <v>44792.0</v>
      </c>
      <c r="B91" s="3" t="s">
        <v>139</v>
      </c>
      <c r="C91" s="3" t="s">
        <v>28</v>
      </c>
      <c r="D91" s="3" t="s">
        <v>20</v>
      </c>
      <c r="E91" s="3" t="s">
        <v>51</v>
      </c>
      <c r="F91" s="4" t="str">
        <f t="shared" si="1"/>
        <v>N</v>
      </c>
      <c r="G91" s="5">
        <f t="shared" si="2"/>
        <v>44796</v>
      </c>
      <c r="H91" s="5">
        <f t="shared" si="13"/>
        <v>44798</v>
      </c>
      <c r="I91" s="4">
        <v>4.0</v>
      </c>
      <c r="J91" s="6">
        <v>1.0</v>
      </c>
    </row>
    <row r="92">
      <c r="A92" s="2">
        <v>44793.0</v>
      </c>
      <c r="B92" s="3" t="s">
        <v>140</v>
      </c>
      <c r="C92" s="3" t="s">
        <v>37</v>
      </c>
      <c r="D92" s="3" t="s">
        <v>20</v>
      </c>
      <c r="E92" s="3" t="s">
        <v>25</v>
      </c>
      <c r="F92" s="4" t="str">
        <f t="shared" si="1"/>
        <v>N</v>
      </c>
      <c r="G92" s="5">
        <f t="shared" si="2"/>
        <v>44800</v>
      </c>
      <c r="H92" s="5">
        <f t="shared" si="13"/>
        <v>44802</v>
      </c>
      <c r="I92" s="4">
        <v>7.0</v>
      </c>
      <c r="J92" s="6">
        <v>2.0</v>
      </c>
    </row>
    <row r="93">
      <c r="A93" s="2">
        <v>44794.0</v>
      </c>
      <c r="B93" s="3" t="s">
        <v>141</v>
      </c>
      <c r="C93" s="3" t="s">
        <v>37</v>
      </c>
      <c r="D93" s="3" t="s">
        <v>20</v>
      </c>
      <c r="E93" s="3" t="s">
        <v>29</v>
      </c>
      <c r="F93" s="4" t="str">
        <f t="shared" si="1"/>
        <v>N</v>
      </c>
      <c r="G93" s="5">
        <f t="shared" si="2"/>
        <v>44801</v>
      </c>
      <c r="H93" s="5">
        <f t="shared" si="13"/>
        <v>44803</v>
      </c>
      <c r="I93" s="4">
        <v>7.0</v>
      </c>
      <c r="J93" s="6">
        <v>2.0</v>
      </c>
    </row>
    <row r="94">
      <c r="A94" s="2">
        <v>44794.0</v>
      </c>
      <c r="B94" s="3" t="s">
        <v>142</v>
      </c>
      <c r="C94" s="3" t="s">
        <v>70</v>
      </c>
      <c r="D94" s="3" t="s">
        <v>20</v>
      </c>
      <c r="E94" s="3" t="s">
        <v>29</v>
      </c>
      <c r="F94" s="4" t="str">
        <f t="shared" si="1"/>
        <v>Y</v>
      </c>
      <c r="G94" s="5">
        <f t="shared" si="2"/>
        <v>44796</v>
      </c>
      <c r="H94" s="5">
        <v>44796.0</v>
      </c>
      <c r="I94" s="4">
        <v>2.0</v>
      </c>
      <c r="J94" s="6">
        <v>4.0</v>
      </c>
    </row>
    <row r="95">
      <c r="A95" s="2">
        <v>44795.0</v>
      </c>
      <c r="B95" s="3" t="s">
        <v>143</v>
      </c>
      <c r="C95" s="3" t="s">
        <v>40</v>
      </c>
      <c r="D95" s="3" t="s">
        <v>20</v>
      </c>
      <c r="E95" s="3" t="s">
        <v>25</v>
      </c>
      <c r="F95" s="4" t="str">
        <f t="shared" si="1"/>
        <v>N</v>
      </c>
      <c r="G95" s="5">
        <f t="shared" si="2"/>
        <v>44797</v>
      </c>
      <c r="H95" s="5">
        <f t="shared" ref="H95:H98" si="14">G95+2</f>
        <v>44799</v>
      </c>
      <c r="I95" s="4">
        <v>2.0</v>
      </c>
      <c r="J95" s="6">
        <v>1.0</v>
      </c>
    </row>
    <row r="96">
      <c r="A96" s="2">
        <v>44796.0</v>
      </c>
      <c r="B96" s="3" t="s">
        <v>144</v>
      </c>
      <c r="C96" s="3" t="s">
        <v>46</v>
      </c>
      <c r="D96" s="3" t="s">
        <v>20</v>
      </c>
      <c r="E96" s="3" t="s">
        <v>25</v>
      </c>
      <c r="F96" s="4" t="str">
        <f t="shared" si="1"/>
        <v>N</v>
      </c>
      <c r="G96" s="5">
        <f t="shared" si="2"/>
        <v>44798</v>
      </c>
      <c r="H96" s="5">
        <f t="shared" si="14"/>
        <v>44800</v>
      </c>
      <c r="I96" s="4">
        <v>2.0</v>
      </c>
      <c r="J96" s="6">
        <v>2.1666666666666665</v>
      </c>
    </row>
    <row r="97">
      <c r="A97" s="2">
        <v>44798.0</v>
      </c>
      <c r="B97" s="3" t="s">
        <v>145</v>
      </c>
      <c r="C97" s="3" t="s">
        <v>24</v>
      </c>
      <c r="D97" s="3" t="s">
        <v>20</v>
      </c>
      <c r="E97" s="3" t="s">
        <v>25</v>
      </c>
      <c r="F97" s="4" t="str">
        <f t="shared" si="1"/>
        <v>N</v>
      </c>
      <c r="G97" s="5">
        <f t="shared" si="2"/>
        <v>44800</v>
      </c>
      <c r="H97" s="5">
        <f t="shared" si="14"/>
        <v>44802</v>
      </c>
      <c r="I97" s="4">
        <v>2.0</v>
      </c>
      <c r="J97" s="6">
        <v>1.0</v>
      </c>
    </row>
    <row r="98">
      <c r="A98" s="2">
        <v>44798.0</v>
      </c>
      <c r="B98" s="3" t="s">
        <v>146</v>
      </c>
      <c r="C98" s="3" t="s">
        <v>46</v>
      </c>
      <c r="D98" s="3" t="s">
        <v>20</v>
      </c>
      <c r="E98" s="3" t="s">
        <v>51</v>
      </c>
      <c r="F98" s="4" t="str">
        <f t="shared" si="1"/>
        <v>N</v>
      </c>
      <c r="G98" s="5">
        <f t="shared" si="2"/>
        <v>44799</v>
      </c>
      <c r="H98" s="5">
        <f t="shared" si="14"/>
        <v>44801</v>
      </c>
      <c r="I98" s="4">
        <v>1.0</v>
      </c>
      <c r="J98" s="6">
        <v>2.1666666666666665</v>
      </c>
    </row>
    <row r="99">
      <c r="A99" s="2">
        <v>44799.0</v>
      </c>
      <c r="B99" s="9" t="s">
        <v>147</v>
      </c>
      <c r="C99" s="3" t="s">
        <v>24</v>
      </c>
      <c r="D99" s="3" t="s">
        <v>20</v>
      </c>
      <c r="E99" s="3" t="s">
        <v>25</v>
      </c>
      <c r="F99" s="4" t="str">
        <f t="shared" si="1"/>
        <v>Y</v>
      </c>
      <c r="G99" s="5">
        <f t="shared" si="2"/>
        <v>44801</v>
      </c>
      <c r="H99" s="5">
        <v>44801.0</v>
      </c>
      <c r="I99" s="4">
        <v>2.0</v>
      </c>
      <c r="J99" s="6">
        <v>3.5</v>
      </c>
    </row>
    <row r="100">
      <c r="A100" s="2">
        <v>44800.0</v>
      </c>
      <c r="B100" s="8" t="s">
        <v>148</v>
      </c>
      <c r="C100" s="3" t="s">
        <v>70</v>
      </c>
      <c r="D100" s="3" t="s">
        <v>20</v>
      </c>
      <c r="E100" s="3" t="s">
        <v>29</v>
      </c>
      <c r="F100" s="4" t="str">
        <f t="shared" si="1"/>
        <v>N</v>
      </c>
      <c r="G100" s="5">
        <f t="shared" si="2"/>
        <v>44802</v>
      </c>
      <c r="H100" s="5">
        <f>G100+2</f>
        <v>44804</v>
      </c>
      <c r="I100" s="4">
        <v>2.0</v>
      </c>
      <c r="J100" s="6">
        <v>2.5</v>
      </c>
    </row>
    <row r="101">
      <c r="A101" s="2">
        <v>44800.0</v>
      </c>
      <c r="B101" s="3" t="s">
        <v>149</v>
      </c>
      <c r="C101" s="3" t="s">
        <v>28</v>
      </c>
      <c r="D101" s="3" t="s">
        <v>20</v>
      </c>
      <c r="E101" s="3" t="s">
        <v>29</v>
      </c>
      <c r="F101" s="4" t="str">
        <f t="shared" si="1"/>
        <v>Y</v>
      </c>
      <c r="G101" s="5">
        <f t="shared" si="2"/>
        <v>44801</v>
      </c>
      <c r="H101" s="5">
        <v>44801.0</v>
      </c>
      <c r="I101" s="4">
        <v>1.0</v>
      </c>
      <c r="J101" s="6">
        <v>3.5</v>
      </c>
    </row>
    <row r="102">
      <c r="A102" s="2">
        <v>44801.0</v>
      </c>
      <c r="B102" s="3" t="s">
        <v>150</v>
      </c>
      <c r="C102" s="3" t="s">
        <v>34</v>
      </c>
      <c r="D102" s="3" t="s">
        <v>20</v>
      </c>
      <c r="E102" s="3" t="s">
        <v>29</v>
      </c>
      <c r="F102" s="4" t="str">
        <f t="shared" si="1"/>
        <v>N</v>
      </c>
      <c r="G102" s="5">
        <f t="shared" si="2"/>
        <v>44810</v>
      </c>
      <c r="H102" s="5">
        <f t="shared" ref="H102:H103" si="15">G102+2</f>
        <v>44812</v>
      </c>
      <c r="I102" s="4">
        <v>9.0</v>
      </c>
      <c r="J102" s="6">
        <v>1.0</v>
      </c>
    </row>
    <row r="103">
      <c r="A103" s="2">
        <v>44802.0</v>
      </c>
      <c r="B103" s="3" t="s">
        <v>151</v>
      </c>
      <c r="C103" s="3" t="s">
        <v>34</v>
      </c>
      <c r="D103" s="3" t="s">
        <v>20</v>
      </c>
      <c r="E103" s="3" t="s">
        <v>51</v>
      </c>
      <c r="F103" s="4" t="str">
        <f t="shared" si="1"/>
        <v>N</v>
      </c>
      <c r="G103" s="5">
        <f t="shared" si="2"/>
        <v>44807</v>
      </c>
      <c r="H103" s="5">
        <f t="shared" si="15"/>
        <v>44809</v>
      </c>
      <c r="I103" s="4">
        <v>5.0</v>
      </c>
      <c r="J103" s="6">
        <v>3.0</v>
      </c>
    </row>
    <row r="104">
      <c r="A104" s="2">
        <v>44804.0</v>
      </c>
      <c r="B104" s="3" t="s">
        <v>152</v>
      </c>
      <c r="C104" s="3" t="s">
        <v>28</v>
      </c>
      <c r="D104" s="3" t="s">
        <v>20</v>
      </c>
      <c r="E104" s="3" t="s">
        <v>153</v>
      </c>
      <c r="F104" s="4" t="str">
        <f t="shared" si="1"/>
        <v>Y</v>
      </c>
      <c r="G104" s="5">
        <f t="shared" si="2"/>
        <v>44808</v>
      </c>
      <c r="H104" s="5">
        <v>44808.0</v>
      </c>
      <c r="I104" s="4">
        <v>4.0</v>
      </c>
      <c r="J104" s="6">
        <v>3.25</v>
      </c>
    </row>
    <row r="105">
      <c r="A105" s="2">
        <v>44804.0</v>
      </c>
      <c r="B105" s="3" t="s">
        <v>154</v>
      </c>
      <c r="C105" s="3" t="s">
        <v>28</v>
      </c>
      <c r="D105" s="3" t="s">
        <v>20</v>
      </c>
      <c r="E105" s="3" t="s">
        <v>29</v>
      </c>
      <c r="F105" s="4" t="str">
        <f t="shared" si="1"/>
        <v>Y</v>
      </c>
      <c r="G105" s="5">
        <f t="shared" si="2"/>
        <v>44809</v>
      </c>
      <c r="H105" s="5">
        <v>44810.0</v>
      </c>
      <c r="I105" s="4">
        <v>5.0</v>
      </c>
      <c r="J105" s="6">
        <v>3.5</v>
      </c>
    </row>
    <row r="106">
      <c r="A106" s="5">
        <f t="shared" ref="A106:A147" si="16">VLOOKUP(B106,$B$2:$H$105,7,false)</f>
        <v>44716</v>
      </c>
      <c r="B106" s="3" t="s">
        <v>18</v>
      </c>
      <c r="C106" s="3" t="s">
        <v>19</v>
      </c>
      <c r="D106" s="3" t="s">
        <v>155</v>
      </c>
      <c r="E106" s="3" t="s">
        <v>21</v>
      </c>
      <c r="F106" s="4" t="str">
        <f t="shared" ref="F106:F159" si="17">if(J106&gt;3.5,"Y","N")</f>
        <v>N</v>
      </c>
      <c r="G106" s="5">
        <f t="shared" si="2"/>
        <v>44717</v>
      </c>
      <c r="H106" s="5">
        <f t="shared" ref="H106:H110" si="18">G106+3</f>
        <v>44720</v>
      </c>
      <c r="I106" s="4">
        <v>1.0</v>
      </c>
      <c r="J106" s="6">
        <v>3.5</v>
      </c>
    </row>
    <row r="107">
      <c r="A107" s="5">
        <f t="shared" si="16"/>
        <v>44719</v>
      </c>
      <c r="B107" s="7" t="s">
        <v>23</v>
      </c>
      <c r="C107" s="3" t="s">
        <v>24</v>
      </c>
      <c r="D107" s="3" t="s">
        <v>155</v>
      </c>
      <c r="E107" s="3" t="s">
        <v>25</v>
      </c>
      <c r="F107" s="4" t="str">
        <f t="shared" si="17"/>
        <v>N</v>
      </c>
      <c r="G107" s="5">
        <f t="shared" si="2"/>
        <v>44721</v>
      </c>
      <c r="H107" s="5">
        <f t="shared" si="18"/>
        <v>44724</v>
      </c>
      <c r="I107" s="4">
        <v>2.0</v>
      </c>
      <c r="J107" s="6">
        <v>2.0</v>
      </c>
    </row>
    <row r="108">
      <c r="A108" s="5">
        <f t="shared" si="16"/>
        <v>44720</v>
      </c>
      <c r="B108" s="3" t="s">
        <v>32</v>
      </c>
      <c r="C108" s="3" t="s">
        <v>24</v>
      </c>
      <c r="D108" s="3" t="s">
        <v>155</v>
      </c>
      <c r="E108" s="3" t="s">
        <v>25</v>
      </c>
      <c r="F108" s="4" t="str">
        <f t="shared" si="17"/>
        <v>N</v>
      </c>
      <c r="G108" s="5">
        <f t="shared" si="2"/>
        <v>44723</v>
      </c>
      <c r="H108" s="5">
        <f t="shared" si="18"/>
        <v>44726</v>
      </c>
      <c r="I108" s="4">
        <v>3.0</v>
      </c>
      <c r="J108" s="6">
        <v>2.0</v>
      </c>
    </row>
    <row r="109">
      <c r="A109" s="5">
        <f t="shared" si="16"/>
        <v>44727</v>
      </c>
      <c r="B109" s="8" t="s">
        <v>43</v>
      </c>
      <c r="C109" s="3" t="s">
        <v>34</v>
      </c>
      <c r="D109" s="3" t="s">
        <v>155</v>
      </c>
      <c r="E109" s="3" t="s">
        <v>25</v>
      </c>
      <c r="F109" s="4" t="str">
        <f t="shared" si="17"/>
        <v>N</v>
      </c>
      <c r="G109" s="5">
        <f t="shared" si="2"/>
        <v>44735</v>
      </c>
      <c r="H109" s="5">
        <f t="shared" si="18"/>
        <v>44738</v>
      </c>
      <c r="I109" s="4">
        <v>8.0</v>
      </c>
      <c r="J109" s="6">
        <v>3.0</v>
      </c>
    </row>
    <row r="110">
      <c r="A110" s="5">
        <f t="shared" si="16"/>
        <v>44727</v>
      </c>
      <c r="B110" s="3" t="s">
        <v>45</v>
      </c>
      <c r="C110" s="3" t="s">
        <v>46</v>
      </c>
      <c r="D110" s="3" t="s">
        <v>155</v>
      </c>
      <c r="E110" s="3" t="s">
        <v>21</v>
      </c>
      <c r="F110" s="4" t="str">
        <f t="shared" si="17"/>
        <v>N</v>
      </c>
      <c r="G110" s="5">
        <f t="shared" si="2"/>
        <v>44731</v>
      </c>
      <c r="H110" s="5">
        <f t="shared" si="18"/>
        <v>44734</v>
      </c>
      <c r="I110" s="4">
        <v>4.0</v>
      </c>
      <c r="J110" s="6">
        <v>2.0</v>
      </c>
    </row>
    <row r="111">
      <c r="A111" s="5">
        <f t="shared" si="16"/>
        <v>44730</v>
      </c>
      <c r="B111" s="3" t="s">
        <v>53</v>
      </c>
      <c r="C111" s="3" t="s">
        <v>19</v>
      </c>
      <c r="D111" s="3" t="s">
        <v>155</v>
      </c>
      <c r="E111" s="3" t="s">
        <v>21</v>
      </c>
      <c r="F111" s="4" t="str">
        <f t="shared" si="17"/>
        <v>Y</v>
      </c>
      <c r="G111" s="5">
        <f t="shared" si="2"/>
        <v>44733</v>
      </c>
      <c r="H111" s="5">
        <f>G111</f>
        <v>44733</v>
      </c>
      <c r="I111" s="4">
        <v>3.0</v>
      </c>
      <c r="J111" s="6">
        <v>4.0</v>
      </c>
    </row>
    <row r="112">
      <c r="A112" s="5">
        <f t="shared" si="16"/>
        <v>44740</v>
      </c>
      <c r="B112" s="3" t="s">
        <v>55</v>
      </c>
      <c r="C112" s="3" t="s">
        <v>37</v>
      </c>
      <c r="D112" s="3" t="s">
        <v>155</v>
      </c>
      <c r="E112" s="3" t="s">
        <v>56</v>
      </c>
      <c r="F112" s="4" t="str">
        <f t="shared" si="17"/>
        <v>N</v>
      </c>
      <c r="G112" s="5">
        <f t="shared" si="2"/>
        <v>44749</v>
      </c>
      <c r="H112" s="5">
        <f t="shared" ref="H112:H114" si="19">G112+3</f>
        <v>44752</v>
      </c>
      <c r="I112" s="4">
        <v>9.0</v>
      </c>
      <c r="J112" s="6">
        <v>2.0</v>
      </c>
    </row>
    <row r="113">
      <c r="A113" s="5">
        <f t="shared" si="16"/>
        <v>44732</v>
      </c>
      <c r="B113" s="3" t="s">
        <v>57</v>
      </c>
      <c r="C113" s="3" t="s">
        <v>19</v>
      </c>
      <c r="D113" s="3" t="s">
        <v>155</v>
      </c>
      <c r="E113" s="3" t="s">
        <v>29</v>
      </c>
      <c r="F113" s="4" t="str">
        <f t="shared" si="17"/>
        <v>N</v>
      </c>
      <c r="G113" s="5">
        <f t="shared" si="2"/>
        <v>44734</v>
      </c>
      <c r="H113" s="5">
        <f t="shared" si="19"/>
        <v>44737</v>
      </c>
      <c r="I113" s="4">
        <v>2.0</v>
      </c>
      <c r="J113" s="6">
        <v>3.5</v>
      </c>
    </row>
    <row r="114">
      <c r="A114" s="5">
        <f t="shared" si="16"/>
        <v>44740</v>
      </c>
      <c r="B114" s="3" t="s">
        <v>62</v>
      </c>
      <c r="C114" s="3" t="s">
        <v>28</v>
      </c>
      <c r="D114" s="3" t="s">
        <v>155</v>
      </c>
      <c r="E114" s="3" t="s">
        <v>29</v>
      </c>
      <c r="F114" s="4" t="str">
        <f t="shared" si="17"/>
        <v>N</v>
      </c>
      <c r="G114" s="5">
        <f t="shared" si="2"/>
        <v>44744</v>
      </c>
      <c r="H114" s="5">
        <f t="shared" si="19"/>
        <v>44747</v>
      </c>
      <c r="I114" s="4">
        <v>4.0</v>
      </c>
      <c r="J114" s="6">
        <v>2.25</v>
      </c>
    </row>
    <row r="115">
      <c r="A115" s="5">
        <f t="shared" si="16"/>
        <v>44741</v>
      </c>
      <c r="B115" s="3" t="s">
        <v>63</v>
      </c>
      <c r="C115" s="3" t="s">
        <v>24</v>
      </c>
      <c r="D115" s="3" t="s">
        <v>155</v>
      </c>
      <c r="E115" s="3" t="s">
        <v>21</v>
      </c>
      <c r="F115" s="4" t="str">
        <f t="shared" si="17"/>
        <v>Y</v>
      </c>
      <c r="G115" s="5">
        <f t="shared" si="2"/>
        <v>44743</v>
      </c>
      <c r="H115" s="5">
        <f>G115</f>
        <v>44743</v>
      </c>
      <c r="I115" s="4">
        <v>2.0</v>
      </c>
      <c r="J115" s="6">
        <v>4.0</v>
      </c>
    </row>
    <row r="116">
      <c r="A116" s="5">
        <f t="shared" si="16"/>
        <v>44742</v>
      </c>
      <c r="B116" s="8" t="s">
        <v>65</v>
      </c>
      <c r="C116" s="3" t="s">
        <v>46</v>
      </c>
      <c r="D116" s="3" t="s">
        <v>155</v>
      </c>
      <c r="E116" s="3" t="s">
        <v>25</v>
      </c>
      <c r="F116" s="4" t="str">
        <f t="shared" si="17"/>
        <v>N</v>
      </c>
      <c r="G116" s="5">
        <f t="shared" si="2"/>
        <v>44749</v>
      </c>
      <c r="H116" s="5">
        <f t="shared" ref="H116:H119" si="20">G116+3</f>
        <v>44752</v>
      </c>
      <c r="I116" s="4">
        <v>7.0</v>
      </c>
      <c r="J116" s="6">
        <v>3.5</v>
      </c>
    </row>
    <row r="117">
      <c r="A117" s="5">
        <f t="shared" si="16"/>
        <v>44742</v>
      </c>
      <c r="B117" s="3" t="s">
        <v>69</v>
      </c>
      <c r="C117" s="3" t="s">
        <v>70</v>
      </c>
      <c r="D117" s="3" t="s">
        <v>155</v>
      </c>
      <c r="E117" s="3" t="s">
        <v>21</v>
      </c>
      <c r="F117" s="4" t="str">
        <f t="shared" si="17"/>
        <v>N</v>
      </c>
      <c r="G117" s="5">
        <f t="shared" si="2"/>
        <v>44745</v>
      </c>
      <c r="H117" s="5">
        <f t="shared" si="20"/>
        <v>44748</v>
      </c>
      <c r="I117" s="4">
        <v>3.0</v>
      </c>
      <c r="J117" s="6">
        <v>2.5</v>
      </c>
    </row>
    <row r="118">
      <c r="A118" s="5">
        <f t="shared" si="16"/>
        <v>44747</v>
      </c>
      <c r="B118" s="3" t="s">
        <v>76</v>
      </c>
      <c r="C118" s="3" t="s">
        <v>28</v>
      </c>
      <c r="D118" s="3" t="s">
        <v>155</v>
      </c>
      <c r="E118" s="3" t="s">
        <v>21</v>
      </c>
      <c r="F118" s="4" t="str">
        <f t="shared" si="17"/>
        <v>N</v>
      </c>
      <c r="G118" s="5">
        <f t="shared" si="2"/>
        <v>44753</v>
      </c>
      <c r="H118" s="5">
        <f t="shared" si="20"/>
        <v>44756</v>
      </c>
      <c r="I118" s="4">
        <v>6.0</v>
      </c>
      <c r="J118" s="6">
        <v>2.5</v>
      </c>
    </row>
    <row r="119">
      <c r="A119" s="5">
        <f t="shared" si="16"/>
        <v>44748</v>
      </c>
      <c r="B119" s="7" t="s">
        <v>80</v>
      </c>
      <c r="C119" s="3" t="s">
        <v>34</v>
      </c>
      <c r="D119" s="3" t="s">
        <v>155</v>
      </c>
      <c r="E119" s="3" t="s">
        <v>25</v>
      </c>
      <c r="F119" s="4" t="str">
        <f t="shared" si="17"/>
        <v>N</v>
      </c>
      <c r="G119" s="5">
        <f t="shared" si="2"/>
        <v>44755</v>
      </c>
      <c r="H119" s="5">
        <f t="shared" si="20"/>
        <v>44758</v>
      </c>
      <c r="I119" s="4">
        <v>7.0</v>
      </c>
      <c r="J119" s="6">
        <v>3.5</v>
      </c>
    </row>
    <row r="120">
      <c r="A120" s="5">
        <f t="shared" si="16"/>
        <v>44746</v>
      </c>
      <c r="B120" s="3" t="s">
        <v>81</v>
      </c>
      <c r="C120" s="3" t="s">
        <v>24</v>
      </c>
      <c r="D120" s="3" t="s">
        <v>155</v>
      </c>
      <c r="E120" s="3" t="s">
        <v>21</v>
      </c>
      <c r="F120" s="4" t="str">
        <f t="shared" si="17"/>
        <v>Y</v>
      </c>
      <c r="G120" s="5">
        <f t="shared" si="2"/>
        <v>44748</v>
      </c>
      <c r="H120" s="5">
        <f t="shared" ref="H120:H122" si="21">G120</f>
        <v>44748</v>
      </c>
      <c r="I120" s="4">
        <v>2.0</v>
      </c>
      <c r="J120" s="6">
        <v>5.0</v>
      </c>
    </row>
    <row r="121">
      <c r="A121" s="5">
        <f t="shared" si="16"/>
        <v>44748</v>
      </c>
      <c r="B121" s="3" t="s">
        <v>83</v>
      </c>
      <c r="C121" s="3" t="s">
        <v>24</v>
      </c>
      <c r="D121" s="3" t="s">
        <v>155</v>
      </c>
      <c r="E121" s="3" t="s">
        <v>51</v>
      </c>
      <c r="F121" s="4" t="str">
        <f t="shared" si="17"/>
        <v>Y</v>
      </c>
      <c r="G121" s="5">
        <f t="shared" si="2"/>
        <v>44750</v>
      </c>
      <c r="H121" s="5">
        <f t="shared" si="21"/>
        <v>44750</v>
      </c>
      <c r="I121" s="4">
        <v>2.0</v>
      </c>
      <c r="J121" s="6">
        <v>4.0</v>
      </c>
    </row>
    <row r="122">
      <c r="A122" s="5">
        <f t="shared" si="16"/>
        <v>44757</v>
      </c>
      <c r="B122" s="8" t="s">
        <v>88</v>
      </c>
      <c r="C122" s="3" t="s">
        <v>34</v>
      </c>
      <c r="D122" s="3" t="s">
        <v>155</v>
      </c>
      <c r="E122" s="3" t="s">
        <v>25</v>
      </c>
      <c r="F122" s="4" t="str">
        <f t="shared" si="17"/>
        <v>Y</v>
      </c>
      <c r="G122" s="5">
        <f t="shared" si="2"/>
        <v>44763</v>
      </c>
      <c r="H122" s="5">
        <f t="shared" si="21"/>
        <v>44763</v>
      </c>
      <c r="I122" s="4">
        <v>6.0</v>
      </c>
      <c r="J122" s="6">
        <v>4.0</v>
      </c>
    </row>
    <row r="123">
      <c r="A123" s="5">
        <f t="shared" si="16"/>
        <v>44754</v>
      </c>
      <c r="B123" s="3" t="s">
        <v>91</v>
      </c>
      <c r="C123" s="3" t="s">
        <v>24</v>
      </c>
      <c r="D123" s="3" t="s">
        <v>155</v>
      </c>
      <c r="E123" s="3" t="s">
        <v>56</v>
      </c>
      <c r="F123" s="4" t="str">
        <f t="shared" si="17"/>
        <v>N</v>
      </c>
      <c r="G123" s="5">
        <f t="shared" si="2"/>
        <v>44756</v>
      </c>
      <c r="H123" s="5">
        <f t="shared" ref="H123:H124" si="22">G123+3</f>
        <v>44759</v>
      </c>
      <c r="I123" s="4">
        <v>2.0</v>
      </c>
      <c r="J123" s="6">
        <v>3.0</v>
      </c>
    </row>
    <row r="124">
      <c r="A124" s="5">
        <f t="shared" si="16"/>
        <v>44755</v>
      </c>
      <c r="B124" s="3" t="s">
        <v>93</v>
      </c>
      <c r="C124" s="3" t="s">
        <v>24</v>
      </c>
      <c r="D124" s="3" t="s">
        <v>155</v>
      </c>
      <c r="E124" s="3" t="s">
        <v>56</v>
      </c>
      <c r="F124" s="4" t="str">
        <f t="shared" si="17"/>
        <v>N</v>
      </c>
      <c r="G124" s="5">
        <f t="shared" si="2"/>
        <v>44757</v>
      </c>
      <c r="H124" s="5">
        <f t="shared" si="22"/>
        <v>44760</v>
      </c>
      <c r="I124" s="4">
        <v>2.0</v>
      </c>
      <c r="J124" s="6">
        <v>2.0</v>
      </c>
    </row>
    <row r="125">
      <c r="A125" s="5">
        <f t="shared" si="16"/>
        <v>44756</v>
      </c>
      <c r="B125" s="3" t="s">
        <v>94</v>
      </c>
      <c r="C125" s="3" t="s">
        <v>70</v>
      </c>
      <c r="D125" s="3" t="s">
        <v>155</v>
      </c>
      <c r="E125" s="3" t="s">
        <v>51</v>
      </c>
      <c r="F125" s="4" t="str">
        <f t="shared" si="17"/>
        <v>Y</v>
      </c>
      <c r="G125" s="5">
        <f t="shared" si="2"/>
        <v>44760</v>
      </c>
      <c r="H125" s="5">
        <f>G125</f>
        <v>44760</v>
      </c>
      <c r="I125" s="4">
        <v>4.0</v>
      </c>
      <c r="J125" s="6">
        <v>4.5</v>
      </c>
    </row>
    <row r="126">
      <c r="A126" s="5">
        <f t="shared" si="16"/>
        <v>44758</v>
      </c>
      <c r="B126" s="3" t="s">
        <v>95</v>
      </c>
      <c r="C126" s="3" t="s">
        <v>19</v>
      </c>
      <c r="D126" s="3" t="s">
        <v>155</v>
      </c>
      <c r="E126" s="3" t="s">
        <v>21</v>
      </c>
      <c r="F126" s="4" t="str">
        <f t="shared" si="17"/>
        <v>N</v>
      </c>
      <c r="G126" s="5">
        <f t="shared" si="2"/>
        <v>44760</v>
      </c>
      <c r="H126" s="5">
        <f>G126+3</f>
        <v>44763</v>
      </c>
      <c r="I126" s="4">
        <v>2.0</v>
      </c>
      <c r="J126" s="6">
        <v>3.5</v>
      </c>
    </row>
    <row r="127">
      <c r="A127" s="5">
        <f t="shared" si="16"/>
        <v>44759</v>
      </c>
      <c r="B127" s="3" t="s">
        <v>96</v>
      </c>
      <c r="C127" s="3" t="s">
        <v>46</v>
      </c>
      <c r="D127" s="3" t="s">
        <v>155</v>
      </c>
      <c r="E127" s="3" t="s">
        <v>21</v>
      </c>
      <c r="F127" s="4" t="str">
        <f t="shared" si="17"/>
        <v>Y</v>
      </c>
      <c r="G127" s="5">
        <f t="shared" si="2"/>
        <v>44765</v>
      </c>
      <c r="H127" s="5">
        <f>G127</f>
        <v>44765</v>
      </c>
      <c r="I127" s="4">
        <v>6.0</v>
      </c>
      <c r="J127" s="6">
        <v>3.8333333333333335</v>
      </c>
    </row>
    <row r="128">
      <c r="A128" s="5">
        <f t="shared" si="16"/>
        <v>44774</v>
      </c>
      <c r="B128" s="3" t="s">
        <v>101</v>
      </c>
      <c r="C128" s="3" t="s">
        <v>37</v>
      </c>
      <c r="D128" s="3" t="s">
        <v>155</v>
      </c>
      <c r="E128" s="3" t="s">
        <v>21</v>
      </c>
      <c r="F128" s="4" t="str">
        <f t="shared" si="17"/>
        <v>N</v>
      </c>
      <c r="G128" s="5">
        <f t="shared" si="2"/>
        <v>44779</v>
      </c>
      <c r="H128" s="5">
        <f>G128+3</f>
        <v>44782</v>
      </c>
      <c r="I128" s="4">
        <v>5.0</v>
      </c>
      <c r="J128" s="6">
        <v>1.0</v>
      </c>
    </row>
    <row r="129">
      <c r="A129" s="5">
        <f t="shared" si="16"/>
        <v>44764</v>
      </c>
      <c r="B129" s="3" t="s">
        <v>102</v>
      </c>
      <c r="C129" s="3" t="s">
        <v>70</v>
      </c>
      <c r="D129" s="3" t="s">
        <v>155</v>
      </c>
      <c r="E129" s="3" t="s">
        <v>56</v>
      </c>
      <c r="F129" s="4" t="str">
        <f t="shared" si="17"/>
        <v>Y</v>
      </c>
      <c r="G129" s="5">
        <f t="shared" si="2"/>
        <v>44770</v>
      </c>
      <c r="H129" s="5">
        <f>G129</f>
        <v>44770</v>
      </c>
      <c r="I129" s="4">
        <v>6.0</v>
      </c>
      <c r="J129" s="6">
        <v>4.25</v>
      </c>
    </row>
    <row r="130">
      <c r="A130" s="5">
        <f t="shared" si="16"/>
        <v>44766</v>
      </c>
      <c r="B130" s="3" t="s">
        <v>103</v>
      </c>
      <c r="C130" s="3" t="s">
        <v>70</v>
      </c>
      <c r="D130" s="3" t="s">
        <v>155</v>
      </c>
      <c r="E130" s="3" t="s">
        <v>21</v>
      </c>
      <c r="F130" s="4" t="str">
        <f t="shared" si="17"/>
        <v>N</v>
      </c>
      <c r="G130" s="5">
        <f t="shared" si="2"/>
        <v>44769</v>
      </c>
      <c r="H130" s="5">
        <f t="shared" ref="H130:H132" si="23">G130+3</f>
        <v>44772</v>
      </c>
      <c r="I130" s="4">
        <v>3.0</v>
      </c>
      <c r="J130" s="6">
        <v>3.5</v>
      </c>
    </row>
    <row r="131">
      <c r="A131" s="5">
        <f t="shared" si="16"/>
        <v>44773</v>
      </c>
      <c r="B131" s="3" t="s">
        <v>104</v>
      </c>
      <c r="C131" s="3" t="s">
        <v>34</v>
      </c>
      <c r="D131" s="3" t="s">
        <v>155</v>
      </c>
      <c r="E131" s="3" t="s">
        <v>56</v>
      </c>
      <c r="F131" s="4" t="str">
        <f t="shared" si="17"/>
        <v>N</v>
      </c>
      <c r="G131" s="5">
        <f t="shared" si="2"/>
        <v>44777</v>
      </c>
      <c r="H131" s="5">
        <f t="shared" si="23"/>
        <v>44780</v>
      </c>
      <c r="I131" s="4">
        <v>4.0</v>
      </c>
      <c r="J131" s="6">
        <v>1.0</v>
      </c>
    </row>
    <row r="132">
      <c r="A132" s="5">
        <f t="shared" si="16"/>
        <v>44766</v>
      </c>
      <c r="B132" s="3" t="s">
        <v>106</v>
      </c>
      <c r="C132" s="3" t="s">
        <v>24</v>
      </c>
      <c r="D132" s="3" t="s">
        <v>155</v>
      </c>
      <c r="E132" s="3" t="s">
        <v>25</v>
      </c>
      <c r="F132" s="4" t="str">
        <f t="shared" si="17"/>
        <v>N</v>
      </c>
      <c r="G132" s="5">
        <f t="shared" si="2"/>
        <v>44768</v>
      </c>
      <c r="H132" s="5">
        <f t="shared" si="23"/>
        <v>44771</v>
      </c>
      <c r="I132" s="4">
        <v>2.0</v>
      </c>
      <c r="J132" s="6">
        <v>3.0</v>
      </c>
    </row>
    <row r="133">
      <c r="A133" s="5">
        <f t="shared" si="16"/>
        <v>44768</v>
      </c>
      <c r="B133" s="3" t="s">
        <v>107</v>
      </c>
      <c r="C133" s="3" t="s">
        <v>28</v>
      </c>
      <c r="D133" s="3" t="s">
        <v>155</v>
      </c>
      <c r="E133" s="3" t="s">
        <v>25</v>
      </c>
      <c r="F133" s="4" t="str">
        <f t="shared" si="17"/>
        <v>Y</v>
      </c>
      <c r="G133" s="5">
        <f t="shared" si="2"/>
        <v>44774</v>
      </c>
      <c r="H133" s="5">
        <f t="shared" ref="H133:H134" si="24">G133</f>
        <v>44774</v>
      </c>
      <c r="I133" s="4">
        <v>6.0</v>
      </c>
      <c r="J133" s="6">
        <v>4.0</v>
      </c>
    </row>
    <row r="134">
      <c r="A134" s="5">
        <f t="shared" si="16"/>
        <v>44773</v>
      </c>
      <c r="B134" s="3" t="s">
        <v>108</v>
      </c>
      <c r="C134" s="3" t="s">
        <v>40</v>
      </c>
      <c r="D134" s="3" t="s">
        <v>155</v>
      </c>
      <c r="E134" s="3" t="s">
        <v>56</v>
      </c>
      <c r="F134" s="4" t="str">
        <f t="shared" si="17"/>
        <v>Y</v>
      </c>
      <c r="G134" s="5">
        <f t="shared" si="2"/>
        <v>44779</v>
      </c>
      <c r="H134" s="5">
        <f t="shared" si="24"/>
        <v>44779</v>
      </c>
      <c r="I134" s="4">
        <v>6.0</v>
      </c>
      <c r="J134" s="6">
        <v>4.0</v>
      </c>
    </row>
    <row r="135">
      <c r="A135" s="5">
        <f t="shared" si="16"/>
        <v>44780</v>
      </c>
      <c r="B135" s="3" t="s">
        <v>114</v>
      </c>
      <c r="C135" s="3" t="s">
        <v>37</v>
      </c>
      <c r="D135" s="3" t="s">
        <v>155</v>
      </c>
      <c r="E135" s="3" t="s">
        <v>21</v>
      </c>
      <c r="F135" s="4" t="str">
        <f t="shared" si="17"/>
        <v>N</v>
      </c>
      <c r="G135" s="5">
        <f t="shared" si="2"/>
        <v>44788</v>
      </c>
      <c r="H135" s="5">
        <f t="shared" ref="H135:H138" si="25">G135+3</f>
        <v>44791</v>
      </c>
      <c r="I135" s="4">
        <v>8.0</v>
      </c>
      <c r="J135" s="6">
        <v>2.0</v>
      </c>
    </row>
    <row r="136">
      <c r="A136" s="5">
        <f t="shared" si="16"/>
        <v>44780</v>
      </c>
      <c r="B136" s="3" t="s">
        <v>116</v>
      </c>
      <c r="C136" s="3" t="s">
        <v>46</v>
      </c>
      <c r="D136" s="3" t="s">
        <v>155</v>
      </c>
      <c r="E136" s="3" t="s">
        <v>56</v>
      </c>
      <c r="F136" s="4" t="str">
        <f t="shared" si="17"/>
        <v>N</v>
      </c>
      <c r="G136" s="5">
        <f t="shared" si="2"/>
        <v>44788</v>
      </c>
      <c r="H136" s="5">
        <f t="shared" si="25"/>
        <v>44791</v>
      </c>
      <c r="I136" s="4">
        <v>8.0</v>
      </c>
      <c r="J136" s="6">
        <v>2.3333333333333335</v>
      </c>
    </row>
    <row r="137">
      <c r="A137" s="5">
        <f t="shared" si="16"/>
        <v>44785</v>
      </c>
      <c r="B137" s="3" t="s">
        <v>122</v>
      </c>
      <c r="C137" s="3" t="s">
        <v>40</v>
      </c>
      <c r="D137" s="3" t="s">
        <v>155</v>
      </c>
      <c r="E137" s="3" t="s">
        <v>25</v>
      </c>
      <c r="F137" s="4" t="str">
        <f t="shared" si="17"/>
        <v>N</v>
      </c>
      <c r="G137" s="5">
        <f t="shared" si="2"/>
        <v>44789</v>
      </c>
      <c r="H137" s="5">
        <f t="shared" si="25"/>
        <v>44792</v>
      </c>
      <c r="I137" s="4">
        <v>4.0</v>
      </c>
      <c r="J137" s="6">
        <v>2.5</v>
      </c>
    </row>
    <row r="138">
      <c r="A138" s="5">
        <f t="shared" si="16"/>
        <v>44789</v>
      </c>
      <c r="B138" s="3" t="s">
        <v>128</v>
      </c>
      <c r="C138" s="3" t="s">
        <v>40</v>
      </c>
      <c r="D138" s="3" t="s">
        <v>155</v>
      </c>
      <c r="E138" s="3" t="s">
        <v>29</v>
      </c>
      <c r="F138" s="4" t="str">
        <f t="shared" si="17"/>
        <v>N</v>
      </c>
      <c r="G138" s="5">
        <f t="shared" si="2"/>
        <v>44794</v>
      </c>
      <c r="H138" s="5">
        <f t="shared" si="25"/>
        <v>44797</v>
      </c>
      <c r="I138" s="4">
        <v>5.0</v>
      </c>
      <c r="J138" s="6">
        <v>2.5</v>
      </c>
    </row>
    <row r="139">
      <c r="A139" s="5">
        <f t="shared" si="16"/>
        <v>44790</v>
      </c>
      <c r="B139" s="3" t="s">
        <v>130</v>
      </c>
      <c r="C139" s="3" t="s">
        <v>24</v>
      </c>
      <c r="D139" s="3" t="s">
        <v>155</v>
      </c>
      <c r="E139" s="3" t="s">
        <v>51</v>
      </c>
      <c r="F139" s="4" t="str">
        <f t="shared" si="17"/>
        <v>Y</v>
      </c>
      <c r="G139" s="5">
        <f t="shared" si="2"/>
        <v>44791</v>
      </c>
      <c r="H139" s="5">
        <f>G139</f>
        <v>44791</v>
      </c>
      <c r="I139" s="4">
        <v>1.0</v>
      </c>
      <c r="J139" s="6">
        <v>4.0</v>
      </c>
    </row>
    <row r="140">
      <c r="A140" s="5">
        <f t="shared" si="16"/>
        <v>44794</v>
      </c>
      <c r="B140" s="3" t="s">
        <v>132</v>
      </c>
      <c r="C140" s="3" t="s">
        <v>40</v>
      </c>
      <c r="D140" s="3" t="s">
        <v>155</v>
      </c>
      <c r="E140" s="3" t="s">
        <v>21</v>
      </c>
      <c r="F140" s="4" t="str">
        <f t="shared" si="17"/>
        <v>N</v>
      </c>
      <c r="G140" s="5">
        <f t="shared" si="2"/>
        <v>44802</v>
      </c>
      <c r="H140" s="5">
        <f t="shared" ref="H140:H142" si="26">G140+3</f>
        <v>44805</v>
      </c>
      <c r="I140" s="4">
        <v>8.0</v>
      </c>
      <c r="J140" s="6">
        <v>3.5</v>
      </c>
    </row>
    <row r="141">
      <c r="A141" s="5">
        <f t="shared" si="16"/>
        <v>44791</v>
      </c>
      <c r="B141" s="8" t="s">
        <v>133</v>
      </c>
      <c r="C141" s="3" t="s">
        <v>24</v>
      </c>
      <c r="D141" s="3" t="s">
        <v>155</v>
      </c>
      <c r="E141" s="3" t="s">
        <v>51</v>
      </c>
      <c r="F141" s="4" t="str">
        <f t="shared" si="17"/>
        <v>N</v>
      </c>
      <c r="G141" s="5">
        <f t="shared" si="2"/>
        <v>44793</v>
      </c>
      <c r="H141" s="5">
        <f t="shared" si="26"/>
        <v>44796</v>
      </c>
      <c r="I141" s="4">
        <v>2.0</v>
      </c>
      <c r="J141" s="6">
        <v>2.0</v>
      </c>
    </row>
    <row r="142">
      <c r="A142" s="5">
        <f t="shared" si="16"/>
        <v>44791</v>
      </c>
      <c r="B142" s="3" t="s">
        <v>135</v>
      </c>
      <c r="C142" s="3" t="s">
        <v>19</v>
      </c>
      <c r="D142" s="3" t="s">
        <v>155</v>
      </c>
      <c r="E142" s="3" t="s">
        <v>56</v>
      </c>
      <c r="F142" s="4" t="str">
        <f t="shared" si="17"/>
        <v>N</v>
      </c>
      <c r="G142" s="5">
        <f t="shared" si="2"/>
        <v>44793</v>
      </c>
      <c r="H142" s="5">
        <f t="shared" si="26"/>
        <v>44796</v>
      </c>
      <c r="I142" s="4">
        <v>2.0</v>
      </c>
      <c r="J142" s="6">
        <v>2.0</v>
      </c>
    </row>
    <row r="143">
      <c r="A143" s="5">
        <f t="shared" si="16"/>
        <v>44796</v>
      </c>
      <c r="B143" s="3" t="s">
        <v>142</v>
      </c>
      <c r="C143" s="3" t="s">
        <v>70</v>
      </c>
      <c r="D143" s="3" t="s">
        <v>155</v>
      </c>
      <c r="E143" s="3" t="s">
        <v>29</v>
      </c>
      <c r="F143" s="4" t="str">
        <f t="shared" si="17"/>
        <v>Y</v>
      </c>
      <c r="G143" s="5">
        <f t="shared" si="2"/>
        <v>44800</v>
      </c>
      <c r="H143" s="5">
        <f>G143</f>
        <v>44800</v>
      </c>
      <c r="I143" s="4">
        <v>4.0</v>
      </c>
      <c r="J143" s="6">
        <v>4.25</v>
      </c>
    </row>
    <row r="144">
      <c r="A144" s="5">
        <f t="shared" si="16"/>
        <v>44801</v>
      </c>
      <c r="B144" s="9" t="s">
        <v>147</v>
      </c>
      <c r="C144" s="3" t="s">
        <v>24</v>
      </c>
      <c r="D144" s="3" t="s">
        <v>155</v>
      </c>
      <c r="E144" s="3" t="s">
        <v>25</v>
      </c>
      <c r="F144" s="4" t="str">
        <f t="shared" si="17"/>
        <v>N</v>
      </c>
      <c r="G144" s="5">
        <f t="shared" si="2"/>
        <v>44803</v>
      </c>
      <c r="H144" s="5">
        <f t="shared" ref="H144:H147" si="27">G144+3</f>
        <v>44806</v>
      </c>
      <c r="I144" s="4">
        <v>2.0</v>
      </c>
      <c r="J144" s="6">
        <v>2.0</v>
      </c>
    </row>
    <row r="145">
      <c r="A145" s="5">
        <f t="shared" si="16"/>
        <v>44801</v>
      </c>
      <c r="B145" s="3" t="s">
        <v>149</v>
      </c>
      <c r="C145" s="3" t="s">
        <v>28</v>
      </c>
      <c r="D145" s="3" t="s">
        <v>155</v>
      </c>
      <c r="E145" s="3" t="s">
        <v>29</v>
      </c>
      <c r="F145" s="4" t="str">
        <f t="shared" si="17"/>
        <v>N</v>
      </c>
      <c r="G145" s="5">
        <f t="shared" si="2"/>
        <v>44805</v>
      </c>
      <c r="H145" s="5">
        <f t="shared" si="27"/>
        <v>44808</v>
      </c>
      <c r="I145" s="4">
        <v>4.0</v>
      </c>
      <c r="J145" s="6">
        <v>3.5</v>
      </c>
    </row>
    <row r="146">
      <c r="A146" s="5">
        <f t="shared" si="16"/>
        <v>44808</v>
      </c>
      <c r="B146" s="3" t="s">
        <v>152</v>
      </c>
      <c r="C146" s="3" t="s">
        <v>28</v>
      </c>
      <c r="D146" s="3" t="s">
        <v>155</v>
      </c>
      <c r="E146" s="3" t="s">
        <v>153</v>
      </c>
      <c r="F146" s="4" t="str">
        <f t="shared" si="17"/>
        <v>N</v>
      </c>
      <c r="G146" s="5">
        <f t="shared" si="2"/>
        <v>44811</v>
      </c>
      <c r="H146" s="5">
        <f t="shared" si="27"/>
        <v>44814</v>
      </c>
      <c r="I146" s="4">
        <v>3.0</v>
      </c>
      <c r="J146" s="6">
        <v>1.5</v>
      </c>
    </row>
    <row r="147">
      <c r="A147" s="5">
        <f t="shared" si="16"/>
        <v>44810</v>
      </c>
      <c r="B147" s="3" t="s">
        <v>154</v>
      </c>
      <c r="C147" s="3" t="s">
        <v>28</v>
      </c>
      <c r="D147" s="3" t="s">
        <v>155</v>
      </c>
      <c r="E147" s="3" t="s">
        <v>29</v>
      </c>
      <c r="F147" s="4" t="str">
        <f t="shared" si="17"/>
        <v>N</v>
      </c>
      <c r="G147" s="5">
        <f t="shared" si="2"/>
        <v>44813</v>
      </c>
      <c r="H147" s="5">
        <f t="shared" si="27"/>
        <v>44816</v>
      </c>
      <c r="I147" s="4">
        <v>3.0</v>
      </c>
      <c r="J147" s="6">
        <v>2.0</v>
      </c>
    </row>
    <row r="148">
      <c r="A148" s="5">
        <f t="shared" ref="A148:A159" si="28">VLOOKUP(B148,$B$106:$H$147,7,false)</f>
        <v>44733</v>
      </c>
      <c r="B148" s="7" t="s">
        <v>53</v>
      </c>
      <c r="C148" s="7" t="s">
        <v>19</v>
      </c>
      <c r="D148" s="3" t="s">
        <v>156</v>
      </c>
      <c r="E148" s="7" t="s">
        <v>21</v>
      </c>
      <c r="F148" s="4" t="str">
        <f t="shared" si="17"/>
        <v>N</v>
      </c>
      <c r="G148" s="5">
        <f t="shared" si="2"/>
        <v>44741</v>
      </c>
      <c r="H148" s="5">
        <f t="shared" ref="H148:H159" si="29">G148</f>
        <v>44741</v>
      </c>
      <c r="I148" s="4">
        <v>8.0</v>
      </c>
      <c r="J148" s="6">
        <v>2.5</v>
      </c>
    </row>
    <row r="149">
      <c r="A149" s="5">
        <f t="shared" si="28"/>
        <v>44743</v>
      </c>
      <c r="B149" s="7" t="s">
        <v>63</v>
      </c>
      <c r="C149" s="7" t="s">
        <v>24</v>
      </c>
      <c r="D149" s="3" t="s">
        <v>156</v>
      </c>
      <c r="E149" s="7" t="s">
        <v>21</v>
      </c>
      <c r="F149" s="4" t="str">
        <f t="shared" si="17"/>
        <v>N</v>
      </c>
      <c r="G149" s="5">
        <f t="shared" si="2"/>
        <v>44751</v>
      </c>
      <c r="H149" s="5">
        <f t="shared" si="29"/>
        <v>44751</v>
      </c>
      <c r="I149" s="4">
        <v>8.0</v>
      </c>
      <c r="J149" s="6">
        <v>2.0</v>
      </c>
    </row>
    <row r="150">
      <c r="A150" s="5">
        <f t="shared" si="28"/>
        <v>44748</v>
      </c>
      <c r="B150" s="7" t="s">
        <v>81</v>
      </c>
      <c r="C150" s="7" t="s">
        <v>24</v>
      </c>
      <c r="D150" s="3" t="s">
        <v>156</v>
      </c>
      <c r="E150" s="7" t="s">
        <v>21</v>
      </c>
      <c r="F150" s="4" t="str">
        <f t="shared" si="17"/>
        <v>Y</v>
      </c>
      <c r="G150" s="5">
        <f t="shared" si="2"/>
        <v>44757</v>
      </c>
      <c r="H150" s="5">
        <f t="shared" si="29"/>
        <v>44757</v>
      </c>
      <c r="I150" s="4">
        <v>9.0</v>
      </c>
      <c r="J150" s="6">
        <v>4.5</v>
      </c>
    </row>
    <row r="151">
      <c r="A151" s="5">
        <f t="shared" si="28"/>
        <v>44750</v>
      </c>
      <c r="B151" s="7" t="s">
        <v>83</v>
      </c>
      <c r="C151" s="7" t="s">
        <v>24</v>
      </c>
      <c r="D151" s="3" t="s">
        <v>156</v>
      </c>
      <c r="E151" s="7" t="s">
        <v>51</v>
      </c>
      <c r="F151" s="4" t="str">
        <f t="shared" si="17"/>
        <v>N</v>
      </c>
      <c r="G151" s="5">
        <f t="shared" si="2"/>
        <v>44760</v>
      </c>
      <c r="H151" s="5">
        <f t="shared" si="29"/>
        <v>44760</v>
      </c>
      <c r="I151" s="4">
        <v>10.0</v>
      </c>
      <c r="J151" s="6">
        <v>1.5</v>
      </c>
    </row>
    <row r="152">
      <c r="A152" s="5">
        <f t="shared" si="28"/>
        <v>44763</v>
      </c>
      <c r="B152" s="10" t="s">
        <v>88</v>
      </c>
      <c r="C152" s="7" t="s">
        <v>34</v>
      </c>
      <c r="D152" s="3" t="s">
        <v>156</v>
      </c>
      <c r="E152" s="7" t="s">
        <v>25</v>
      </c>
      <c r="F152" s="4" t="str">
        <f t="shared" si="17"/>
        <v>Y</v>
      </c>
      <c r="G152" s="5">
        <f t="shared" si="2"/>
        <v>44774</v>
      </c>
      <c r="H152" s="5">
        <f t="shared" si="29"/>
        <v>44774</v>
      </c>
      <c r="I152" s="4">
        <v>11.0</v>
      </c>
      <c r="J152" s="6">
        <v>4.0</v>
      </c>
    </row>
    <row r="153">
      <c r="A153" s="5">
        <f t="shared" si="28"/>
        <v>44760</v>
      </c>
      <c r="B153" s="7" t="s">
        <v>94</v>
      </c>
      <c r="C153" s="7" t="s">
        <v>70</v>
      </c>
      <c r="D153" s="3" t="s">
        <v>156</v>
      </c>
      <c r="E153" s="7" t="s">
        <v>51</v>
      </c>
      <c r="F153" s="4" t="str">
        <f t="shared" si="17"/>
        <v>Y</v>
      </c>
      <c r="G153" s="5">
        <f t="shared" si="2"/>
        <v>44765</v>
      </c>
      <c r="H153" s="5">
        <f t="shared" si="29"/>
        <v>44765</v>
      </c>
      <c r="I153" s="4">
        <v>5.0</v>
      </c>
      <c r="J153" s="6">
        <v>4.25</v>
      </c>
    </row>
    <row r="154">
      <c r="A154" s="5">
        <f t="shared" si="28"/>
        <v>44765</v>
      </c>
      <c r="B154" s="7" t="s">
        <v>96</v>
      </c>
      <c r="C154" s="7" t="s">
        <v>46</v>
      </c>
      <c r="D154" s="3" t="s">
        <v>156</v>
      </c>
      <c r="E154" s="7" t="s">
        <v>21</v>
      </c>
      <c r="F154" s="4" t="str">
        <f t="shared" si="17"/>
        <v>N</v>
      </c>
      <c r="G154" s="5">
        <f t="shared" si="2"/>
        <v>44779</v>
      </c>
      <c r="H154" s="5">
        <f t="shared" si="29"/>
        <v>44779</v>
      </c>
      <c r="I154" s="4">
        <v>14.0</v>
      </c>
      <c r="J154" s="6">
        <v>3.25</v>
      </c>
    </row>
    <row r="155">
      <c r="A155" s="5">
        <f t="shared" si="28"/>
        <v>44770</v>
      </c>
      <c r="B155" s="7" t="s">
        <v>102</v>
      </c>
      <c r="C155" s="7" t="s">
        <v>70</v>
      </c>
      <c r="D155" s="3" t="s">
        <v>156</v>
      </c>
      <c r="E155" s="7" t="s">
        <v>56</v>
      </c>
      <c r="F155" s="4" t="str">
        <f t="shared" si="17"/>
        <v>Y</v>
      </c>
      <c r="G155" s="5">
        <f t="shared" si="2"/>
        <v>44777</v>
      </c>
      <c r="H155" s="5">
        <f t="shared" si="29"/>
        <v>44777</v>
      </c>
      <c r="I155" s="4">
        <v>7.0</v>
      </c>
      <c r="J155" s="6">
        <v>4.5</v>
      </c>
    </row>
    <row r="156">
      <c r="A156" s="5">
        <f t="shared" si="28"/>
        <v>44774</v>
      </c>
      <c r="B156" s="7" t="s">
        <v>107</v>
      </c>
      <c r="C156" s="7" t="s">
        <v>28</v>
      </c>
      <c r="D156" s="3" t="s">
        <v>156</v>
      </c>
      <c r="E156" s="7" t="s">
        <v>25</v>
      </c>
      <c r="F156" s="4" t="str">
        <f t="shared" si="17"/>
        <v>Y</v>
      </c>
      <c r="G156" s="5">
        <f t="shared" si="2"/>
        <v>44779</v>
      </c>
      <c r="H156" s="5">
        <f t="shared" si="29"/>
        <v>44779</v>
      </c>
      <c r="I156" s="4">
        <v>5.0</v>
      </c>
      <c r="J156" s="6">
        <v>3.75</v>
      </c>
    </row>
    <row r="157">
      <c r="A157" s="5">
        <f t="shared" si="28"/>
        <v>44779</v>
      </c>
      <c r="B157" s="7" t="s">
        <v>108</v>
      </c>
      <c r="C157" s="7" t="s">
        <v>40</v>
      </c>
      <c r="D157" s="3" t="s">
        <v>156</v>
      </c>
      <c r="E157" s="7" t="s">
        <v>56</v>
      </c>
      <c r="F157" s="4" t="str">
        <f t="shared" si="17"/>
        <v>Y</v>
      </c>
      <c r="G157" s="5">
        <f t="shared" si="2"/>
        <v>44788</v>
      </c>
      <c r="H157" s="5">
        <f t="shared" si="29"/>
        <v>44788</v>
      </c>
      <c r="I157" s="4">
        <v>9.0</v>
      </c>
      <c r="J157" s="6">
        <v>4.0</v>
      </c>
    </row>
    <row r="158">
      <c r="A158" s="5">
        <f t="shared" si="28"/>
        <v>44791</v>
      </c>
      <c r="B158" s="7" t="s">
        <v>130</v>
      </c>
      <c r="C158" s="7" t="s">
        <v>24</v>
      </c>
      <c r="D158" s="3" t="s">
        <v>156</v>
      </c>
      <c r="E158" s="7" t="s">
        <v>51</v>
      </c>
      <c r="F158" s="4" t="str">
        <f t="shared" si="17"/>
        <v>N</v>
      </c>
      <c r="G158" s="5">
        <f t="shared" si="2"/>
        <v>44801</v>
      </c>
      <c r="H158" s="5">
        <f t="shared" si="29"/>
        <v>44801</v>
      </c>
      <c r="I158" s="4">
        <v>10.0</v>
      </c>
      <c r="J158" s="6">
        <v>3.0</v>
      </c>
    </row>
    <row r="159">
      <c r="A159" s="5">
        <f t="shared" si="28"/>
        <v>44800</v>
      </c>
      <c r="B159" s="7" t="s">
        <v>142</v>
      </c>
      <c r="C159" s="7" t="s">
        <v>70</v>
      </c>
      <c r="D159" s="3" t="s">
        <v>156</v>
      </c>
      <c r="E159" s="7" t="s">
        <v>29</v>
      </c>
      <c r="F159" s="4" t="str">
        <f t="shared" si="17"/>
        <v>N</v>
      </c>
      <c r="G159" s="5">
        <f t="shared" si="2"/>
        <v>44807</v>
      </c>
      <c r="H159" s="5">
        <f t="shared" si="29"/>
        <v>44807</v>
      </c>
      <c r="I159" s="4">
        <v>7.0</v>
      </c>
      <c r="J159" s="6">
        <v>2.5</v>
      </c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  <row r="1001">
      <c r="A1001" s="5">
        <v>44754.0</v>
      </c>
      <c r="B1001" s="4"/>
      <c r="C1001" s="4"/>
      <c r="D1001" s="4"/>
      <c r="E1001" s="4"/>
      <c r="F1001" s="4"/>
      <c r="G1001" s="4"/>
      <c r="H1001" s="4"/>
      <c r="I1001" s="4"/>
      <c r="J1001" s="4"/>
    </row>
    <row r="1002">
      <c r="A1002" s="5">
        <v>44756.0</v>
      </c>
      <c r="B1002" s="4"/>
      <c r="C1002" s="4"/>
      <c r="D1002" s="4"/>
      <c r="E1002" s="4"/>
      <c r="F1002" s="4"/>
      <c r="G1002" s="4"/>
      <c r="H1002" s="4"/>
      <c r="I1002" s="4"/>
      <c r="J1002" s="4"/>
    </row>
    <row r="1003">
      <c r="A1003" s="5">
        <v>44755.0</v>
      </c>
      <c r="B1003" s="4"/>
      <c r="C1003" s="4"/>
      <c r="D1003" s="4"/>
      <c r="E1003" s="4"/>
      <c r="F1003" s="4"/>
      <c r="G1003" s="4"/>
      <c r="H1003" s="4"/>
      <c r="I1003" s="4"/>
      <c r="J1003" s="4"/>
    </row>
    <row r="1004">
      <c r="A1004" s="5">
        <v>44756.0</v>
      </c>
      <c r="B1004" s="4"/>
      <c r="C1004" s="4"/>
      <c r="D1004" s="4"/>
      <c r="E1004" s="4"/>
      <c r="F1004" s="4"/>
      <c r="G1004" s="4"/>
      <c r="H1004" s="4"/>
      <c r="I1004" s="4"/>
      <c r="J1004" s="4"/>
    </row>
    <row r="1005">
      <c r="A1005" s="5">
        <v>44758.0</v>
      </c>
      <c r="B1005" s="4"/>
      <c r="C1005" s="4"/>
      <c r="D1005" s="4"/>
      <c r="E1005" s="4"/>
      <c r="F1005" s="4"/>
      <c r="G1005" s="4"/>
      <c r="H1005" s="4"/>
      <c r="I1005" s="4"/>
      <c r="J1005" s="4"/>
    </row>
    <row r="1006">
      <c r="A1006" s="5">
        <v>44759.0</v>
      </c>
      <c r="B1006" s="4"/>
      <c r="C1006" s="4"/>
      <c r="D1006" s="4"/>
      <c r="E1006" s="4"/>
      <c r="F1006" s="4"/>
      <c r="G1006" s="4"/>
      <c r="H1006" s="4"/>
      <c r="I1006" s="4"/>
      <c r="J1006" s="4"/>
    </row>
    <row r="1007">
      <c r="A1007" s="5">
        <v>44766.0</v>
      </c>
      <c r="B1007" s="4"/>
      <c r="C1007" s="4"/>
      <c r="D1007" s="4"/>
      <c r="E1007" s="4"/>
      <c r="F1007" s="4"/>
      <c r="G1007" s="4"/>
      <c r="H1007" s="4"/>
      <c r="I1007" s="4"/>
      <c r="J1007" s="4"/>
    </row>
    <row r="1008">
      <c r="A1008" s="5">
        <v>44766.0</v>
      </c>
      <c r="B1008" s="4"/>
      <c r="C1008" s="4"/>
      <c r="D1008" s="4"/>
      <c r="E1008" s="4"/>
      <c r="F1008" s="4"/>
      <c r="G1008" s="4"/>
      <c r="H1008" s="4"/>
      <c r="I1008" s="4"/>
      <c r="J1008" s="4"/>
    </row>
    <row r="1009">
      <c r="A1009" s="5">
        <v>44760.0</v>
      </c>
      <c r="B1009" s="4"/>
      <c r="C1009" s="4"/>
      <c r="D1009" s="4"/>
      <c r="E1009" s="4"/>
      <c r="F1009" s="4"/>
      <c r="G1009" s="4"/>
      <c r="H1009" s="4"/>
      <c r="I1009" s="4"/>
      <c r="J1009" s="4"/>
    </row>
    <row r="1010">
      <c r="A1010" s="5">
        <v>44769.0</v>
      </c>
      <c r="B1010" s="4"/>
      <c r="C1010" s="4"/>
      <c r="D1010" s="4"/>
      <c r="E1010" s="4"/>
      <c r="F1010" s="4"/>
      <c r="G1010" s="4"/>
      <c r="H1010" s="4"/>
      <c r="I1010" s="4"/>
      <c r="J1010" s="4"/>
    </row>
    <row r="1011">
      <c r="A1011" s="5">
        <v>44774.0</v>
      </c>
      <c r="B1011" s="4"/>
      <c r="C1011" s="4"/>
      <c r="D1011" s="4"/>
      <c r="E1011" s="4"/>
      <c r="F1011" s="4"/>
      <c r="G1011" s="4"/>
      <c r="H1011" s="4"/>
      <c r="I1011" s="4"/>
      <c r="J1011" s="4"/>
    </row>
    <row r="1012">
      <c r="A1012" s="5">
        <v>44764.0</v>
      </c>
      <c r="B1012" s="4"/>
      <c r="C1012" s="4"/>
      <c r="D1012" s="4"/>
      <c r="E1012" s="4"/>
      <c r="F1012" s="4"/>
      <c r="G1012" s="4"/>
      <c r="H1012" s="4"/>
      <c r="I1012" s="4"/>
      <c r="J1012" s="4"/>
    </row>
    <row r="1013">
      <c r="A1013" s="5">
        <v>44766.0</v>
      </c>
      <c r="B1013" s="4"/>
      <c r="C1013" s="4"/>
      <c r="D1013" s="4"/>
      <c r="E1013" s="4"/>
      <c r="F1013" s="4"/>
      <c r="G1013" s="4"/>
      <c r="H1013" s="4"/>
      <c r="I1013" s="4"/>
      <c r="J1013" s="4"/>
    </row>
    <row r="1014">
      <c r="A1014" s="5">
        <v>44773.0</v>
      </c>
      <c r="B1014" s="4"/>
      <c r="C1014" s="4"/>
      <c r="D1014" s="4"/>
      <c r="E1014" s="4"/>
      <c r="F1014" s="4"/>
      <c r="G1014" s="4"/>
      <c r="H1014" s="4"/>
      <c r="I1014" s="4"/>
      <c r="J1014" s="4"/>
    </row>
    <row r="1015">
      <c r="A1015" s="5">
        <v>44767.0</v>
      </c>
      <c r="B1015" s="4"/>
      <c r="C1015" s="4"/>
      <c r="D1015" s="4"/>
      <c r="E1015" s="4"/>
      <c r="F1015" s="4"/>
      <c r="G1015" s="4"/>
      <c r="H1015" s="4"/>
      <c r="I1015" s="4"/>
      <c r="J1015" s="4"/>
    </row>
    <row r="1016">
      <c r="A1016" s="5">
        <v>44766.0</v>
      </c>
      <c r="B1016" s="4"/>
      <c r="C1016" s="4"/>
      <c r="D1016" s="4"/>
      <c r="E1016" s="4"/>
      <c r="F1016" s="4"/>
      <c r="G1016" s="4"/>
      <c r="H1016" s="4"/>
      <c r="I1016" s="4"/>
      <c r="J1016" s="4"/>
    </row>
    <row r="1017">
      <c r="A1017" s="5">
        <v>44768.0</v>
      </c>
      <c r="B1017" s="4"/>
      <c r="C1017" s="4"/>
      <c r="D1017" s="4"/>
      <c r="E1017" s="4"/>
      <c r="F1017" s="4"/>
      <c r="G1017" s="4"/>
      <c r="H1017" s="4"/>
      <c r="I1017" s="4"/>
      <c r="J1017" s="4"/>
    </row>
    <row r="1018">
      <c r="A1018" s="5">
        <v>44773.0</v>
      </c>
      <c r="B1018" s="4"/>
      <c r="C1018" s="4"/>
      <c r="D1018" s="4"/>
      <c r="E1018" s="4"/>
      <c r="F1018" s="4"/>
      <c r="G1018" s="4"/>
      <c r="H1018" s="4"/>
      <c r="I1018" s="4"/>
      <c r="J1018" s="4"/>
    </row>
    <row r="1019">
      <c r="A1019" s="5">
        <v>44773.0</v>
      </c>
      <c r="B1019" s="4"/>
      <c r="C1019" s="4"/>
      <c r="D1019" s="4"/>
      <c r="E1019" s="4"/>
      <c r="F1019" s="4"/>
      <c r="G1019" s="4"/>
      <c r="H1019" s="4"/>
      <c r="I1019" s="4"/>
      <c r="J1019" s="4"/>
    </row>
    <row r="1020">
      <c r="A1020" s="5">
        <v>44774.0</v>
      </c>
      <c r="B1020" s="4"/>
      <c r="C1020" s="4"/>
      <c r="D1020" s="4"/>
      <c r="E1020" s="4"/>
      <c r="F1020" s="4"/>
      <c r="G1020" s="4"/>
      <c r="H1020" s="4"/>
      <c r="I1020" s="4"/>
      <c r="J1020" s="4"/>
    </row>
    <row r="1021">
      <c r="A1021" s="5">
        <v>44774.0</v>
      </c>
      <c r="B1021" s="4"/>
      <c r="C1021" s="4"/>
      <c r="D1021" s="4"/>
      <c r="E1021" s="4"/>
      <c r="F1021" s="4"/>
      <c r="G1021" s="4"/>
      <c r="H1021" s="4"/>
      <c r="I1021" s="4"/>
      <c r="J1021" s="4"/>
    </row>
    <row r="1022">
      <c r="A1022" s="5">
        <v>44773.0</v>
      </c>
      <c r="B1022" s="4"/>
      <c r="C1022" s="4"/>
      <c r="D1022" s="4"/>
      <c r="E1022" s="4"/>
      <c r="F1022" s="4"/>
      <c r="G1022" s="4"/>
      <c r="H1022" s="4"/>
      <c r="I1022" s="4"/>
      <c r="J1022" s="4"/>
    </row>
    <row r="1023">
      <c r="A1023" s="5">
        <v>44774.0</v>
      </c>
      <c r="B1023" s="4"/>
      <c r="C1023" s="4"/>
      <c r="D1023" s="4"/>
      <c r="E1023" s="4"/>
      <c r="F1023" s="4"/>
      <c r="G1023" s="4"/>
      <c r="H1023" s="4"/>
      <c r="I1023" s="4"/>
      <c r="J1023" s="4"/>
    </row>
    <row r="1024">
      <c r="A1024" s="5">
        <v>44780.0</v>
      </c>
      <c r="B1024" s="4"/>
      <c r="C1024" s="4"/>
      <c r="D1024" s="4"/>
      <c r="E1024" s="4"/>
      <c r="F1024" s="4"/>
      <c r="G1024" s="4"/>
      <c r="H1024" s="4"/>
      <c r="I1024" s="4"/>
      <c r="J1024" s="4"/>
    </row>
    <row r="1025">
      <c r="A1025" s="5">
        <v>44782.0</v>
      </c>
      <c r="B1025" s="4"/>
      <c r="C1025" s="4"/>
      <c r="D1025" s="4"/>
      <c r="E1025" s="4"/>
      <c r="F1025" s="4"/>
      <c r="G1025" s="4"/>
      <c r="H1025" s="4"/>
      <c r="I1025" s="4"/>
      <c r="J1025" s="4"/>
    </row>
    <row r="1026">
      <c r="A1026" s="5">
        <v>44780.0</v>
      </c>
      <c r="B1026" s="4"/>
      <c r="C1026" s="4"/>
      <c r="D1026" s="4"/>
      <c r="E1026" s="4"/>
      <c r="F1026" s="4"/>
      <c r="G1026" s="4"/>
      <c r="H1026" s="4"/>
      <c r="I1026" s="4"/>
      <c r="J1026" s="4"/>
    </row>
    <row r="1027">
      <c r="A1027" s="5">
        <v>44782.0</v>
      </c>
      <c r="B1027" s="4"/>
      <c r="C1027" s="4"/>
      <c r="D1027" s="4"/>
      <c r="E1027" s="4"/>
      <c r="F1027" s="4"/>
      <c r="G1027" s="4"/>
      <c r="H1027" s="4"/>
      <c r="I1027" s="4"/>
      <c r="J1027" s="4"/>
    </row>
    <row r="1028">
      <c r="A1028" s="5">
        <v>44782.0</v>
      </c>
      <c r="B1028" s="4"/>
      <c r="C1028" s="4"/>
      <c r="D1028" s="4"/>
      <c r="E1028" s="4"/>
      <c r="F1028" s="4"/>
      <c r="G1028" s="4"/>
      <c r="H1028" s="4"/>
      <c r="I1028" s="4"/>
      <c r="J1028" s="4"/>
    </row>
    <row r="1029">
      <c r="A1029" s="5">
        <v>44785.0</v>
      </c>
      <c r="B1029" s="4"/>
      <c r="C1029" s="4"/>
      <c r="D1029" s="4"/>
      <c r="E1029" s="4"/>
      <c r="F1029" s="4"/>
      <c r="G1029" s="4"/>
      <c r="H1029" s="4"/>
      <c r="I1029" s="4"/>
      <c r="J1029" s="4"/>
    </row>
    <row r="1030">
      <c r="A1030" s="5">
        <v>44783.0</v>
      </c>
      <c r="B1030" s="4"/>
      <c r="C1030" s="4"/>
      <c r="D1030" s="4"/>
      <c r="E1030" s="4"/>
      <c r="F1030" s="4"/>
      <c r="G1030" s="4"/>
      <c r="H1030" s="4"/>
      <c r="I1030" s="4"/>
      <c r="J1030" s="4"/>
    </row>
    <row r="1031">
      <c r="A1031" s="5">
        <v>44785.0</v>
      </c>
      <c r="B1031" s="4"/>
      <c r="C1031" s="4"/>
      <c r="D1031" s="4"/>
      <c r="E1031" s="4"/>
      <c r="F1031" s="4"/>
      <c r="G1031" s="4"/>
      <c r="H1031" s="4"/>
      <c r="I1031" s="4"/>
      <c r="J1031" s="4"/>
    </row>
    <row r="1032">
      <c r="A1032" s="5">
        <v>44789.0</v>
      </c>
      <c r="B1032" s="4"/>
      <c r="C1032" s="4"/>
      <c r="D1032" s="4"/>
      <c r="E1032" s="4"/>
      <c r="F1032" s="4"/>
      <c r="G1032" s="4"/>
      <c r="H1032" s="4"/>
      <c r="I1032" s="4"/>
      <c r="J1032" s="4"/>
    </row>
    <row r="1033">
      <c r="A1033" s="5">
        <v>44791.0</v>
      </c>
      <c r="B1033" s="4"/>
      <c r="C1033" s="4"/>
      <c r="D1033" s="4"/>
      <c r="E1033" s="4"/>
      <c r="F1033" s="4"/>
      <c r="G1033" s="4"/>
      <c r="H1033" s="4"/>
      <c r="I1033" s="4"/>
      <c r="J1033" s="4"/>
    </row>
    <row r="1034">
      <c r="A1034" s="5">
        <v>44801.0</v>
      </c>
      <c r="B1034" s="4"/>
      <c r="C1034" s="4"/>
      <c r="D1034" s="4"/>
      <c r="E1034" s="4"/>
      <c r="F1034" s="4"/>
      <c r="G1034" s="4"/>
      <c r="H1034" s="4"/>
      <c r="I1034" s="4"/>
      <c r="J1034" s="4"/>
    </row>
    <row r="1035">
      <c r="A1035" s="5">
        <v>44792.0</v>
      </c>
      <c r="B1035" s="4"/>
      <c r="C1035" s="4"/>
      <c r="D1035" s="4"/>
      <c r="E1035" s="4"/>
      <c r="F1035" s="4"/>
      <c r="G1035" s="4"/>
      <c r="H1035" s="4"/>
      <c r="I1035" s="4"/>
      <c r="J1035" s="4"/>
    </row>
    <row r="1036">
      <c r="A1036" s="5">
        <v>44790.0</v>
      </c>
      <c r="B1036" s="4"/>
      <c r="C1036" s="4"/>
      <c r="D1036" s="4"/>
      <c r="E1036" s="4"/>
      <c r="F1036" s="4"/>
      <c r="G1036" s="4"/>
      <c r="H1036" s="4"/>
      <c r="I1036" s="4"/>
      <c r="J1036" s="4"/>
    </row>
    <row r="1037">
      <c r="A1037" s="5">
        <v>44789.0</v>
      </c>
      <c r="B1037" s="4"/>
      <c r="C1037" s="4"/>
      <c r="D1037" s="4"/>
      <c r="E1037" s="4"/>
      <c r="F1037" s="4"/>
      <c r="G1037" s="4"/>
      <c r="H1037" s="4"/>
      <c r="I1037" s="4"/>
      <c r="J1037" s="4"/>
    </row>
    <row r="1038">
      <c r="A1038" s="5">
        <v>44791.0</v>
      </c>
      <c r="B1038" s="4"/>
      <c r="C1038" s="4"/>
      <c r="D1038" s="4"/>
      <c r="E1038" s="4"/>
      <c r="F1038" s="4"/>
      <c r="G1038" s="4"/>
      <c r="H1038" s="4"/>
      <c r="I1038" s="4"/>
      <c r="J1038" s="4"/>
    </row>
    <row r="1039">
      <c r="A1039" s="5">
        <v>44790.0</v>
      </c>
      <c r="B1039" s="4"/>
      <c r="C1039" s="4"/>
      <c r="D1039" s="4"/>
      <c r="E1039" s="4"/>
      <c r="F1039" s="4"/>
      <c r="G1039" s="4"/>
      <c r="H1039" s="4"/>
      <c r="I1039" s="4"/>
      <c r="J1039" s="4"/>
    </row>
    <row r="1040">
      <c r="A1040" s="5">
        <v>44790.0</v>
      </c>
      <c r="B1040" s="4"/>
      <c r="C1040" s="4"/>
      <c r="D1040" s="4"/>
      <c r="E1040" s="4"/>
      <c r="F1040" s="4"/>
      <c r="G1040" s="4"/>
      <c r="H1040" s="4"/>
      <c r="I1040" s="4"/>
      <c r="J1040" s="4"/>
    </row>
    <row r="1041">
      <c r="A1041" s="5">
        <v>44794.0</v>
      </c>
      <c r="B1041" s="4"/>
      <c r="C1041" s="4"/>
      <c r="D1041" s="4"/>
      <c r="E1041" s="4"/>
      <c r="F1041" s="4"/>
      <c r="G1041" s="4"/>
      <c r="H1041" s="4"/>
      <c r="I1041" s="4"/>
      <c r="J1041" s="4"/>
    </row>
    <row r="1042">
      <c r="A1042" s="5">
        <v>44791.0</v>
      </c>
      <c r="B1042" s="4"/>
      <c r="C1042" s="4"/>
      <c r="D1042" s="4"/>
      <c r="E1042" s="4"/>
      <c r="F1042" s="4"/>
      <c r="G1042" s="4"/>
      <c r="H1042" s="4"/>
      <c r="I1042" s="4"/>
      <c r="J1042" s="4"/>
    </row>
    <row r="1043">
      <c r="A1043" s="5">
        <v>44795.0</v>
      </c>
      <c r="B1043" s="4"/>
      <c r="C1043" s="4"/>
      <c r="D1043" s="4"/>
      <c r="E1043" s="4"/>
      <c r="F1043" s="4"/>
      <c r="G1043" s="4"/>
      <c r="H1043" s="4"/>
      <c r="I1043" s="4"/>
      <c r="J1043" s="4"/>
    </row>
    <row r="1044">
      <c r="A1044" s="5">
        <v>44791.0</v>
      </c>
      <c r="B1044" s="4"/>
      <c r="C1044" s="4"/>
      <c r="D1044" s="4"/>
      <c r="E1044" s="4"/>
      <c r="F1044" s="4"/>
      <c r="G1044" s="4"/>
      <c r="H1044" s="4"/>
      <c r="I1044" s="4"/>
      <c r="J1044" s="4"/>
    </row>
    <row r="1045">
      <c r="A1045" s="5">
        <v>44800.0</v>
      </c>
      <c r="B1045" s="4"/>
      <c r="C1045" s="4"/>
      <c r="D1045" s="4"/>
      <c r="E1045" s="4"/>
      <c r="F1045" s="4"/>
      <c r="G1045" s="4"/>
      <c r="H1045" s="4"/>
      <c r="I1045" s="4"/>
      <c r="J1045" s="4"/>
    </row>
    <row r="1046">
      <c r="A1046" s="5">
        <v>44794.0</v>
      </c>
      <c r="B1046" s="4"/>
      <c r="C1046" s="4"/>
      <c r="D1046" s="4"/>
      <c r="E1046" s="4"/>
      <c r="F1046" s="4"/>
      <c r="G1046" s="4"/>
      <c r="H1046" s="4"/>
      <c r="I1046" s="4"/>
      <c r="J1046" s="4"/>
    </row>
    <row r="1047">
      <c r="A1047" s="5">
        <v>44794.0</v>
      </c>
      <c r="B1047" s="4"/>
      <c r="C1047" s="4"/>
      <c r="D1047" s="4"/>
      <c r="E1047" s="4"/>
      <c r="F1047" s="4"/>
      <c r="G1047" s="4"/>
      <c r="H1047" s="4"/>
      <c r="I1047" s="4"/>
      <c r="J1047" s="4"/>
    </row>
    <row r="1048">
      <c r="A1048" s="5">
        <v>44796.0</v>
      </c>
      <c r="B1048" s="4"/>
      <c r="C1048" s="4"/>
      <c r="D1048" s="4"/>
      <c r="E1048" s="4"/>
      <c r="F1048" s="4"/>
      <c r="G1048" s="4"/>
      <c r="H1048" s="4"/>
      <c r="I1048" s="4"/>
      <c r="J1048" s="4"/>
    </row>
    <row r="1049">
      <c r="A1049" s="5">
        <v>44800.0</v>
      </c>
      <c r="B1049" s="4"/>
      <c r="C1049" s="4"/>
      <c r="D1049" s="4"/>
      <c r="E1049" s="4"/>
      <c r="F1049" s="4"/>
      <c r="G1049" s="4"/>
      <c r="H1049" s="4"/>
      <c r="I1049" s="4"/>
      <c r="J1049" s="4"/>
    </row>
    <row r="1050">
      <c r="A1050" s="5">
        <v>44801.0</v>
      </c>
      <c r="B1050" s="4"/>
      <c r="C1050" s="4"/>
      <c r="D1050" s="4"/>
      <c r="E1050" s="4"/>
      <c r="F1050" s="4"/>
      <c r="G1050" s="4"/>
      <c r="H1050" s="4"/>
      <c r="I1050" s="4"/>
      <c r="J1050" s="4"/>
    </row>
    <row r="1051">
      <c r="A1051" s="5">
        <v>44796.0</v>
      </c>
      <c r="B1051" s="4"/>
      <c r="C1051" s="4"/>
      <c r="D1051" s="4"/>
      <c r="E1051" s="4"/>
      <c r="F1051" s="4"/>
      <c r="G1051" s="4"/>
      <c r="H1051" s="4"/>
      <c r="I1051" s="4"/>
      <c r="J1051" s="4"/>
    </row>
    <row r="1052">
      <c r="A1052" s="5">
        <v>44797.0</v>
      </c>
      <c r="B1052" s="4"/>
      <c r="C1052" s="4"/>
      <c r="D1052" s="4"/>
      <c r="E1052" s="4"/>
      <c r="F1052" s="4"/>
      <c r="G1052" s="4"/>
      <c r="H1052" s="4"/>
      <c r="I1052" s="4"/>
      <c r="J1052" s="4"/>
    </row>
    <row r="1053">
      <c r="A1053" s="5">
        <v>44798.0</v>
      </c>
      <c r="B1053" s="4"/>
      <c r="C1053" s="4"/>
      <c r="D1053" s="4"/>
      <c r="E1053" s="4"/>
      <c r="F1053" s="4"/>
      <c r="G1053" s="4"/>
      <c r="H1053" s="4"/>
      <c r="I1053" s="4"/>
      <c r="J1053" s="4"/>
    </row>
    <row r="1054">
      <c r="A1054" s="5">
        <v>44800.0</v>
      </c>
      <c r="B1054" s="4"/>
      <c r="C1054" s="4"/>
      <c r="D1054" s="4"/>
      <c r="E1054" s="4"/>
      <c r="F1054" s="4"/>
      <c r="G1054" s="4"/>
      <c r="H1054" s="4"/>
      <c r="I1054" s="4"/>
      <c r="J1054" s="4"/>
    </row>
    <row r="1055">
      <c r="A1055" s="5">
        <v>44799.0</v>
      </c>
      <c r="B1055" s="4"/>
      <c r="C1055" s="4"/>
      <c r="D1055" s="4"/>
      <c r="E1055" s="4"/>
      <c r="F1055" s="4"/>
      <c r="G1055" s="4"/>
      <c r="H1055" s="4"/>
      <c r="I1055" s="4"/>
      <c r="J1055" s="4"/>
    </row>
    <row r="1056">
      <c r="A1056" s="5">
        <v>44801.0</v>
      </c>
      <c r="B1056" s="4"/>
      <c r="C1056" s="4"/>
      <c r="D1056" s="4"/>
      <c r="E1056" s="4"/>
      <c r="F1056" s="4"/>
      <c r="G1056" s="4"/>
      <c r="H1056" s="4"/>
      <c r="I1056" s="4"/>
      <c r="J1056" s="4"/>
    </row>
    <row r="1057">
      <c r="A1057" s="5">
        <v>44802.0</v>
      </c>
      <c r="B1057" s="4"/>
      <c r="C1057" s="4"/>
      <c r="D1057" s="4"/>
      <c r="E1057" s="4"/>
      <c r="F1057" s="4"/>
      <c r="G1057" s="4"/>
      <c r="H1057" s="4"/>
      <c r="I1057" s="4"/>
      <c r="J1057" s="4"/>
    </row>
    <row r="1058">
      <c r="A1058" s="5">
        <v>44801.0</v>
      </c>
      <c r="B1058" s="4"/>
      <c r="C1058" s="4"/>
      <c r="D1058" s="4"/>
      <c r="E1058" s="4"/>
      <c r="F1058" s="4"/>
      <c r="G1058" s="4"/>
      <c r="H1058" s="4"/>
      <c r="I1058" s="4"/>
      <c r="J1058" s="4"/>
    </row>
    <row r="1059">
      <c r="A1059" s="5">
        <v>44810.0</v>
      </c>
      <c r="B1059" s="4"/>
      <c r="C1059" s="4"/>
      <c r="D1059" s="4"/>
      <c r="E1059" s="4"/>
      <c r="F1059" s="4"/>
      <c r="G1059" s="4"/>
      <c r="H1059" s="4"/>
      <c r="I1059" s="4"/>
      <c r="J1059" s="4"/>
    </row>
    <row r="1060">
      <c r="A1060" s="5">
        <v>44807.0</v>
      </c>
      <c r="B1060" s="4"/>
      <c r="C1060" s="4"/>
      <c r="D1060" s="4"/>
      <c r="E1060" s="4"/>
      <c r="F1060" s="4"/>
      <c r="G1060" s="4"/>
      <c r="H1060" s="4"/>
      <c r="I1060" s="4"/>
      <c r="J1060" s="4"/>
    </row>
    <row r="1061">
      <c r="A1061" s="5">
        <v>44808.0</v>
      </c>
      <c r="B1061" s="4"/>
      <c r="C1061" s="4"/>
      <c r="D1061" s="4"/>
      <c r="E1061" s="4"/>
      <c r="F1061" s="4"/>
      <c r="G1061" s="4"/>
      <c r="H1061" s="4"/>
      <c r="I1061" s="4"/>
      <c r="J1061" s="4"/>
    </row>
    <row r="1062">
      <c r="A1062" s="5">
        <v>44810.0</v>
      </c>
      <c r="B1062" s="4"/>
      <c r="C1062" s="4"/>
      <c r="D1062" s="4"/>
      <c r="E1062" s="4"/>
      <c r="F1062" s="4"/>
      <c r="G1062" s="4"/>
      <c r="H1062" s="4"/>
      <c r="I1062" s="4"/>
      <c r="J1062" s="4"/>
    </row>
  </sheetData>
  <autoFilter ref="$A$1:$I$1062">
    <sortState ref="A1:I1062">
      <sortCondition ref="A1:A106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