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morphometrics\"/>
    </mc:Choice>
  </mc:AlternateContent>
  <xr:revisionPtr revIDLastSave="0" documentId="13_ncr:1_{E0D0D381-F86E-4F9C-A842-84BED61985B4}" xr6:coauthVersionLast="47" xr6:coauthVersionMax="47" xr10:uidLastSave="{00000000-0000-0000-0000-000000000000}"/>
  <bookViews>
    <workbookView xWindow="32811" yWindow="-103" windowWidth="33120" windowHeight="18103" xr2:uid="{304823C0-04AF-47DA-8C98-4C863644367A}"/>
  </bookViews>
  <sheets>
    <sheet name="key" sheetId="4" r:id="rId1"/>
    <sheet name="condition" sheetId="6" r:id="rId2"/>
    <sheet name="condition-plot" sheetId="7" r:id="rId3"/>
    <sheet name="thread" sheetId="5" r:id="rId4"/>
    <sheet name="count" sheetId="3" r:id="rId5"/>
  </sheets>
  <definedNames>
    <definedName name="_xlnm._FilterDatabase" localSheetId="0" hidden="1">key!$A$1:$O$188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46" i="6"/>
  <c r="O46" i="6"/>
  <c r="N46" i="6"/>
  <c r="O45" i="6"/>
  <c r="N45" i="6"/>
  <c r="K45" i="6"/>
  <c r="O44" i="6"/>
  <c r="N44" i="6"/>
  <c r="K44" i="6"/>
  <c r="O43" i="6"/>
  <c r="N43" i="6"/>
  <c r="K43" i="6"/>
  <c r="O42" i="6"/>
  <c r="N42" i="6"/>
  <c r="K42" i="6"/>
  <c r="O41" i="6"/>
  <c r="N41" i="6"/>
  <c r="K41" i="6"/>
  <c r="O40" i="6"/>
  <c r="N40" i="6"/>
  <c r="K40" i="6"/>
  <c r="O39" i="6"/>
  <c r="N39" i="6"/>
  <c r="K39" i="6"/>
  <c r="O38" i="6"/>
  <c r="N38" i="6"/>
  <c r="K38" i="6"/>
  <c r="O37" i="6"/>
  <c r="N37" i="6"/>
  <c r="K37" i="6"/>
  <c r="O36" i="6"/>
  <c r="N36" i="6"/>
  <c r="K36" i="6"/>
  <c r="O35" i="6"/>
  <c r="N35" i="6"/>
  <c r="K35" i="6"/>
  <c r="O34" i="6"/>
  <c r="N34" i="6"/>
  <c r="K34" i="6"/>
  <c r="O33" i="6"/>
  <c r="N33" i="6"/>
  <c r="K33" i="6"/>
  <c r="O32" i="6"/>
  <c r="N32" i="6"/>
  <c r="K32" i="6"/>
  <c r="O31" i="6"/>
  <c r="N31" i="6"/>
  <c r="K31" i="6"/>
  <c r="O30" i="6"/>
  <c r="N30" i="6"/>
  <c r="K30" i="6"/>
  <c r="O29" i="6"/>
  <c r="N29" i="6"/>
  <c r="K29" i="6"/>
  <c r="O28" i="6"/>
  <c r="N28" i="6"/>
  <c r="K28" i="6"/>
  <c r="O27" i="6"/>
  <c r="N27" i="6"/>
  <c r="K27" i="6"/>
  <c r="O26" i="6"/>
  <c r="N26" i="6"/>
  <c r="K26" i="6"/>
  <c r="O25" i="6"/>
  <c r="N25" i="6"/>
  <c r="K25" i="6"/>
  <c r="O24" i="6"/>
  <c r="N24" i="6"/>
  <c r="K24" i="6"/>
  <c r="O23" i="6"/>
  <c r="N23" i="6"/>
  <c r="K23" i="6"/>
  <c r="O22" i="6"/>
  <c r="N22" i="6"/>
  <c r="K22" i="6"/>
  <c r="O21" i="6"/>
  <c r="N21" i="6"/>
  <c r="K21" i="6"/>
  <c r="O20" i="6"/>
  <c r="N20" i="6"/>
  <c r="K20" i="6"/>
  <c r="O19" i="6"/>
  <c r="N19" i="6"/>
  <c r="K19" i="6"/>
  <c r="O18" i="6"/>
  <c r="N18" i="6"/>
  <c r="K18" i="6"/>
  <c r="O17" i="6"/>
  <c r="N17" i="6"/>
  <c r="K17" i="6"/>
  <c r="K16" i="6"/>
  <c r="K15" i="6"/>
  <c r="K14" i="6"/>
  <c r="K13" i="6"/>
  <c r="K12" i="6"/>
  <c r="K11" i="6"/>
  <c r="O10" i="6"/>
  <c r="N10" i="6"/>
  <c r="K10" i="6"/>
  <c r="O9" i="6"/>
  <c r="N9" i="6"/>
  <c r="K9" i="6"/>
  <c r="O8" i="6"/>
  <c r="N8" i="6"/>
  <c r="K8" i="6"/>
  <c r="O7" i="6"/>
  <c r="N7" i="6"/>
  <c r="K7" i="6"/>
  <c r="O6" i="6"/>
  <c r="N6" i="6"/>
  <c r="K6" i="6"/>
  <c r="O5" i="6"/>
  <c r="N5" i="6"/>
  <c r="K5" i="6"/>
  <c r="O4" i="6"/>
  <c r="N4" i="6"/>
  <c r="K4" i="6"/>
  <c r="O3" i="6"/>
  <c r="N3" i="6"/>
  <c r="K3" i="6"/>
  <c r="O2" i="6"/>
  <c r="N2" i="6"/>
  <c r="K2" i="6"/>
  <c r="F2" i="4"/>
  <c r="K2" i="4"/>
  <c r="F3" i="4"/>
  <c r="K3" i="4"/>
  <c r="F4" i="4"/>
  <c r="K4" i="4"/>
  <c r="F5" i="4"/>
  <c r="K5" i="4"/>
  <c r="F6" i="4"/>
  <c r="K6" i="4"/>
  <c r="F7" i="4"/>
  <c r="K7" i="4"/>
  <c r="F8" i="4"/>
  <c r="K8" i="4"/>
  <c r="F9" i="4"/>
  <c r="K9" i="4"/>
  <c r="F10" i="4"/>
  <c r="K10" i="4"/>
  <c r="F11" i="4"/>
  <c r="K11" i="4"/>
  <c r="F12" i="4"/>
  <c r="K12" i="4"/>
  <c r="F13" i="4"/>
  <c r="K13" i="4"/>
  <c r="K130" i="4"/>
  <c r="K129" i="4"/>
  <c r="K128" i="4"/>
  <c r="K127" i="4"/>
  <c r="K126" i="4"/>
  <c r="K125" i="4"/>
  <c r="K124" i="4"/>
  <c r="K123" i="4"/>
  <c r="K122" i="4"/>
  <c r="K121" i="4"/>
  <c r="K119" i="4"/>
  <c r="K118" i="4"/>
  <c r="K76" i="4"/>
  <c r="K75" i="4"/>
  <c r="K74" i="4"/>
  <c r="K73" i="4"/>
  <c r="K72" i="4"/>
  <c r="K71" i="4"/>
  <c r="K70" i="4"/>
  <c r="K69" i="4"/>
  <c r="K68" i="4"/>
  <c r="K67" i="4"/>
  <c r="K66" i="4"/>
  <c r="K65" i="4"/>
  <c r="K117" i="4"/>
  <c r="K116" i="4"/>
  <c r="K115" i="4"/>
  <c r="K114" i="4"/>
  <c r="K113" i="4"/>
  <c r="K112" i="4"/>
  <c r="K111" i="4"/>
  <c r="K110" i="4"/>
  <c r="K108" i="4"/>
  <c r="K107" i="4"/>
  <c r="K106" i="4"/>
  <c r="K105" i="4"/>
  <c r="K104" i="4"/>
  <c r="F101" i="4"/>
  <c r="F102" i="4"/>
  <c r="F103" i="4"/>
  <c r="F100" i="4"/>
  <c r="K103" i="4"/>
  <c r="K102" i="4"/>
  <c r="K101" i="4"/>
  <c r="K100" i="4"/>
  <c r="K240" i="4"/>
  <c r="K88" i="4"/>
  <c r="K89" i="4"/>
  <c r="K90" i="4"/>
  <c r="K91" i="4"/>
  <c r="K92" i="4"/>
  <c r="K93" i="4"/>
  <c r="K94" i="4"/>
  <c r="K95" i="4"/>
  <c r="K96" i="4"/>
  <c r="K97" i="4"/>
  <c r="K99" i="4"/>
  <c r="K239" i="4"/>
  <c r="K238" i="4"/>
  <c r="K237" i="4"/>
  <c r="K236" i="4"/>
  <c r="K235" i="4"/>
  <c r="K51" i="4"/>
  <c r="K64" i="4"/>
  <c r="K63" i="4"/>
  <c r="K62" i="4"/>
  <c r="K61" i="4"/>
  <c r="K60" i="4"/>
  <c r="F64" i="4"/>
  <c r="F63" i="4"/>
  <c r="F62" i="4"/>
  <c r="F61" i="4"/>
  <c r="F60" i="4"/>
  <c r="K173" i="4"/>
  <c r="K172" i="4"/>
  <c r="K163" i="4"/>
  <c r="K143" i="4"/>
  <c r="K142" i="4"/>
  <c r="K141" i="4"/>
  <c r="K139" i="4"/>
  <c r="K137" i="4"/>
  <c r="K135" i="4"/>
  <c r="K133" i="4"/>
  <c r="K132" i="4"/>
  <c r="K131" i="4"/>
  <c r="K120" i="4"/>
  <c r="K59" i="4"/>
  <c r="K58" i="4"/>
  <c r="K57" i="4"/>
  <c r="K56" i="4"/>
  <c r="K55" i="4"/>
  <c r="K54" i="4"/>
  <c r="K53" i="4"/>
  <c r="K52" i="4"/>
  <c r="F51" i="4"/>
  <c r="F52" i="4"/>
  <c r="F53" i="4"/>
  <c r="F54" i="4"/>
  <c r="F55" i="4"/>
  <c r="F56" i="4"/>
  <c r="F57" i="4"/>
  <c r="F58" i="4"/>
  <c r="F59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35" i="4"/>
  <c r="F236" i="4"/>
  <c r="F237" i="4"/>
  <c r="F238" i="4"/>
  <c r="F239" i="4"/>
  <c r="F240" i="4"/>
  <c r="F88" i="4"/>
  <c r="F89" i="4"/>
  <c r="F90" i="4"/>
  <c r="F91" i="4"/>
  <c r="F92" i="4"/>
  <c r="F93" i="4"/>
  <c r="F94" i="4"/>
  <c r="F95" i="4"/>
  <c r="F96" i="4"/>
  <c r="F97" i="4"/>
  <c r="F99" i="4"/>
  <c r="F77" i="4"/>
  <c r="F78" i="4"/>
  <c r="F79" i="4"/>
  <c r="F80" i="4"/>
  <c r="F81" i="4"/>
  <c r="F82" i="4"/>
  <c r="F83" i="4"/>
  <c r="F84" i="4"/>
  <c r="F85" i="4"/>
  <c r="F86" i="4"/>
  <c r="F87" i="4"/>
  <c r="F98" i="4"/>
  <c r="F185" i="4"/>
  <c r="F186" i="4"/>
  <c r="F187" i="4"/>
  <c r="F188" i="4"/>
  <c r="F189" i="4"/>
  <c r="F175" i="4"/>
  <c r="F176" i="4"/>
  <c r="F177" i="4"/>
  <c r="F178" i="4"/>
  <c r="F179" i="4"/>
  <c r="F180" i="4"/>
  <c r="F181" i="4"/>
  <c r="F182" i="4"/>
  <c r="F183" i="4"/>
  <c r="F184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09" i="4"/>
  <c r="F12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K41" i="4"/>
  <c r="K42" i="4"/>
  <c r="K43" i="4"/>
  <c r="K44" i="4"/>
  <c r="K45" i="4"/>
  <c r="K46" i="4"/>
  <c r="K47" i="4"/>
  <c r="K48" i="4"/>
  <c r="K49" i="4"/>
  <c r="K50" i="4"/>
  <c r="K77" i="4"/>
  <c r="K78" i="4"/>
  <c r="K79" i="4"/>
  <c r="K80" i="4"/>
  <c r="K81" i="4"/>
  <c r="K82" i="4"/>
  <c r="K83" i="4"/>
  <c r="K84" i="4"/>
  <c r="K85" i="4"/>
  <c r="K86" i="4"/>
  <c r="K87" i="4"/>
  <c r="K98" i="4"/>
  <c r="K109" i="4"/>
  <c r="K134" i="4"/>
  <c r="K136" i="4"/>
  <c r="K138" i="4"/>
  <c r="K140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4" i="4"/>
  <c r="K165" i="4"/>
  <c r="K166" i="4"/>
  <c r="K167" i="4"/>
  <c r="K168" i="4"/>
  <c r="K169" i="4"/>
  <c r="K170" i="4"/>
  <c r="K171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Q67" i="4" l="1"/>
  <c r="O47" i="6" l="1"/>
  <c r="N50" i="6"/>
  <c r="O50" i="6"/>
  <c r="N58" i="6"/>
  <c r="O58" i="6"/>
  <c r="N51" i="6"/>
  <c r="O51" i="6"/>
  <c r="N56" i="6"/>
  <c r="O56" i="6"/>
  <c r="O53" i="6"/>
  <c r="N53" i="6"/>
  <c r="N54" i="6"/>
  <c r="O54" i="6"/>
  <c r="O55" i="6"/>
  <c r="N55" i="6"/>
  <c r="N52" i="6"/>
  <c r="O52" i="6"/>
  <c r="N59" i="6"/>
  <c r="O59" i="6"/>
  <c r="O48" i="6"/>
  <c r="N48" i="6"/>
  <c r="O60" i="6"/>
  <c r="N60" i="6"/>
  <c r="O61" i="6"/>
  <c r="N61" i="6"/>
  <c r="O49" i="6"/>
  <c r="N49" i="6"/>
  <c r="N57" i="6"/>
  <c r="O57" i="6"/>
  <c r="N47" i="6" l="1"/>
</calcChain>
</file>

<file path=xl/sharedStrings.xml><?xml version="1.0" encoding="utf-8"?>
<sst xmlns="http://schemas.openxmlformats.org/spreadsheetml/2006/main" count="1333" uniqueCount="291">
  <si>
    <t>sdate</t>
  </si>
  <si>
    <t>L</t>
  </si>
  <si>
    <t>H</t>
  </si>
  <si>
    <t>W</t>
  </si>
  <si>
    <t>total_mass</t>
  </si>
  <si>
    <t>gonad_mass</t>
  </si>
  <si>
    <t>CI</t>
  </si>
  <si>
    <t>GI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</si>
  <si>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</si>
  <si>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</si>
  <si>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</si>
  <si>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</si>
  <si>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</si>
  <si>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</si>
  <si>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</si>
  <si>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</si>
  <si>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</si>
  <si>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</si>
  <si>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</si>
  <si>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</si>
  <si>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</si>
  <si>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</si>
  <si>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</si>
  <si>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</si>
  <si>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</si>
  <si>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</si>
  <si>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</si>
  <si>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</si>
  <si>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trt</t>
  </si>
  <si>
    <t>V</t>
  </si>
  <si>
    <t>T13</t>
  </si>
  <si>
    <t>OA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</si>
  <si>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</si>
  <si>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</si>
  <si>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</si>
  <si>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</si>
  <si>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</si>
  <si>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</si>
  <si>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</si>
  <si>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</si>
  <si>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</si>
  <si>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</si>
  <si>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</si>
  <si>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</si>
  <si>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</si>
  <si>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</si>
  <si>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</si>
  <si>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OW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</si>
  <si>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</si>
  <si>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</si>
  <si>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</si>
  <si>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</si>
  <si>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</si>
  <si>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</si>
  <si>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</si>
  <si>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</si>
  <si>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</si>
  <si>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</si>
  <si>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</si>
  <si>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</si>
  <si>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</si>
  <si>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</si>
  <si>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</si>
  <si>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DO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</si>
  <si>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</si>
  <si>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</si>
  <si>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</si>
  <si>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</si>
  <si>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</si>
  <si>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</si>
  <si>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</si>
  <si>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</si>
  <si>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</si>
  <si>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</si>
  <si>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</si>
  <si>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</si>
  <si>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</si>
  <si>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</si>
  <si>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</si>
  <si>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</si>
  <si>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</si>
  <si>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</si>
  <si>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</si>
  <si>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</si>
  <si>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</si>
  <si>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</si>
  <si>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</si>
  <si>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</si>
  <si>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</si>
  <si>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</si>
  <si>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</si>
  <si>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</si>
  <si>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</si>
  <si>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</si>
  <si>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</si>
  <si>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</si>
  <si>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</si>
  <si>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</si>
  <si>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</si>
  <si>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</si>
  <si>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</si>
  <si>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timepoint</t>
  </si>
  <si>
    <t>mussel_ID</t>
  </si>
  <si>
    <t>thread_count</t>
  </si>
  <si>
    <t>baseline</t>
  </si>
  <si>
    <t>G11</t>
  </si>
  <si>
    <t>G12</t>
  </si>
  <si>
    <t>T11</t>
  </si>
  <si>
    <t>T12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</si>
  <si>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</si>
  <si>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</si>
  <si>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</si>
  <si>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</si>
  <si>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</si>
  <si>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</si>
  <si>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</si>
  <si>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</si>
  <si>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</si>
  <si>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</si>
  <si>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</si>
  <si>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</si>
  <si>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</si>
  <si>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</si>
  <si>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</si>
  <si>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</si>
  <si>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</si>
  <si>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</si>
  <si>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</si>
  <si>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</si>
  <si>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</si>
  <si>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</si>
  <si>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</si>
  <si>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</si>
  <si>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</si>
  <si>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</si>
  <si>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</si>
  <si>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</si>
  <si>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</si>
  <si>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</si>
  <si>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baseline_control</t>
  </si>
  <si>
    <t>day</t>
  </si>
  <si>
    <t>following</t>
  </si>
  <si>
    <t>no</t>
  </si>
  <si>
    <t>yes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</si>
  <si>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</si>
  <si>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</si>
  <si>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</si>
  <si>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</si>
  <si>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</si>
  <si>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</si>
  <si>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</si>
  <si>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</si>
  <si>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</si>
  <si>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</si>
  <si>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species</t>
  </si>
  <si>
    <t>gallo</t>
  </si>
  <si>
    <t>tross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</si>
  <si>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</si>
  <si>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</si>
  <si>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</si>
  <si>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</si>
  <si>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</si>
  <si>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</si>
  <si>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</si>
  <si>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</si>
  <si>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</si>
  <si>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</si>
  <si>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G60</t>
  </si>
  <si>
    <t>G61</t>
  </si>
  <si>
    <t>G62</t>
  </si>
  <si>
    <t>G63</t>
  </si>
  <si>
    <t>G64</t>
  </si>
  <si>
    <t>T84</t>
  </si>
  <si>
    <t>T85</t>
  </si>
  <si>
    <t>T86</t>
  </si>
  <si>
    <t>T87</t>
  </si>
  <si>
    <t>T88</t>
  </si>
  <si>
    <t>combo</t>
  </si>
  <si>
    <t>ID</t>
  </si>
  <si>
    <t>G65</t>
  </si>
  <si>
    <t>T89</t>
  </si>
  <si>
    <t>T90</t>
  </si>
  <si>
    <t>T91</t>
  </si>
  <si>
    <t>T92</t>
  </si>
  <si>
    <t>T93</t>
  </si>
  <si>
    <t>T94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</si>
  <si>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</si>
  <si>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</si>
  <si>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</si>
  <si>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</si>
  <si>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</si>
  <si>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</si>
  <si>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</si>
  <si>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</si>
  <si>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</si>
  <si>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G66</t>
  </si>
  <si>
    <t>G67</t>
  </si>
  <si>
    <t>G68</t>
  </si>
  <si>
    <t>G69</t>
  </si>
  <si>
    <t>G70</t>
  </si>
  <si>
    <t>T119</t>
  </si>
  <si>
    <t>T120</t>
  </si>
  <si>
    <t>T121</t>
  </si>
  <si>
    <t>T122</t>
  </si>
  <si>
    <t>T123</t>
  </si>
  <si>
    <t>G71</t>
  </si>
  <si>
    <t>G72</t>
  </si>
  <si>
    <t>G73</t>
  </si>
  <si>
    <t>G74</t>
  </si>
  <si>
    <t>G75</t>
  </si>
  <si>
    <t>G76</t>
  </si>
  <si>
    <t>G77</t>
  </si>
  <si>
    <t>G78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</si>
  <si>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</si>
  <si>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</si>
  <si>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</si>
  <si>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</si>
  <si>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</si>
  <si>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</si>
  <si>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</si>
  <si>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</si>
  <si>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</si>
  <si>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</si>
  <si>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</si>
  <si>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</si>
  <si>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</si>
  <si>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</si>
  <si>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</si>
  <si>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</si>
  <si>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</si>
  <si>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</si>
  <si>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</si>
  <si>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</si>
  <si>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</si>
  <si>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</si>
  <si>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</si>
  <si>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</si>
  <si>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</si>
  <si>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</si>
  <si>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</si>
  <si>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end-control</t>
  </si>
  <si>
    <t>END</t>
  </si>
  <si>
    <t>START</t>
  </si>
  <si>
    <t>BOTH</t>
  </si>
  <si>
    <t>X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</si>
  <si>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</si>
  <si>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</si>
  <si>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</si>
  <si>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</si>
  <si>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</si>
  <si>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</si>
  <si>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</si>
  <si>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</si>
  <si>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</si>
  <si>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</si>
  <si>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</si>
  <si>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desiccation</t>
  </si>
  <si>
    <t>24h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</si>
  <si>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</si>
  <si>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</si>
  <si>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</si>
  <si>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</si>
  <si>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</si>
  <si>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</si>
  <si>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</si>
  <si>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</si>
  <si>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</si>
  <si>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</si>
  <si>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</si>
  <si>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</si>
  <si>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</si>
  <si>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</si>
  <si>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</si>
  <si>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</si>
  <si>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</si>
  <si>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</si>
  <si>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</si>
  <si>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</si>
  <si>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</si>
  <si>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</si>
  <si>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</si>
  <si>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</si>
  <si>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</si>
  <si>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</si>
  <si>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</si>
  <si>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</si>
  <si>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</si>
  <si>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</si>
  <si>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final</t>
  </si>
  <si>
    <t>CI_se</t>
  </si>
  <si>
    <t>GI_se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</si>
</sst>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01E8-434F-48F8-A4DE-F240F67D4FEC}">
  <dimension ref="A1:Q240"/>
  <sheetViews>
    <sheetView tabSelected="1" workbookViewId="0">
      <pane ySplit="1" topLeftCell="A23" activePane="bottomLeft" state="frozen"/>
      <selection pane="bottomLeft" activeCell="H189" sqref="H1:K1048576"/>
    </sheetView>
  </sheetViews>
  <sheetFormatPr defaultRowHeight="14.6" x14ac:dyDescent="0.4"/>
  <cols>
    <col min="1" max="1" width="9" style="5" customWidth="1"/>
    <col min="2" max="2" width="8.4609375" style="5" customWidth="1"/>
    <col min="3" max="3" width="9" style="1" customWidth="1"/>
    <col min="4" max="4" width="14.921875" style="1" customWidth="1"/>
    <col min="5" max="5" width="8.4609375" style="1" customWidth="1"/>
    <col min="6" max="6" width="17.765625" style="1" customWidth="1"/>
    <col min="7" max="7" width="11.53515625" style="1" customWidth="1"/>
    <col min="8" max="8" width="3.23046875" style="3" bestFit="1" customWidth="1"/>
    <col min="9" max="9" width="3.84375" style="3" bestFit="1" customWidth="1"/>
    <col min="10" max="10" width="3.23046875" style="3" bestFit="1" customWidth="1"/>
    <col min="11" max="11" width="3.23046875" style="3" customWidth="1"/>
    <col min="12" max="12" width="10.69140625" style="1" bestFit="1" customWidth="1"/>
    <col min="13" max="13" width="12" bestFit="1" customWidth="1"/>
    <col min="14" max="14" width="6.61328125" bestFit="1" customWidth="1"/>
    <col min="15" max="15" width="6.765625" bestFit="1" customWidth="1"/>
  </cols>
  <sheetData>
    <row r="1" spans="1:15" x14ac:dyDescent="0.4">
      <c r="A1" s="5" t="s">
        <v>178</v>
      </c>
      <c r="B1" s="5" t="s">
        <v>154</v>
      </c>
      <c r="C1" s="1" t="s">
        <v>141</v>
      </c>
      <c r="D1" s="1" t="s">
        <v>28</v>
      </c>
      <c r="E1" s="1" t="s">
        <v>140</v>
      </c>
      <c r="F1" s="1" t="s">
        <v>177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29</v>
      </c>
      <c r="L1" s="1" t="s">
        <v>4</v>
      </c>
      <c r="M1" t="s">
        <v>5</v>
      </c>
      <c r="N1" s="3" t="s">
        <v>6</v>
      </c>
      <c r="O1" s="3" t="s">
        <v>7</v>
      </c>
    </row>
    <row r="2" spans="1:15" x14ac:dyDescent="0.4">
      <c r="A2" s="5" t="s">
        <v>8</v>
      </c>
      <c r="B2" s="5" t="s">
        <v>155</v>
      </c>
      <c r="C2" s="1" t="s">
        <v>142</v>
      </c>
      <c r="D2" s="1" t="s">
        <v>139</v>
      </c>
      <c r="E2" s="1">
        <v>0</v>
      </c>
      <c r="F2" s="1" t="str">
        <f t="shared" ref="F2:F33" si="0">D2&amp;"-"&amp;E2</f>
        <v>baseline_control-0</v>
      </c>
      <c r="G2" s="2">
        <v>44491</v>
      </c>
      <c r="H2" s="1">
        <v>62</v>
      </c>
      <c r="I2" s="1">
        <v>33</v>
      </c>
      <c r="J2" s="1">
        <v>24</v>
      </c>
      <c r="K2" s="3">
        <f t="shared" ref="K2:K33" si="1">ROUND((4/3)*(H2/10)*(I2/10)*(J2/10),0)</f>
        <v>65</v>
      </c>
      <c r="N2" s="3"/>
      <c r="O2" s="3"/>
    </row>
    <row r="3" spans="1:15" x14ac:dyDescent="0.4">
      <c r="A3" s="5" t="s">
        <v>9</v>
      </c>
      <c r="B3" s="5" t="s">
        <v>155</v>
      </c>
      <c r="C3" s="1" t="s">
        <v>142</v>
      </c>
      <c r="D3" s="1" t="s">
        <v>139</v>
      </c>
      <c r="E3" s="1">
        <v>0</v>
      </c>
      <c r="F3" s="1" t="str">
        <f t="shared" si="0"/>
        <v>baseline_control-0</v>
      </c>
      <c r="G3" s="2">
        <v>44491</v>
      </c>
      <c r="H3" s="1">
        <v>64</v>
      </c>
      <c r="I3" s="1">
        <v>35</v>
      </c>
      <c r="J3" s="1">
        <v>24</v>
      </c>
      <c r="K3" s="3">
        <f t="shared" si="1"/>
        <v>72</v>
      </c>
      <c r="N3" s="3"/>
      <c r="O3" s="3"/>
    </row>
    <row r="4" spans="1:15" x14ac:dyDescent="0.4">
      <c r="A4" s="5" t="s">
        <v>10</v>
      </c>
      <c r="B4" s="5" t="s">
        <v>155</v>
      </c>
      <c r="C4" s="1" t="s">
        <v>142</v>
      </c>
      <c r="D4" s="1" t="s">
        <v>139</v>
      </c>
      <c r="E4" s="1">
        <v>0</v>
      </c>
      <c r="F4" s="1" t="str">
        <f t="shared" si="0"/>
        <v>baseline_control-0</v>
      </c>
      <c r="G4" s="2">
        <v>44491</v>
      </c>
      <c r="H4" s="1">
        <v>59</v>
      </c>
      <c r="I4" s="1">
        <v>34</v>
      </c>
      <c r="J4" s="1">
        <v>23</v>
      </c>
      <c r="K4" s="3">
        <f t="shared" si="1"/>
        <v>62</v>
      </c>
      <c r="N4" s="3"/>
      <c r="O4" s="3"/>
    </row>
    <row r="5" spans="1:15" x14ac:dyDescent="0.4">
      <c r="A5" s="5" t="s">
        <v>11</v>
      </c>
      <c r="B5" s="5" t="s">
        <v>155</v>
      </c>
      <c r="C5" s="1" t="s">
        <v>142</v>
      </c>
      <c r="D5" s="1" t="s">
        <v>139</v>
      </c>
      <c r="E5" s="1">
        <v>0</v>
      </c>
      <c r="F5" s="1" t="str">
        <f t="shared" si="0"/>
        <v>baseline_control-0</v>
      </c>
      <c r="G5" s="2">
        <v>44491</v>
      </c>
      <c r="H5" s="1">
        <v>51</v>
      </c>
      <c r="I5" s="1">
        <v>30</v>
      </c>
      <c r="J5" s="1">
        <v>19</v>
      </c>
      <c r="K5" s="3">
        <f t="shared" si="1"/>
        <v>39</v>
      </c>
      <c r="N5" s="3"/>
      <c r="O5" s="3"/>
    </row>
    <row r="6" spans="1:15" x14ac:dyDescent="0.4">
      <c r="A6" s="5" t="s">
        <v>12</v>
      </c>
      <c r="B6" s="5" t="s">
        <v>155</v>
      </c>
      <c r="C6" s="1" t="s">
        <v>142</v>
      </c>
      <c r="D6" s="1" t="s">
        <v>139</v>
      </c>
      <c r="E6" s="1">
        <v>0</v>
      </c>
      <c r="F6" s="1" t="str">
        <f t="shared" si="0"/>
        <v>baseline_control-0</v>
      </c>
      <c r="G6" s="2">
        <v>44491</v>
      </c>
      <c r="H6" s="1">
        <v>63</v>
      </c>
      <c r="I6" s="1">
        <v>37</v>
      </c>
      <c r="J6" s="1">
        <v>23</v>
      </c>
      <c r="K6" s="3">
        <f t="shared" si="1"/>
        <v>71</v>
      </c>
      <c r="N6" s="3"/>
      <c r="O6" s="3"/>
    </row>
    <row r="7" spans="1:15" x14ac:dyDescent="0.4">
      <c r="A7" s="5" t="s">
        <v>13</v>
      </c>
      <c r="B7" s="5" t="s">
        <v>155</v>
      </c>
      <c r="C7" s="1" t="s">
        <v>142</v>
      </c>
      <c r="D7" s="1" t="s">
        <v>139</v>
      </c>
      <c r="E7" s="1">
        <v>0</v>
      </c>
      <c r="F7" s="1" t="str">
        <f t="shared" si="0"/>
        <v>baseline_control-0</v>
      </c>
      <c r="G7" s="2">
        <v>44491</v>
      </c>
      <c r="H7" s="1">
        <v>62</v>
      </c>
      <c r="I7" s="1">
        <v>33</v>
      </c>
      <c r="J7" s="1">
        <v>24</v>
      </c>
      <c r="K7" s="3">
        <f t="shared" si="1"/>
        <v>65</v>
      </c>
      <c r="N7" s="3"/>
      <c r="O7" s="3"/>
    </row>
    <row r="8" spans="1:15" x14ac:dyDescent="0.4">
      <c r="A8" s="5" t="s">
        <v>14</v>
      </c>
      <c r="B8" s="5" t="s">
        <v>155</v>
      </c>
      <c r="C8" s="1" t="s">
        <v>142</v>
      </c>
      <c r="D8" s="1" t="s">
        <v>139</v>
      </c>
      <c r="E8" s="1">
        <v>0</v>
      </c>
      <c r="F8" s="1" t="str">
        <f t="shared" si="0"/>
        <v>baseline_control-0</v>
      </c>
      <c r="G8" s="2">
        <v>44491</v>
      </c>
      <c r="H8" s="1">
        <v>71</v>
      </c>
      <c r="I8" s="1">
        <v>40</v>
      </c>
      <c r="J8" s="1">
        <v>25</v>
      </c>
      <c r="K8" s="3">
        <f t="shared" si="1"/>
        <v>95</v>
      </c>
      <c r="N8" s="3"/>
      <c r="O8" s="3"/>
    </row>
    <row r="9" spans="1:15" x14ac:dyDescent="0.4">
      <c r="A9" s="5" t="s">
        <v>15</v>
      </c>
      <c r="B9" s="5" t="s">
        <v>155</v>
      </c>
      <c r="C9" s="1" t="s">
        <v>142</v>
      </c>
      <c r="D9" s="1" t="s">
        <v>139</v>
      </c>
      <c r="E9" s="1">
        <v>0</v>
      </c>
      <c r="F9" s="1" t="str">
        <f t="shared" si="0"/>
        <v>baseline_control-0</v>
      </c>
      <c r="G9" s="2">
        <v>44491</v>
      </c>
      <c r="H9" s="1">
        <v>67</v>
      </c>
      <c r="I9" s="1">
        <v>34</v>
      </c>
      <c r="J9" s="1">
        <v>24</v>
      </c>
      <c r="K9" s="3">
        <f t="shared" si="1"/>
        <v>73</v>
      </c>
      <c r="N9" s="3"/>
      <c r="O9" s="3"/>
    </row>
    <row r="10" spans="1:15" x14ac:dyDescent="0.4">
      <c r="A10" s="5" t="s">
        <v>16</v>
      </c>
      <c r="B10" s="5" t="s">
        <v>155</v>
      </c>
      <c r="C10" s="1" t="s">
        <v>142</v>
      </c>
      <c r="D10" s="1" t="s">
        <v>139</v>
      </c>
      <c r="E10" s="1">
        <v>0</v>
      </c>
      <c r="F10" s="1" t="str">
        <f t="shared" si="0"/>
        <v>baseline_control-0</v>
      </c>
      <c r="G10" s="2">
        <v>44491</v>
      </c>
      <c r="H10" s="1">
        <v>58</v>
      </c>
      <c r="I10" s="1">
        <v>32</v>
      </c>
      <c r="J10" s="1">
        <v>23</v>
      </c>
      <c r="K10" s="3">
        <f t="shared" si="1"/>
        <v>57</v>
      </c>
      <c r="N10" s="3"/>
      <c r="O10" s="3"/>
    </row>
    <row r="11" spans="1:15" x14ac:dyDescent="0.4">
      <c r="A11" s="5" t="s">
        <v>17</v>
      </c>
      <c r="B11" s="5" t="s">
        <v>155</v>
      </c>
      <c r="C11" s="1" t="s">
        <v>142</v>
      </c>
      <c r="D11" s="1" t="s">
        <v>139</v>
      </c>
      <c r="E11" s="1">
        <v>0</v>
      </c>
      <c r="F11" s="1" t="str">
        <f t="shared" si="0"/>
        <v>baseline_control-0</v>
      </c>
      <c r="G11" s="2">
        <v>44491</v>
      </c>
      <c r="H11" s="1">
        <v>67</v>
      </c>
      <c r="I11" s="1">
        <v>34</v>
      </c>
      <c r="J11" s="1">
        <v>24</v>
      </c>
      <c r="K11" s="3">
        <f t="shared" si="1"/>
        <v>73</v>
      </c>
      <c r="N11" s="3"/>
      <c r="O11" s="3"/>
    </row>
    <row r="12" spans="1:15" x14ac:dyDescent="0.4">
      <c r="A12" s="5" t="s">
        <v>105</v>
      </c>
      <c r="B12" s="5" t="s">
        <v>155</v>
      </c>
      <c r="C12" s="1" t="s">
        <v>142</v>
      </c>
      <c r="D12" s="1" t="s">
        <v>139</v>
      </c>
      <c r="E12" s="1">
        <v>0</v>
      </c>
      <c r="F12" s="1" t="str">
        <f t="shared" si="0"/>
        <v>baseline_control-0</v>
      </c>
      <c r="G12" s="2">
        <v>44491</v>
      </c>
      <c r="H12" s="1">
        <v>63</v>
      </c>
      <c r="I12" s="1">
        <v>34</v>
      </c>
      <c r="J12" s="1">
        <v>20</v>
      </c>
      <c r="K12" s="3">
        <f t="shared" si="1"/>
        <v>57</v>
      </c>
      <c r="N12" s="3"/>
      <c r="O12" s="3"/>
    </row>
    <row r="13" spans="1:15" x14ac:dyDescent="0.4">
      <c r="A13" s="5" t="s">
        <v>106</v>
      </c>
      <c r="B13" s="5" t="s">
        <v>155</v>
      </c>
      <c r="C13" s="1" t="s">
        <v>142</v>
      </c>
      <c r="D13" s="1" t="s">
        <v>139</v>
      </c>
      <c r="E13" s="1">
        <v>0</v>
      </c>
      <c r="F13" s="1" t="str">
        <f t="shared" si="0"/>
        <v>baseline_control-0</v>
      </c>
      <c r="G13" s="2">
        <v>44491</v>
      </c>
      <c r="H13" s="1">
        <v>65</v>
      </c>
      <c r="I13" s="1">
        <v>36</v>
      </c>
      <c r="J13" s="1">
        <v>23</v>
      </c>
      <c r="K13" s="3">
        <f t="shared" si="1"/>
        <v>72</v>
      </c>
      <c r="N13" s="3"/>
      <c r="O13" s="3"/>
    </row>
    <row r="14" spans="1:15" x14ac:dyDescent="0.4">
      <c r="A14" s="5" t="s">
        <v>79</v>
      </c>
      <c r="B14" s="5" t="s">
        <v>155</v>
      </c>
      <c r="C14" s="1" t="s">
        <v>143</v>
      </c>
      <c r="D14" s="1" t="s">
        <v>31</v>
      </c>
      <c r="E14" s="1">
        <v>3</v>
      </c>
      <c r="F14" s="1" t="str">
        <f t="shared" si="0"/>
        <v>OA-3</v>
      </c>
      <c r="G14" s="2">
        <v>44498</v>
      </c>
      <c r="H14" s="3">
        <v>59</v>
      </c>
      <c r="I14" s="3">
        <v>32</v>
      </c>
      <c r="J14" s="3">
        <v>20</v>
      </c>
      <c r="K14" s="3">
        <f t="shared" si="1"/>
        <v>50</v>
      </c>
    </row>
    <row r="15" spans="1:15" x14ac:dyDescent="0.4">
      <c r="A15" s="5" t="s">
        <v>80</v>
      </c>
      <c r="B15" s="5" t="s">
        <v>155</v>
      </c>
      <c r="C15" s="1" t="s">
        <v>143</v>
      </c>
      <c r="D15" s="1" t="s">
        <v>31</v>
      </c>
      <c r="E15" s="1">
        <v>3</v>
      </c>
      <c r="F15" s="1" t="str">
        <f t="shared" si="0"/>
        <v>OA-3</v>
      </c>
      <c r="G15" s="2">
        <v>44498</v>
      </c>
      <c r="H15" s="3">
        <v>59</v>
      </c>
      <c r="I15" s="3">
        <v>37</v>
      </c>
      <c r="J15" s="3">
        <v>22</v>
      </c>
      <c r="K15" s="3">
        <f t="shared" si="1"/>
        <v>64</v>
      </c>
    </row>
    <row r="16" spans="1:15" x14ac:dyDescent="0.4">
      <c r="A16" s="5" t="s">
        <v>81</v>
      </c>
      <c r="B16" s="5" t="s">
        <v>155</v>
      </c>
      <c r="C16" s="1" t="s">
        <v>143</v>
      </c>
      <c r="D16" s="1" t="s">
        <v>31</v>
      </c>
      <c r="E16" s="1">
        <v>3</v>
      </c>
      <c r="F16" s="1" t="str">
        <f t="shared" si="0"/>
        <v>OA-3</v>
      </c>
      <c r="G16" s="2">
        <v>44498</v>
      </c>
      <c r="H16" s="3">
        <v>70</v>
      </c>
      <c r="I16" s="3">
        <v>39</v>
      </c>
      <c r="J16" s="3">
        <v>26</v>
      </c>
      <c r="K16" s="3">
        <f t="shared" si="1"/>
        <v>95</v>
      </c>
    </row>
    <row r="17" spans="1:11" x14ac:dyDescent="0.4">
      <c r="A17" s="5" t="s">
        <v>82</v>
      </c>
      <c r="B17" s="5" t="s">
        <v>155</v>
      </c>
      <c r="C17" s="1" t="s">
        <v>143</v>
      </c>
      <c r="D17" s="1" t="s">
        <v>31</v>
      </c>
      <c r="E17" s="1">
        <v>3</v>
      </c>
      <c r="F17" s="1" t="str">
        <f t="shared" si="0"/>
        <v>OA-3</v>
      </c>
      <c r="G17" s="2">
        <v>44498</v>
      </c>
      <c r="H17" s="3">
        <v>66</v>
      </c>
      <c r="I17" s="3">
        <v>36</v>
      </c>
      <c r="J17" s="3">
        <v>24</v>
      </c>
      <c r="K17" s="3">
        <f t="shared" si="1"/>
        <v>76</v>
      </c>
    </row>
    <row r="18" spans="1:11" x14ac:dyDescent="0.4">
      <c r="A18" s="5" t="s">
        <v>83</v>
      </c>
      <c r="B18" s="5" t="s">
        <v>155</v>
      </c>
      <c r="C18" s="1" t="s">
        <v>143</v>
      </c>
      <c r="D18" s="1" t="s">
        <v>31</v>
      </c>
      <c r="E18" s="1">
        <v>3</v>
      </c>
      <c r="F18" s="1" t="str">
        <f t="shared" si="0"/>
        <v>OA-3</v>
      </c>
      <c r="G18" s="2">
        <v>44498</v>
      </c>
      <c r="H18" s="3">
        <v>70</v>
      </c>
      <c r="I18" s="3">
        <v>40</v>
      </c>
      <c r="J18" s="3">
        <v>25</v>
      </c>
      <c r="K18" s="3">
        <f t="shared" si="1"/>
        <v>93</v>
      </c>
    </row>
    <row r="19" spans="1:11" x14ac:dyDescent="0.4">
      <c r="A19" s="5" t="s">
        <v>84</v>
      </c>
      <c r="B19" s="5" t="s">
        <v>155</v>
      </c>
      <c r="C19" s="1" t="s">
        <v>143</v>
      </c>
      <c r="D19" s="1" t="s">
        <v>31</v>
      </c>
      <c r="E19" s="1">
        <v>3</v>
      </c>
      <c r="F19" s="1" t="str">
        <f t="shared" si="0"/>
        <v>OA-3</v>
      </c>
      <c r="G19" s="2">
        <v>44498</v>
      </c>
      <c r="H19" s="3">
        <v>76</v>
      </c>
      <c r="I19" s="3">
        <v>40</v>
      </c>
      <c r="J19" s="3">
        <v>27</v>
      </c>
      <c r="K19" s="3">
        <f t="shared" si="1"/>
        <v>109</v>
      </c>
    </row>
    <row r="20" spans="1:11" x14ac:dyDescent="0.4">
      <c r="A20" s="5" t="s">
        <v>85</v>
      </c>
      <c r="B20" s="5" t="s">
        <v>155</v>
      </c>
      <c r="C20" s="1" t="s">
        <v>143</v>
      </c>
      <c r="D20" s="1" t="s">
        <v>31</v>
      </c>
      <c r="F20" s="1" t="str">
        <f t="shared" si="0"/>
        <v>OA-</v>
      </c>
      <c r="H20" s="3">
        <v>71</v>
      </c>
      <c r="I20" s="3">
        <v>38</v>
      </c>
      <c r="J20" s="3">
        <v>29</v>
      </c>
      <c r="K20" s="3">
        <f t="shared" si="1"/>
        <v>104</v>
      </c>
    </row>
    <row r="21" spans="1:11" x14ac:dyDescent="0.4">
      <c r="A21" s="5" t="s">
        <v>86</v>
      </c>
      <c r="B21" s="5" t="s">
        <v>155</v>
      </c>
      <c r="C21" s="1" t="s">
        <v>143</v>
      </c>
      <c r="D21" s="1" t="s">
        <v>47</v>
      </c>
      <c r="F21" s="1" t="str">
        <f t="shared" si="0"/>
        <v>OW-</v>
      </c>
      <c r="H21" s="3">
        <v>61</v>
      </c>
      <c r="I21" s="3">
        <v>31</v>
      </c>
      <c r="J21" s="3">
        <v>21</v>
      </c>
      <c r="K21" s="3">
        <f t="shared" si="1"/>
        <v>53</v>
      </c>
    </row>
    <row r="22" spans="1:11" x14ac:dyDescent="0.4">
      <c r="A22" s="5" t="s">
        <v>87</v>
      </c>
      <c r="B22" s="5" t="s">
        <v>155</v>
      </c>
      <c r="C22" s="1" t="s">
        <v>143</v>
      </c>
      <c r="D22" s="1" t="s">
        <v>47</v>
      </c>
      <c r="E22" s="1">
        <v>3</v>
      </c>
      <c r="F22" s="1" t="str">
        <f t="shared" si="0"/>
        <v>OW-3</v>
      </c>
      <c r="G22" s="2">
        <v>44498</v>
      </c>
      <c r="H22" s="3">
        <v>64</v>
      </c>
      <c r="I22" s="3">
        <v>35</v>
      </c>
      <c r="J22" s="3">
        <v>23</v>
      </c>
      <c r="K22" s="3">
        <f t="shared" si="1"/>
        <v>69</v>
      </c>
    </row>
    <row r="23" spans="1:11" x14ac:dyDescent="0.4">
      <c r="A23" s="5" t="s">
        <v>88</v>
      </c>
      <c r="B23" s="5" t="s">
        <v>155</v>
      </c>
      <c r="C23" s="1" t="s">
        <v>143</v>
      </c>
      <c r="D23" s="1" t="s">
        <v>47</v>
      </c>
      <c r="F23" s="1" t="str">
        <f t="shared" si="0"/>
        <v>OW-</v>
      </c>
      <c r="H23" s="3">
        <v>55</v>
      </c>
      <c r="I23" s="3">
        <v>32</v>
      </c>
      <c r="J23" s="3">
        <v>21</v>
      </c>
      <c r="K23" s="3">
        <f t="shared" si="1"/>
        <v>49</v>
      </c>
    </row>
    <row r="24" spans="1:11" x14ac:dyDescent="0.4">
      <c r="A24" s="5" t="s">
        <v>89</v>
      </c>
      <c r="B24" s="5" t="s">
        <v>155</v>
      </c>
      <c r="C24" s="1" t="s">
        <v>143</v>
      </c>
      <c r="D24" s="1" t="s">
        <v>47</v>
      </c>
      <c r="F24" s="1" t="str">
        <f t="shared" si="0"/>
        <v>OW-</v>
      </c>
      <c r="H24" s="3">
        <v>55</v>
      </c>
      <c r="I24" s="3">
        <v>31</v>
      </c>
      <c r="J24" s="3">
        <v>20</v>
      </c>
      <c r="K24" s="3">
        <f t="shared" si="1"/>
        <v>45</v>
      </c>
    </row>
    <row r="25" spans="1:11" x14ac:dyDescent="0.4">
      <c r="A25" s="5" t="s">
        <v>90</v>
      </c>
      <c r="B25" s="5" t="s">
        <v>155</v>
      </c>
      <c r="C25" s="1" t="s">
        <v>143</v>
      </c>
      <c r="D25" s="1" t="s">
        <v>47</v>
      </c>
      <c r="E25" s="1">
        <v>3</v>
      </c>
      <c r="F25" s="1" t="str">
        <f t="shared" si="0"/>
        <v>OW-3</v>
      </c>
      <c r="G25" s="2">
        <v>44498</v>
      </c>
      <c r="H25" s="3">
        <v>56</v>
      </c>
      <c r="I25" s="3">
        <v>30</v>
      </c>
      <c r="J25" s="3">
        <v>24</v>
      </c>
      <c r="K25" s="3">
        <f t="shared" si="1"/>
        <v>54</v>
      </c>
    </row>
    <row r="26" spans="1:11" x14ac:dyDescent="0.4">
      <c r="A26" s="5" t="s">
        <v>91</v>
      </c>
      <c r="B26" s="5" t="s">
        <v>155</v>
      </c>
      <c r="C26" s="1" t="s">
        <v>143</v>
      </c>
      <c r="D26" s="1" t="s">
        <v>47</v>
      </c>
      <c r="F26" s="1" t="str">
        <f t="shared" si="0"/>
        <v>OW-</v>
      </c>
      <c r="H26" s="3">
        <v>78</v>
      </c>
      <c r="I26" s="3">
        <v>41</v>
      </c>
      <c r="J26" s="3">
        <v>29</v>
      </c>
      <c r="K26" s="3">
        <f t="shared" si="1"/>
        <v>124</v>
      </c>
    </row>
    <row r="27" spans="1:11" x14ac:dyDescent="0.4">
      <c r="A27" s="5" t="s">
        <v>92</v>
      </c>
      <c r="B27" s="5" t="s">
        <v>155</v>
      </c>
      <c r="C27" s="1" t="s">
        <v>143</v>
      </c>
      <c r="D27" s="1" t="s">
        <v>47</v>
      </c>
      <c r="E27" s="1">
        <v>3</v>
      </c>
      <c r="F27" s="1" t="str">
        <f t="shared" si="0"/>
        <v>OW-3</v>
      </c>
      <c r="G27" s="2">
        <v>44498</v>
      </c>
      <c r="H27" s="3">
        <v>59</v>
      </c>
      <c r="I27" s="3">
        <v>33</v>
      </c>
      <c r="J27" s="3">
        <v>21</v>
      </c>
      <c r="K27" s="3">
        <f t="shared" si="1"/>
        <v>55</v>
      </c>
    </row>
    <row r="28" spans="1:11" x14ac:dyDescent="0.4">
      <c r="A28" s="5" t="s">
        <v>93</v>
      </c>
      <c r="B28" s="5" t="s">
        <v>155</v>
      </c>
      <c r="C28" s="1" t="s">
        <v>143</v>
      </c>
      <c r="D28" s="1" t="s">
        <v>63</v>
      </c>
      <c r="F28" s="1" t="str">
        <f t="shared" si="0"/>
        <v>DO-</v>
      </c>
      <c r="H28" s="3">
        <v>68</v>
      </c>
      <c r="I28" s="3">
        <v>38</v>
      </c>
      <c r="J28" s="3">
        <v>25</v>
      </c>
      <c r="K28" s="3">
        <f t="shared" si="1"/>
        <v>86</v>
      </c>
    </row>
    <row r="29" spans="1:11" x14ac:dyDescent="0.4">
      <c r="A29" s="5" t="s">
        <v>94</v>
      </c>
      <c r="B29" s="5" t="s">
        <v>155</v>
      </c>
      <c r="C29" s="1" t="s">
        <v>143</v>
      </c>
      <c r="D29" s="1" t="s">
        <v>63</v>
      </c>
      <c r="E29" s="1">
        <v>3</v>
      </c>
      <c r="F29" s="1" t="str">
        <f t="shared" si="0"/>
        <v>DO-3</v>
      </c>
      <c r="G29" s="2">
        <v>44498</v>
      </c>
      <c r="H29" s="3">
        <v>58</v>
      </c>
      <c r="I29" s="3">
        <v>32</v>
      </c>
      <c r="J29" s="3">
        <v>20</v>
      </c>
      <c r="K29" s="3">
        <f t="shared" si="1"/>
        <v>49</v>
      </c>
    </row>
    <row r="30" spans="1:11" x14ac:dyDescent="0.4">
      <c r="A30" s="5" t="s">
        <v>95</v>
      </c>
      <c r="B30" s="5" t="s">
        <v>155</v>
      </c>
      <c r="C30" s="1" t="s">
        <v>143</v>
      </c>
      <c r="D30" s="1" t="s">
        <v>63</v>
      </c>
      <c r="F30" s="1" t="str">
        <f t="shared" si="0"/>
        <v>DO-</v>
      </c>
      <c r="H30" s="3">
        <v>55</v>
      </c>
      <c r="I30" s="3">
        <v>30</v>
      </c>
      <c r="J30" s="3">
        <v>21</v>
      </c>
      <c r="K30" s="3">
        <f t="shared" si="1"/>
        <v>46</v>
      </c>
    </row>
    <row r="31" spans="1:11" x14ac:dyDescent="0.4">
      <c r="A31" s="5" t="s">
        <v>96</v>
      </c>
      <c r="B31" s="5" t="s">
        <v>155</v>
      </c>
      <c r="C31" s="1" t="s">
        <v>143</v>
      </c>
      <c r="D31" s="1" t="s">
        <v>63</v>
      </c>
      <c r="F31" s="1" t="str">
        <f t="shared" si="0"/>
        <v>DO-</v>
      </c>
      <c r="H31" s="3">
        <v>65</v>
      </c>
      <c r="I31" s="3">
        <v>34</v>
      </c>
      <c r="J31" s="3">
        <v>23</v>
      </c>
      <c r="K31" s="3">
        <f t="shared" si="1"/>
        <v>68</v>
      </c>
    </row>
    <row r="32" spans="1:11" x14ac:dyDescent="0.4">
      <c r="A32" s="5" t="s">
        <v>97</v>
      </c>
      <c r="B32" s="5" t="s">
        <v>155</v>
      </c>
      <c r="C32" s="1" t="s">
        <v>143</v>
      </c>
      <c r="D32" s="1" t="s">
        <v>63</v>
      </c>
      <c r="E32" s="1">
        <v>3</v>
      </c>
      <c r="F32" s="1" t="str">
        <f t="shared" si="0"/>
        <v>DO-3</v>
      </c>
      <c r="G32" s="2">
        <v>44498</v>
      </c>
      <c r="H32" s="3">
        <v>59</v>
      </c>
      <c r="I32" s="3">
        <v>32</v>
      </c>
      <c r="J32" s="3">
        <v>24</v>
      </c>
      <c r="K32" s="3">
        <f t="shared" si="1"/>
        <v>60</v>
      </c>
    </row>
    <row r="33" spans="1:11" x14ac:dyDescent="0.4">
      <c r="A33" s="5" t="s">
        <v>98</v>
      </c>
      <c r="B33" s="5" t="s">
        <v>155</v>
      </c>
      <c r="C33" s="1" t="s">
        <v>143</v>
      </c>
      <c r="D33" s="1" t="s">
        <v>63</v>
      </c>
      <c r="E33" s="1">
        <v>3</v>
      </c>
      <c r="F33" s="1" t="str">
        <f t="shared" si="0"/>
        <v>DO-3</v>
      </c>
      <c r="G33" s="2">
        <v>44498</v>
      </c>
      <c r="H33" s="3">
        <v>67</v>
      </c>
      <c r="I33" s="3">
        <v>35</v>
      </c>
      <c r="J33" s="3">
        <v>25</v>
      </c>
      <c r="K33" s="3">
        <f t="shared" si="1"/>
        <v>78</v>
      </c>
    </row>
    <row r="34" spans="1:11" x14ac:dyDescent="0.4">
      <c r="A34" s="5" t="s">
        <v>99</v>
      </c>
      <c r="B34" s="5" t="s">
        <v>155</v>
      </c>
      <c r="C34" s="1" t="s">
        <v>143</v>
      </c>
      <c r="D34" s="1" t="s">
        <v>63</v>
      </c>
      <c r="E34" s="1">
        <v>3</v>
      </c>
      <c r="F34" s="1" t="str">
        <f t="shared" ref="F34:F65" si="2">D34&amp;"-"&amp;E34</f>
        <v>DO-3</v>
      </c>
      <c r="G34" s="2">
        <v>44498</v>
      </c>
      <c r="H34" s="3">
        <v>46</v>
      </c>
      <c r="I34" s="3">
        <v>26</v>
      </c>
      <c r="J34" s="3">
        <v>15</v>
      </c>
      <c r="K34" s="3">
        <f t="shared" ref="K34:K65" si="3">ROUND((4/3)*(H34/10)*(I34/10)*(J34/10),0)</f>
        <v>24</v>
      </c>
    </row>
    <row r="35" spans="1:11" x14ac:dyDescent="0.4">
      <c r="A35" s="5" t="s">
        <v>100</v>
      </c>
      <c r="B35" s="5" t="s">
        <v>155</v>
      </c>
      <c r="C35" s="1" t="s">
        <v>143</v>
      </c>
      <c r="D35" s="1" t="s">
        <v>63</v>
      </c>
      <c r="E35" s="1">
        <v>3</v>
      </c>
      <c r="F35" s="1" t="str">
        <f t="shared" si="2"/>
        <v>DO-3</v>
      </c>
      <c r="G35" s="2">
        <v>44498</v>
      </c>
      <c r="H35" s="3">
        <v>55</v>
      </c>
      <c r="I35" s="3">
        <v>32</v>
      </c>
      <c r="J35" s="3">
        <v>20</v>
      </c>
      <c r="K35" s="3">
        <f t="shared" si="3"/>
        <v>47</v>
      </c>
    </row>
    <row r="36" spans="1:11" x14ac:dyDescent="0.4">
      <c r="A36" s="5" t="s">
        <v>124</v>
      </c>
      <c r="B36" s="5" t="s">
        <v>155</v>
      </c>
      <c r="C36" s="1" t="s">
        <v>142</v>
      </c>
      <c r="D36" s="1" t="s">
        <v>31</v>
      </c>
      <c r="E36" s="1">
        <v>1</v>
      </c>
      <c r="F36" s="1" t="str">
        <f t="shared" si="2"/>
        <v>OA-1</v>
      </c>
      <c r="G36" s="2">
        <v>44496</v>
      </c>
      <c r="H36" s="3">
        <v>72</v>
      </c>
      <c r="I36" s="3">
        <v>42</v>
      </c>
      <c r="J36" s="3">
        <v>25</v>
      </c>
      <c r="K36" s="3">
        <f t="shared" si="3"/>
        <v>101</v>
      </c>
    </row>
    <row r="37" spans="1:11" x14ac:dyDescent="0.4">
      <c r="A37" s="5" t="s">
        <v>125</v>
      </c>
      <c r="B37" s="5" t="s">
        <v>155</v>
      </c>
      <c r="C37" s="1" t="s">
        <v>142</v>
      </c>
      <c r="D37" s="1" t="s">
        <v>31</v>
      </c>
      <c r="E37" s="1">
        <v>1</v>
      </c>
      <c r="F37" s="1" t="str">
        <f t="shared" si="2"/>
        <v>OA-1</v>
      </c>
      <c r="G37" s="2">
        <v>44496</v>
      </c>
      <c r="H37" s="3">
        <v>64</v>
      </c>
      <c r="I37" s="3">
        <v>30</v>
      </c>
      <c r="J37" s="3">
        <v>22</v>
      </c>
      <c r="K37" s="3">
        <f t="shared" si="3"/>
        <v>56</v>
      </c>
    </row>
    <row r="38" spans="1:11" x14ac:dyDescent="0.4">
      <c r="A38" s="5" t="s">
        <v>126</v>
      </c>
      <c r="B38" s="5" t="s">
        <v>155</v>
      </c>
      <c r="C38" s="1" t="s">
        <v>142</v>
      </c>
      <c r="D38" s="1" t="s">
        <v>31</v>
      </c>
      <c r="E38" s="1">
        <v>1</v>
      </c>
      <c r="F38" s="1" t="str">
        <f t="shared" si="2"/>
        <v>OA-1</v>
      </c>
      <c r="G38" s="2">
        <v>44496</v>
      </c>
      <c r="H38" s="3">
        <v>57</v>
      </c>
      <c r="I38" s="3">
        <v>31</v>
      </c>
      <c r="J38" s="3">
        <v>20</v>
      </c>
      <c r="K38" s="3">
        <f t="shared" si="3"/>
        <v>47</v>
      </c>
    </row>
    <row r="39" spans="1:11" x14ac:dyDescent="0.4">
      <c r="A39" s="5" t="s">
        <v>127</v>
      </c>
      <c r="B39" s="5" t="s">
        <v>155</v>
      </c>
      <c r="C39" s="1" t="s">
        <v>142</v>
      </c>
      <c r="D39" s="1" t="s">
        <v>31</v>
      </c>
      <c r="E39" s="1">
        <v>1</v>
      </c>
      <c r="F39" s="1" t="str">
        <f t="shared" si="2"/>
        <v>OA-1</v>
      </c>
      <c r="G39" s="2">
        <v>44496</v>
      </c>
      <c r="H39" s="3">
        <v>61</v>
      </c>
      <c r="I39" s="3">
        <v>39</v>
      </c>
      <c r="J39" s="3">
        <v>22</v>
      </c>
      <c r="K39" s="3">
        <f t="shared" si="3"/>
        <v>70</v>
      </c>
    </row>
    <row r="40" spans="1:11" x14ac:dyDescent="0.4">
      <c r="A40" s="5" t="s">
        <v>128</v>
      </c>
      <c r="B40" s="5" t="s">
        <v>155</v>
      </c>
      <c r="C40" s="1" t="s">
        <v>142</v>
      </c>
      <c r="D40" s="1" t="s">
        <v>31</v>
      </c>
      <c r="E40" s="1">
        <v>1</v>
      </c>
      <c r="F40" s="1" t="str">
        <f t="shared" si="2"/>
        <v>OA-1</v>
      </c>
      <c r="G40" s="2">
        <v>44496</v>
      </c>
      <c r="H40" s="3">
        <v>59</v>
      </c>
      <c r="I40" s="3">
        <v>30</v>
      </c>
      <c r="J40" s="3">
        <v>21</v>
      </c>
      <c r="K40" s="3">
        <f t="shared" si="3"/>
        <v>50</v>
      </c>
    </row>
    <row r="41" spans="1:11" x14ac:dyDescent="0.4">
      <c r="A41" s="5" t="s">
        <v>129</v>
      </c>
      <c r="B41" s="5" t="s">
        <v>155</v>
      </c>
      <c r="C41" s="1" t="s">
        <v>142</v>
      </c>
      <c r="D41" s="1" t="s">
        <v>47</v>
      </c>
      <c r="E41" s="1">
        <v>1</v>
      </c>
      <c r="F41" s="1" t="str">
        <f t="shared" si="2"/>
        <v>OW-1</v>
      </c>
      <c r="G41" s="4">
        <v>44498</v>
      </c>
      <c r="K41" s="3">
        <f t="shared" si="3"/>
        <v>0</v>
      </c>
    </row>
    <row r="42" spans="1:11" x14ac:dyDescent="0.4">
      <c r="A42" s="5" t="s">
        <v>130</v>
      </c>
      <c r="B42" s="5" t="s">
        <v>155</v>
      </c>
      <c r="C42" s="1" t="s">
        <v>142</v>
      </c>
      <c r="D42" s="1" t="s">
        <v>47</v>
      </c>
      <c r="E42" s="1">
        <v>1</v>
      </c>
      <c r="F42" s="1" t="str">
        <f t="shared" si="2"/>
        <v>OW-1</v>
      </c>
      <c r="G42" s="4">
        <v>44498</v>
      </c>
      <c r="K42" s="3">
        <f t="shared" si="3"/>
        <v>0</v>
      </c>
    </row>
    <row r="43" spans="1:11" x14ac:dyDescent="0.4">
      <c r="A43" s="5" t="s">
        <v>131</v>
      </c>
      <c r="B43" s="5" t="s">
        <v>155</v>
      </c>
      <c r="C43" s="1" t="s">
        <v>142</v>
      </c>
      <c r="D43" s="1" t="s">
        <v>47</v>
      </c>
      <c r="E43" s="1">
        <v>1</v>
      </c>
      <c r="F43" s="1" t="str">
        <f t="shared" si="2"/>
        <v>OW-1</v>
      </c>
      <c r="G43" s="4">
        <v>44498</v>
      </c>
      <c r="K43" s="3">
        <f t="shared" si="3"/>
        <v>0</v>
      </c>
    </row>
    <row r="44" spans="1:11" x14ac:dyDescent="0.4">
      <c r="A44" s="5" t="s">
        <v>132</v>
      </c>
      <c r="B44" s="5" t="s">
        <v>155</v>
      </c>
      <c r="C44" s="1" t="s">
        <v>142</v>
      </c>
      <c r="D44" s="1" t="s">
        <v>47</v>
      </c>
      <c r="E44" s="1">
        <v>1</v>
      </c>
      <c r="F44" s="1" t="str">
        <f t="shared" si="2"/>
        <v>OW-1</v>
      </c>
      <c r="G44" s="4">
        <v>44498</v>
      </c>
      <c r="K44" s="3">
        <f t="shared" si="3"/>
        <v>0</v>
      </c>
    </row>
    <row r="45" spans="1:11" x14ac:dyDescent="0.4">
      <c r="A45" s="5" t="s">
        <v>133</v>
      </c>
      <c r="B45" s="5" t="s">
        <v>155</v>
      </c>
      <c r="C45" s="1" t="s">
        <v>142</v>
      </c>
      <c r="D45" s="1" t="s">
        <v>47</v>
      </c>
      <c r="E45" s="1">
        <v>1</v>
      </c>
      <c r="F45" s="1" t="str">
        <f t="shared" si="2"/>
        <v>OW-1</v>
      </c>
      <c r="G45" s="4">
        <v>44498</v>
      </c>
      <c r="K45" s="3">
        <f t="shared" si="3"/>
        <v>0</v>
      </c>
    </row>
    <row r="46" spans="1:11" x14ac:dyDescent="0.4">
      <c r="A46" s="5" t="s">
        <v>134</v>
      </c>
      <c r="B46" s="5" t="s">
        <v>155</v>
      </c>
      <c r="C46" s="1" t="s">
        <v>142</v>
      </c>
      <c r="D46" s="1" t="s">
        <v>63</v>
      </c>
      <c r="E46" s="1">
        <v>1</v>
      </c>
      <c r="F46" s="1" t="str">
        <f t="shared" si="2"/>
        <v>DO-1</v>
      </c>
      <c r="G46" s="2">
        <v>44496</v>
      </c>
      <c r="H46" s="3">
        <v>72</v>
      </c>
      <c r="I46" s="3">
        <v>37</v>
      </c>
      <c r="J46" s="3">
        <v>24</v>
      </c>
      <c r="K46" s="3">
        <f t="shared" si="3"/>
        <v>85</v>
      </c>
    </row>
    <row r="47" spans="1:11" x14ac:dyDescent="0.4">
      <c r="A47" s="5" t="s">
        <v>135</v>
      </c>
      <c r="B47" s="5" t="s">
        <v>155</v>
      </c>
      <c r="C47" s="1" t="s">
        <v>142</v>
      </c>
      <c r="D47" s="1" t="s">
        <v>63</v>
      </c>
      <c r="E47" s="1">
        <v>1</v>
      </c>
      <c r="F47" s="1" t="str">
        <f t="shared" si="2"/>
        <v>DO-1</v>
      </c>
      <c r="G47" s="2">
        <v>44496</v>
      </c>
      <c r="H47" s="3">
        <v>58</v>
      </c>
      <c r="I47" s="3">
        <v>32</v>
      </c>
      <c r="J47" s="3">
        <v>19</v>
      </c>
      <c r="K47" s="3">
        <f t="shared" si="3"/>
        <v>47</v>
      </c>
    </row>
    <row r="48" spans="1:11" x14ac:dyDescent="0.4">
      <c r="A48" s="5" t="s">
        <v>136</v>
      </c>
      <c r="B48" s="5" t="s">
        <v>155</v>
      </c>
      <c r="C48" s="1" t="s">
        <v>142</v>
      </c>
      <c r="D48" s="1" t="s">
        <v>63</v>
      </c>
      <c r="E48" s="1">
        <v>1</v>
      </c>
      <c r="F48" s="1" t="str">
        <f t="shared" si="2"/>
        <v>DO-1</v>
      </c>
      <c r="G48" s="2">
        <v>44496</v>
      </c>
      <c r="H48" s="3">
        <v>65</v>
      </c>
      <c r="I48" s="3">
        <v>36</v>
      </c>
      <c r="J48" s="3">
        <v>24</v>
      </c>
      <c r="K48" s="3">
        <f t="shared" si="3"/>
        <v>75</v>
      </c>
    </row>
    <row r="49" spans="1:15" x14ac:dyDescent="0.4">
      <c r="A49" s="5" t="s">
        <v>137</v>
      </c>
      <c r="B49" s="5" t="s">
        <v>155</v>
      </c>
      <c r="C49" s="1" t="s">
        <v>142</v>
      </c>
      <c r="D49" s="1" t="s">
        <v>63</v>
      </c>
      <c r="E49" s="1">
        <v>1</v>
      </c>
      <c r="F49" s="1" t="str">
        <f t="shared" si="2"/>
        <v>DO-1</v>
      </c>
      <c r="G49" s="2">
        <v>44496</v>
      </c>
      <c r="H49" s="3">
        <v>46</v>
      </c>
      <c r="I49" s="3">
        <v>27</v>
      </c>
      <c r="J49" s="3">
        <v>16</v>
      </c>
      <c r="K49" s="3">
        <f t="shared" si="3"/>
        <v>26</v>
      </c>
    </row>
    <row r="50" spans="1:15" x14ac:dyDescent="0.4">
      <c r="A50" s="5" t="s">
        <v>138</v>
      </c>
      <c r="B50" s="5" t="s">
        <v>155</v>
      </c>
      <c r="C50" s="1" t="s">
        <v>142</v>
      </c>
      <c r="D50" s="1" t="s">
        <v>63</v>
      </c>
      <c r="E50" s="1">
        <v>1</v>
      </c>
      <c r="F50" s="1" t="str">
        <f t="shared" si="2"/>
        <v>DO-1</v>
      </c>
      <c r="G50" s="2">
        <v>44496</v>
      </c>
      <c r="H50" s="3">
        <v>57</v>
      </c>
      <c r="I50" s="3">
        <v>30</v>
      </c>
      <c r="J50" s="3">
        <v>18</v>
      </c>
      <c r="K50" s="3">
        <f t="shared" si="3"/>
        <v>41</v>
      </c>
    </row>
    <row r="51" spans="1:15" x14ac:dyDescent="0.4">
      <c r="A51" s="5" t="s">
        <v>179</v>
      </c>
      <c r="B51" s="5" t="s">
        <v>155</v>
      </c>
      <c r="C51" s="1" t="s">
        <v>142</v>
      </c>
      <c r="D51" s="1" t="s">
        <v>47</v>
      </c>
      <c r="E51" s="1">
        <v>3</v>
      </c>
      <c r="F51" s="1" t="str">
        <f t="shared" si="2"/>
        <v>OW-3</v>
      </c>
      <c r="G51" s="2">
        <v>44498</v>
      </c>
      <c r="H51" s="3">
        <v>52</v>
      </c>
      <c r="I51" s="1">
        <v>32</v>
      </c>
      <c r="J51" s="1">
        <v>21</v>
      </c>
      <c r="K51" s="3">
        <f t="shared" si="3"/>
        <v>47</v>
      </c>
      <c r="M51" s="1"/>
      <c r="N51" s="3"/>
      <c r="O51" s="3"/>
    </row>
    <row r="52" spans="1:15" x14ac:dyDescent="0.4">
      <c r="A52" s="5" t="s">
        <v>195</v>
      </c>
      <c r="B52" s="5" t="s">
        <v>155</v>
      </c>
      <c r="C52" s="1" t="s">
        <v>142</v>
      </c>
      <c r="D52" s="1" t="s">
        <v>63</v>
      </c>
      <c r="E52" s="1">
        <v>3</v>
      </c>
      <c r="F52" s="1" t="str">
        <f t="shared" si="2"/>
        <v>DO-3</v>
      </c>
      <c r="G52" s="2">
        <v>44498</v>
      </c>
      <c r="H52" s="3">
        <v>61</v>
      </c>
      <c r="I52" s="1">
        <v>31</v>
      </c>
      <c r="J52" s="1">
        <v>22</v>
      </c>
      <c r="K52" s="3">
        <f t="shared" si="3"/>
        <v>55</v>
      </c>
      <c r="M52" s="1"/>
      <c r="N52" s="3"/>
      <c r="O52" s="3"/>
    </row>
    <row r="53" spans="1:15" x14ac:dyDescent="0.4">
      <c r="A53" s="5" t="s">
        <v>196</v>
      </c>
      <c r="B53" s="5" t="s">
        <v>155</v>
      </c>
      <c r="C53" s="1" t="s">
        <v>142</v>
      </c>
      <c r="D53" s="1" t="s">
        <v>63</v>
      </c>
      <c r="E53" s="1">
        <v>3</v>
      </c>
      <c r="F53" s="1" t="str">
        <f t="shared" si="2"/>
        <v>DO-3</v>
      </c>
      <c r="G53" s="2">
        <v>44498</v>
      </c>
      <c r="H53" s="3">
        <v>68</v>
      </c>
      <c r="I53" s="1">
        <v>35</v>
      </c>
      <c r="J53" s="1">
        <v>26</v>
      </c>
      <c r="K53" s="3">
        <f t="shared" si="3"/>
        <v>83</v>
      </c>
      <c r="M53" s="1"/>
      <c r="N53" s="3"/>
      <c r="O53" s="3"/>
    </row>
    <row r="54" spans="1:15" x14ac:dyDescent="0.4">
      <c r="A54" s="5" t="s">
        <v>197</v>
      </c>
      <c r="B54" s="5" t="s">
        <v>155</v>
      </c>
      <c r="C54" s="1" t="s">
        <v>142</v>
      </c>
      <c r="D54" s="1" t="s">
        <v>63</v>
      </c>
      <c r="E54" s="1">
        <v>3</v>
      </c>
      <c r="F54" s="1" t="str">
        <f t="shared" si="2"/>
        <v>DO-3</v>
      </c>
      <c r="G54" s="2">
        <v>44498</v>
      </c>
      <c r="H54" s="3">
        <v>61</v>
      </c>
      <c r="I54" s="1">
        <v>35</v>
      </c>
      <c r="J54" s="1">
        <v>20</v>
      </c>
      <c r="K54" s="3">
        <f t="shared" si="3"/>
        <v>57</v>
      </c>
      <c r="M54" s="1"/>
      <c r="N54" s="3"/>
      <c r="O54" s="3"/>
    </row>
    <row r="55" spans="1:15" x14ac:dyDescent="0.4">
      <c r="A55" s="5" t="s">
        <v>198</v>
      </c>
      <c r="B55" s="5" t="s">
        <v>155</v>
      </c>
      <c r="C55" s="1" t="s">
        <v>142</v>
      </c>
      <c r="D55" s="1" t="s">
        <v>63</v>
      </c>
      <c r="E55" s="1">
        <v>3</v>
      </c>
      <c r="F55" s="1" t="str">
        <f t="shared" si="2"/>
        <v>DO-3</v>
      </c>
      <c r="G55" s="2">
        <v>44498</v>
      </c>
      <c r="H55" s="3">
        <v>63</v>
      </c>
      <c r="I55" s="1">
        <v>34</v>
      </c>
      <c r="J55" s="1">
        <v>21</v>
      </c>
      <c r="K55" s="3">
        <f t="shared" si="3"/>
        <v>60</v>
      </c>
      <c r="M55" s="1"/>
      <c r="N55" s="3"/>
      <c r="O55" s="3"/>
    </row>
    <row r="56" spans="1:15" x14ac:dyDescent="0.4">
      <c r="A56" s="5" t="s">
        <v>199</v>
      </c>
      <c r="B56" s="5" t="s">
        <v>155</v>
      </c>
      <c r="C56" s="1" t="s">
        <v>142</v>
      </c>
      <c r="D56" s="1" t="s">
        <v>63</v>
      </c>
      <c r="E56" s="1">
        <v>3</v>
      </c>
      <c r="F56" s="1" t="str">
        <f t="shared" si="2"/>
        <v>DO-3</v>
      </c>
      <c r="G56" s="2">
        <v>44498</v>
      </c>
      <c r="H56" s="3">
        <v>61</v>
      </c>
      <c r="I56" s="1">
        <v>34</v>
      </c>
      <c r="J56" s="1">
        <v>23</v>
      </c>
      <c r="K56" s="3">
        <f t="shared" si="3"/>
        <v>64</v>
      </c>
      <c r="M56" s="1"/>
      <c r="N56" s="3"/>
      <c r="O56" s="3"/>
    </row>
    <row r="57" spans="1:15" x14ac:dyDescent="0.4">
      <c r="A57" s="5" t="s">
        <v>205</v>
      </c>
      <c r="B57" s="5" t="s">
        <v>155</v>
      </c>
      <c r="C57" s="1" t="s">
        <v>142</v>
      </c>
      <c r="D57" s="1" t="s">
        <v>31</v>
      </c>
      <c r="E57" s="1">
        <v>3</v>
      </c>
      <c r="F57" s="1" t="str">
        <f t="shared" si="2"/>
        <v>OA-3</v>
      </c>
      <c r="G57" s="2">
        <v>44498</v>
      </c>
      <c r="H57" s="3">
        <v>58</v>
      </c>
      <c r="I57" s="1">
        <v>31</v>
      </c>
      <c r="J57" s="1">
        <v>22</v>
      </c>
      <c r="K57" s="3">
        <f t="shared" si="3"/>
        <v>53</v>
      </c>
      <c r="M57" s="1"/>
      <c r="N57" s="3"/>
      <c r="O57" s="3"/>
    </row>
    <row r="58" spans="1:15" x14ac:dyDescent="0.4">
      <c r="A58" s="5" t="s">
        <v>206</v>
      </c>
      <c r="B58" s="5" t="s">
        <v>155</v>
      </c>
      <c r="C58" s="1" t="s">
        <v>142</v>
      </c>
      <c r="D58" s="1" t="s">
        <v>31</v>
      </c>
      <c r="E58" s="1">
        <v>3</v>
      </c>
      <c r="F58" s="1" t="str">
        <f t="shared" si="2"/>
        <v>OA-3</v>
      </c>
      <c r="G58" s="2">
        <v>44498</v>
      </c>
      <c r="H58" s="3">
        <v>58</v>
      </c>
      <c r="I58" s="1">
        <v>31</v>
      </c>
      <c r="J58" s="1">
        <v>25</v>
      </c>
      <c r="K58" s="3">
        <f t="shared" si="3"/>
        <v>60</v>
      </c>
      <c r="M58" s="1"/>
      <c r="N58" s="3"/>
      <c r="O58" s="3"/>
    </row>
    <row r="59" spans="1:15" x14ac:dyDescent="0.4">
      <c r="A59" s="5" t="s">
        <v>207</v>
      </c>
      <c r="B59" s="5" t="s">
        <v>155</v>
      </c>
      <c r="C59" s="1" t="s">
        <v>142</v>
      </c>
      <c r="D59" s="1" t="s">
        <v>31</v>
      </c>
      <c r="E59" s="1">
        <v>3</v>
      </c>
      <c r="F59" s="1" t="str">
        <f t="shared" si="2"/>
        <v>OA-3</v>
      </c>
      <c r="G59" s="2">
        <v>44498</v>
      </c>
      <c r="H59" s="3">
        <v>64</v>
      </c>
      <c r="I59" s="1">
        <v>33</v>
      </c>
      <c r="J59" s="1">
        <v>22</v>
      </c>
      <c r="K59" s="3">
        <f t="shared" si="3"/>
        <v>62</v>
      </c>
      <c r="M59" s="1"/>
      <c r="N59" s="3"/>
      <c r="O59" s="3"/>
    </row>
    <row r="60" spans="1:15" x14ac:dyDescent="0.4">
      <c r="A60" s="5" t="s">
        <v>208</v>
      </c>
      <c r="B60" s="5" t="s">
        <v>155</v>
      </c>
      <c r="C60" s="1" t="s">
        <v>142</v>
      </c>
      <c r="D60" s="1" t="s">
        <v>47</v>
      </c>
      <c r="E60" s="1">
        <v>3</v>
      </c>
      <c r="F60" s="1" t="str">
        <f t="shared" si="2"/>
        <v>OW-3</v>
      </c>
      <c r="G60" s="2">
        <v>44498</v>
      </c>
      <c r="H60" s="3">
        <v>58</v>
      </c>
      <c r="I60" s="1">
        <v>34</v>
      </c>
      <c r="J60" s="1">
        <v>28</v>
      </c>
      <c r="K60" s="3">
        <f t="shared" si="3"/>
        <v>74</v>
      </c>
      <c r="M60" s="1"/>
      <c r="N60" s="3"/>
      <c r="O60" s="3"/>
    </row>
    <row r="61" spans="1:15" x14ac:dyDescent="0.4">
      <c r="A61" s="5" t="s">
        <v>209</v>
      </c>
      <c r="B61" s="5" t="s">
        <v>155</v>
      </c>
      <c r="C61" s="1" t="s">
        <v>142</v>
      </c>
      <c r="D61" s="1" t="s">
        <v>47</v>
      </c>
      <c r="E61" s="1">
        <v>3</v>
      </c>
      <c r="F61" s="1" t="str">
        <f t="shared" si="2"/>
        <v>OW-3</v>
      </c>
      <c r="G61" s="2">
        <v>44498</v>
      </c>
      <c r="H61" s="3">
        <v>63</v>
      </c>
      <c r="I61" s="1">
        <v>35</v>
      </c>
      <c r="J61" s="1">
        <v>22</v>
      </c>
      <c r="K61" s="3">
        <f t="shared" si="3"/>
        <v>65</v>
      </c>
      <c r="M61" s="1"/>
      <c r="N61" s="3"/>
      <c r="O61" s="3"/>
    </row>
    <row r="62" spans="1:15" x14ac:dyDescent="0.4">
      <c r="A62" s="5" t="s">
        <v>210</v>
      </c>
      <c r="B62" s="5" t="s">
        <v>155</v>
      </c>
      <c r="C62" s="1" t="s">
        <v>142</v>
      </c>
      <c r="D62" s="1" t="s">
        <v>47</v>
      </c>
      <c r="E62" s="1">
        <v>3</v>
      </c>
      <c r="F62" s="1" t="str">
        <f t="shared" si="2"/>
        <v>OW-3</v>
      </c>
      <c r="G62" s="2">
        <v>44498</v>
      </c>
      <c r="H62" s="3">
        <v>54</v>
      </c>
      <c r="I62" s="1">
        <v>32</v>
      </c>
      <c r="J62" s="1">
        <v>20</v>
      </c>
      <c r="K62" s="3">
        <f t="shared" si="3"/>
        <v>46</v>
      </c>
      <c r="M62" s="1"/>
      <c r="N62" s="3"/>
      <c r="O62" s="3"/>
    </row>
    <row r="63" spans="1:15" x14ac:dyDescent="0.4">
      <c r="A63" s="5" t="s">
        <v>211</v>
      </c>
      <c r="B63" s="5" t="s">
        <v>155</v>
      </c>
      <c r="C63" s="1" t="s">
        <v>142</v>
      </c>
      <c r="D63" s="1" t="s">
        <v>47</v>
      </c>
      <c r="E63" s="1">
        <v>3</v>
      </c>
      <c r="F63" s="1" t="str">
        <f t="shared" si="2"/>
        <v>OW-3</v>
      </c>
      <c r="G63" s="2">
        <v>44498</v>
      </c>
      <c r="H63" s="3">
        <v>63</v>
      </c>
      <c r="I63" s="1">
        <v>32</v>
      </c>
      <c r="J63" s="1">
        <v>20</v>
      </c>
      <c r="K63" s="3">
        <f t="shared" si="3"/>
        <v>54</v>
      </c>
      <c r="M63" s="1"/>
      <c r="N63" s="3"/>
      <c r="O63" s="3"/>
    </row>
    <row r="64" spans="1:15" x14ac:dyDescent="0.4">
      <c r="A64" s="5" t="s">
        <v>212</v>
      </c>
      <c r="B64" s="5" t="s">
        <v>155</v>
      </c>
      <c r="C64" s="1" t="s">
        <v>142</v>
      </c>
      <c r="D64" s="1" t="s">
        <v>47</v>
      </c>
      <c r="E64" s="1">
        <v>3</v>
      </c>
      <c r="F64" s="1" t="str">
        <f t="shared" si="2"/>
        <v>OW-3</v>
      </c>
      <c r="G64" s="2">
        <v>44498</v>
      </c>
      <c r="H64" s="3">
        <v>69</v>
      </c>
      <c r="I64" s="1">
        <v>33</v>
      </c>
      <c r="J64" s="1">
        <v>25</v>
      </c>
      <c r="K64" s="3">
        <f t="shared" si="3"/>
        <v>76</v>
      </c>
      <c r="M64" s="1"/>
      <c r="N64" s="3"/>
      <c r="O64" s="3"/>
    </row>
    <row r="65" spans="1:17" x14ac:dyDescent="0.4">
      <c r="A65" s="5" t="s">
        <v>228</v>
      </c>
      <c r="B65" s="5" t="s">
        <v>155</v>
      </c>
      <c r="C65" s="1" t="s">
        <v>142</v>
      </c>
      <c r="D65" s="1" t="s">
        <v>240</v>
      </c>
      <c r="E65" s="1">
        <v>3</v>
      </c>
      <c r="H65" s="3">
        <v>61</v>
      </c>
      <c r="I65" s="3">
        <v>35</v>
      </c>
      <c r="J65" s="3">
        <v>22</v>
      </c>
      <c r="K65" s="3">
        <f t="shared" si="3"/>
        <v>63</v>
      </c>
    </row>
    <row r="66" spans="1:17" x14ac:dyDescent="0.4">
      <c r="A66" s="5" t="s">
        <v>229</v>
      </c>
      <c r="B66" s="5" t="s">
        <v>155</v>
      </c>
      <c r="C66" s="1" t="s">
        <v>142</v>
      </c>
      <c r="D66" s="1" t="s">
        <v>240</v>
      </c>
      <c r="E66" s="1">
        <v>3</v>
      </c>
      <c r="H66" s="3">
        <v>68</v>
      </c>
      <c r="I66" s="3">
        <v>39</v>
      </c>
      <c r="J66" s="3">
        <v>24</v>
      </c>
      <c r="K66" s="3">
        <f t="shared" ref="K66:K97" si="4">ROUND((4/3)*(H66/10)*(I66/10)*(J66/10),0)</f>
        <v>85</v>
      </c>
    </row>
    <row r="67" spans="1:17" x14ac:dyDescent="0.4">
      <c r="A67" s="5" t="s">
        <v>230</v>
      </c>
      <c r="B67" s="5" t="s">
        <v>155</v>
      </c>
      <c r="C67" s="1" t="s">
        <v>142</v>
      </c>
      <c r="D67" s="1" t="s">
        <v>240</v>
      </c>
      <c r="E67" s="1">
        <v>3</v>
      </c>
      <c r="H67" s="3">
        <v>60</v>
      </c>
      <c r="I67" s="3">
        <v>30</v>
      </c>
      <c r="J67" s="3">
        <v>23</v>
      </c>
      <c r="K67" s="3">
        <f t="shared" si="4"/>
        <v>55</v>
      </c>
      <c r="Q67">
        <f>COUNTA(F67:F71)</f>
        <v>0</v>
      </c>
    </row>
    <row r="68" spans="1:17" x14ac:dyDescent="0.4">
      <c r="A68" s="5" t="s">
        <v>231</v>
      </c>
      <c r="B68" s="5" t="s">
        <v>155</v>
      </c>
      <c r="C68" s="1" t="s">
        <v>142</v>
      </c>
      <c r="D68" s="1" t="s">
        <v>240</v>
      </c>
      <c r="E68" s="1">
        <v>3</v>
      </c>
      <c r="H68" s="3">
        <v>66</v>
      </c>
      <c r="I68" s="3">
        <v>39</v>
      </c>
      <c r="J68" s="3">
        <v>23</v>
      </c>
      <c r="K68" s="3">
        <f t="shared" si="4"/>
        <v>79</v>
      </c>
    </row>
    <row r="69" spans="1:17" x14ac:dyDescent="0.4">
      <c r="A69" s="5" t="s">
        <v>232</v>
      </c>
      <c r="B69" s="5" t="s">
        <v>155</v>
      </c>
      <c r="C69" s="1" t="s">
        <v>142</v>
      </c>
      <c r="D69" s="1" t="s">
        <v>240</v>
      </c>
      <c r="E69" s="1">
        <v>3</v>
      </c>
      <c r="H69" s="3">
        <v>59</v>
      </c>
      <c r="I69" s="3">
        <v>35</v>
      </c>
      <c r="J69" s="3">
        <v>21</v>
      </c>
      <c r="K69" s="3">
        <f t="shared" si="4"/>
        <v>58</v>
      </c>
    </row>
    <row r="70" spans="1:17" x14ac:dyDescent="0.4">
      <c r="A70" s="5" t="s">
        <v>233</v>
      </c>
      <c r="B70" s="5" t="s">
        <v>155</v>
      </c>
      <c r="C70" s="1" t="s">
        <v>142</v>
      </c>
      <c r="D70" s="1" t="s">
        <v>240</v>
      </c>
      <c r="E70" s="1">
        <v>3</v>
      </c>
      <c r="H70" s="3">
        <v>72</v>
      </c>
      <c r="I70" s="3">
        <v>37</v>
      </c>
      <c r="J70" s="3">
        <v>26</v>
      </c>
      <c r="K70" s="3">
        <f t="shared" si="4"/>
        <v>92</v>
      </c>
    </row>
    <row r="71" spans="1:17" x14ac:dyDescent="0.4">
      <c r="A71" s="5" t="s">
        <v>234</v>
      </c>
      <c r="B71" s="5" t="s">
        <v>155</v>
      </c>
      <c r="C71" s="1" t="s">
        <v>142</v>
      </c>
      <c r="D71" s="1" t="s">
        <v>240</v>
      </c>
      <c r="E71" s="1">
        <v>3</v>
      </c>
      <c r="H71" s="3">
        <v>68</v>
      </c>
      <c r="I71" s="3">
        <v>39</v>
      </c>
      <c r="J71" s="3">
        <v>25</v>
      </c>
      <c r="K71" s="3">
        <f t="shared" si="4"/>
        <v>88</v>
      </c>
    </row>
    <row r="72" spans="1:17" x14ac:dyDescent="0.4">
      <c r="A72" s="5" t="s">
        <v>235</v>
      </c>
      <c r="B72" s="5" t="s">
        <v>155</v>
      </c>
      <c r="C72" s="1" t="s">
        <v>142</v>
      </c>
      <c r="D72" s="1" t="s">
        <v>240</v>
      </c>
      <c r="E72" s="1">
        <v>3</v>
      </c>
      <c r="H72" s="3">
        <v>62</v>
      </c>
      <c r="I72" s="3">
        <v>30</v>
      </c>
      <c r="J72" s="3">
        <v>23</v>
      </c>
      <c r="K72" s="3">
        <f t="shared" si="4"/>
        <v>57</v>
      </c>
    </row>
    <row r="73" spans="1:17" x14ac:dyDescent="0.4">
      <c r="A73" s="5" t="s">
        <v>236</v>
      </c>
      <c r="B73" s="5" t="s">
        <v>155</v>
      </c>
      <c r="C73" s="1" t="s">
        <v>142</v>
      </c>
      <c r="D73" s="1" t="s">
        <v>240</v>
      </c>
      <c r="E73" s="1">
        <v>3</v>
      </c>
      <c r="H73" s="3">
        <v>68</v>
      </c>
      <c r="I73" s="3">
        <v>38</v>
      </c>
      <c r="J73" s="3">
        <v>27</v>
      </c>
      <c r="K73" s="3">
        <f t="shared" si="4"/>
        <v>93</v>
      </c>
    </row>
    <row r="74" spans="1:17" x14ac:dyDescent="0.4">
      <c r="A74" s="5" t="s">
        <v>237</v>
      </c>
      <c r="B74" s="5" t="s">
        <v>155</v>
      </c>
      <c r="C74" s="1" t="s">
        <v>142</v>
      </c>
      <c r="D74" s="1" t="s">
        <v>240</v>
      </c>
      <c r="E74" s="1">
        <v>3</v>
      </c>
      <c r="H74" s="3">
        <v>71</v>
      </c>
      <c r="I74" s="3">
        <v>36</v>
      </c>
      <c r="J74" s="3">
        <v>25</v>
      </c>
      <c r="K74" s="3">
        <f t="shared" si="4"/>
        <v>85</v>
      </c>
    </row>
    <row r="75" spans="1:17" x14ac:dyDescent="0.4">
      <c r="A75" s="5" t="s">
        <v>238</v>
      </c>
      <c r="B75" s="5" t="s">
        <v>155</v>
      </c>
      <c r="C75" s="1" t="s">
        <v>142</v>
      </c>
      <c r="D75" s="1" t="s">
        <v>240</v>
      </c>
      <c r="E75" s="1">
        <v>3</v>
      </c>
      <c r="H75" s="3">
        <v>51</v>
      </c>
      <c r="I75" s="3">
        <v>27</v>
      </c>
      <c r="J75" s="3">
        <v>19</v>
      </c>
      <c r="K75" s="3">
        <f t="shared" si="4"/>
        <v>35</v>
      </c>
    </row>
    <row r="76" spans="1:17" x14ac:dyDescent="0.4">
      <c r="A76" s="5" t="s">
        <v>239</v>
      </c>
      <c r="B76" s="5" t="s">
        <v>155</v>
      </c>
      <c r="C76" s="1" t="s">
        <v>142</v>
      </c>
      <c r="D76" s="1" t="s">
        <v>240</v>
      </c>
      <c r="E76" s="1">
        <v>3</v>
      </c>
      <c r="H76" s="3">
        <v>48</v>
      </c>
      <c r="I76" s="3">
        <v>23</v>
      </c>
      <c r="J76" s="3">
        <v>16</v>
      </c>
      <c r="K76" s="3">
        <f t="shared" si="4"/>
        <v>24</v>
      </c>
    </row>
    <row r="77" spans="1:17" x14ac:dyDescent="0.4">
      <c r="A77" s="5" t="s">
        <v>18</v>
      </c>
      <c r="B77" s="5" t="s">
        <v>156</v>
      </c>
      <c r="C77" s="1" t="s">
        <v>142</v>
      </c>
      <c r="D77" s="1" t="s">
        <v>139</v>
      </c>
      <c r="E77" s="1">
        <v>0</v>
      </c>
      <c r="F77" s="1" t="str">
        <f t="shared" ref="F77:F103" si="5">D77&amp;"-"&amp;E77</f>
        <v>baseline_control-0</v>
      </c>
      <c r="G77" s="2">
        <v>44491</v>
      </c>
      <c r="H77" s="1">
        <v>64</v>
      </c>
      <c r="I77" s="1">
        <v>30</v>
      </c>
      <c r="J77" s="1">
        <v>21</v>
      </c>
      <c r="K77" s="3">
        <f t="shared" si="4"/>
        <v>54</v>
      </c>
      <c r="N77" s="3"/>
      <c r="O77" s="3"/>
    </row>
    <row r="78" spans="1:17" x14ac:dyDescent="0.4">
      <c r="A78" s="5" t="s">
        <v>19</v>
      </c>
      <c r="B78" s="5" t="s">
        <v>156</v>
      </c>
      <c r="C78" s="1" t="s">
        <v>142</v>
      </c>
      <c r="D78" s="1" t="s">
        <v>139</v>
      </c>
      <c r="E78" s="1">
        <v>0</v>
      </c>
      <c r="F78" s="1" t="str">
        <f t="shared" si="5"/>
        <v>baseline_control-0</v>
      </c>
      <c r="G78" s="2">
        <v>44491</v>
      </c>
      <c r="H78" s="1">
        <v>50</v>
      </c>
      <c r="I78" s="1">
        <v>23</v>
      </c>
      <c r="J78" s="1">
        <v>16</v>
      </c>
      <c r="K78" s="3">
        <f t="shared" si="4"/>
        <v>25</v>
      </c>
      <c r="N78" s="3"/>
      <c r="O78" s="3"/>
    </row>
    <row r="79" spans="1:17" x14ac:dyDescent="0.4">
      <c r="A79" s="5" t="s">
        <v>20</v>
      </c>
      <c r="B79" s="5" t="s">
        <v>156</v>
      </c>
      <c r="C79" s="1" t="s">
        <v>142</v>
      </c>
      <c r="D79" s="1" t="s">
        <v>139</v>
      </c>
      <c r="E79" s="1">
        <v>0</v>
      </c>
      <c r="F79" s="1" t="str">
        <f t="shared" si="5"/>
        <v>baseline_control-0</v>
      </c>
      <c r="G79" s="2">
        <v>44491</v>
      </c>
      <c r="H79" s="1">
        <v>56</v>
      </c>
      <c r="I79" s="1">
        <v>25</v>
      </c>
      <c r="J79" s="1">
        <v>19</v>
      </c>
      <c r="K79" s="3">
        <f t="shared" si="4"/>
        <v>35</v>
      </c>
      <c r="N79" s="3"/>
      <c r="O79" s="3"/>
    </row>
    <row r="80" spans="1:17" x14ac:dyDescent="0.4">
      <c r="A80" s="5" t="s">
        <v>21</v>
      </c>
      <c r="B80" s="5" t="s">
        <v>156</v>
      </c>
      <c r="C80" s="1" t="s">
        <v>142</v>
      </c>
      <c r="D80" s="1" t="s">
        <v>139</v>
      </c>
      <c r="E80" s="1">
        <v>0</v>
      </c>
      <c r="F80" s="1" t="str">
        <f t="shared" si="5"/>
        <v>baseline_control-0</v>
      </c>
      <c r="G80" s="2">
        <v>44491</v>
      </c>
      <c r="H80" s="1">
        <v>50</v>
      </c>
      <c r="I80" s="1">
        <v>26</v>
      </c>
      <c r="J80" s="1">
        <v>19</v>
      </c>
      <c r="K80" s="3">
        <f t="shared" si="4"/>
        <v>33</v>
      </c>
      <c r="N80" s="3"/>
      <c r="O80" s="3"/>
    </row>
    <row r="81" spans="1:15" x14ac:dyDescent="0.4">
      <c r="A81" s="5" t="s">
        <v>22</v>
      </c>
      <c r="B81" s="5" t="s">
        <v>156</v>
      </c>
      <c r="C81" s="1" t="s">
        <v>142</v>
      </c>
      <c r="D81" s="1" t="s">
        <v>139</v>
      </c>
      <c r="E81" s="1">
        <v>0</v>
      </c>
      <c r="F81" s="1" t="str">
        <f t="shared" si="5"/>
        <v>baseline_control-0</v>
      </c>
      <c r="G81" s="2">
        <v>44491</v>
      </c>
      <c r="H81" s="1">
        <v>60</v>
      </c>
      <c r="I81" s="1">
        <v>27</v>
      </c>
      <c r="J81" s="1">
        <v>21</v>
      </c>
      <c r="K81" s="3">
        <f t="shared" si="4"/>
        <v>45</v>
      </c>
      <c r="N81" s="3"/>
      <c r="O81" s="3"/>
    </row>
    <row r="82" spans="1:15" x14ac:dyDescent="0.4">
      <c r="A82" s="5" t="s">
        <v>23</v>
      </c>
      <c r="B82" s="5" t="s">
        <v>156</v>
      </c>
      <c r="C82" s="1" t="s">
        <v>142</v>
      </c>
      <c r="D82" s="1" t="s">
        <v>139</v>
      </c>
      <c r="E82" s="1">
        <v>0</v>
      </c>
      <c r="F82" s="1" t="str">
        <f t="shared" si="5"/>
        <v>baseline_control-0</v>
      </c>
      <c r="G82" s="2">
        <v>44491</v>
      </c>
      <c r="H82" s="1">
        <v>53</v>
      </c>
      <c r="I82" s="1">
        <v>25</v>
      </c>
      <c r="J82" s="1">
        <v>16</v>
      </c>
      <c r="K82" s="3">
        <f t="shared" si="4"/>
        <v>28</v>
      </c>
      <c r="N82" s="3"/>
      <c r="O82" s="3"/>
    </row>
    <row r="83" spans="1:15" x14ac:dyDescent="0.4">
      <c r="A83" s="5" t="s">
        <v>24</v>
      </c>
      <c r="B83" s="5" t="s">
        <v>156</v>
      </c>
      <c r="C83" s="1" t="s">
        <v>142</v>
      </c>
      <c r="D83" s="1" t="s">
        <v>139</v>
      </c>
      <c r="E83" s="1">
        <v>0</v>
      </c>
      <c r="F83" s="1" t="str">
        <f t="shared" si="5"/>
        <v>baseline_control-0</v>
      </c>
      <c r="G83" s="2">
        <v>44491</v>
      </c>
      <c r="H83" s="1">
        <v>54</v>
      </c>
      <c r="I83" s="1">
        <v>27</v>
      </c>
      <c r="J83" s="1">
        <v>17</v>
      </c>
      <c r="K83" s="3">
        <f t="shared" si="4"/>
        <v>33</v>
      </c>
      <c r="N83" s="3"/>
      <c r="O83" s="3"/>
    </row>
    <row r="84" spans="1:15" x14ac:dyDescent="0.4">
      <c r="A84" s="5" t="s">
        <v>25</v>
      </c>
      <c r="B84" s="5" t="s">
        <v>156</v>
      </c>
      <c r="C84" s="1" t="s">
        <v>142</v>
      </c>
      <c r="D84" s="1" t="s">
        <v>139</v>
      </c>
      <c r="E84" s="1">
        <v>0</v>
      </c>
      <c r="F84" s="1" t="str">
        <f t="shared" si="5"/>
        <v>baseline_control-0</v>
      </c>
      <c r="G84" s="2">
        <v>44491</v>
      </c>
      <c r="H84" s="1">
        <v>63</v>
      </c>
      <c r="I84" s="1">
        <v>26</v>
      </c>
      <c r="J84" s="1">
        <v>21</v>
      </c>
      <c r="K84" s="3">
        <f t="shared" si="4"/>
        <v>46</v>
      </c>
      <c r="N84" s="3"/>
      <c r="O84" s="3"/>
    </row>
    <row r="85" spans="1:15" x14ac:dyDescent="0.4">
      <c r="A85" s="5" t="s">
        <v>26</v>
      </c>
      <c r="B85" s="5" t="s">
        <v>156</v>
      </c>
      <c r="C85" s="1" t="s">
        <v>142</v>
      </c>
      <c r="D85" s="1" t="s">
        <v>139</v>
      </c>
      <c r="E85" s="1">
        <v>0</v>
      </c>
      <c r="F85" s="1" t="str">
        <f t="shared" si="5"/>
        <v>baseline_control-0</v>
      </c>
      <c r="G85" s="2">
        <v>44491</v>
      </c>
      <c r="H85" s="1">
        <v>59</v>
      </c>
      <c r="I85" s="1">
        <v>27</v>
      </c>
      <c r="J85" s="1">
        <v>19</v>
      </c>
      <c r="K85" s="3">
        <f t="shared" si="4"/>
        <v>40</v>
      </c>
      <c r="N85" s="3"/>
      <c r="O85" s="3"/>
    </row>
    <row r="86" spans="1:15" x14ac:dyDescent="0.4">
      <c r="A86" s="5" t="s">
        <v>27</v>
      </c>
      <c r="B86" s="5" t="s">
        <v>156</v>
      </c>
      <c r="C86" s="1" t="s">
        <v>142</v>
      </c>
      <c r="D86" s="1" t="s">
        <v>139</v>
      </c>
      <c r="E86" s="1">
        <v>0</v>
      </c>
      <c r="F86" s="1" t="str">
        <f t="shared" si="5"/>
        <v>baseline_control-0</v>
      </c>
      <c r="G86" s="2">
        <v>44491</v>
      </c>
      <c r="H86" s="1">
        <v>56</v>
      </c>
      <c r="I86" s="1">
        <v>26</v>
      </c>
      <c r="J86" s="1">
        <v>20</v>
      </c>
      <c r="K86" s="3">
        <f t="shared" si="4"/>
        <v>39</v>
      </c>
      <c r="N86" s="3"/>
      <c r="O86" s="3"/>
    </row>
    <row r="87" spans="1:15" x14ac:dyDescent="0.4">
      <c r="A87" s="5" t="s">
        <v>107</v>
      </c>
      <c r="B87" s="5" t="s">
        <v>156</v>
      </c>
      <c r="C87" s="1" t="s">
        <v>142</v>
      </c>
      <c r="D87" s="1" t="s">
        <v>139</v>
      </c>
      <c r="E87" s="1">
        <v>0</v>
      </c>
      <c r="F87" s="1" t="str">
        <f t="shared" si="5"/>
        <v>baseline_control-0</v>
      </c>
      <c r="G87" s="2">
        <v>44491</v>
      </c>
      <c r="H87" s="1">
        <v>56</v>
      </c>
      <c r="I87" s="1">
        <v>26</v>
      </c>
      <c r="J87" s="1">
        <v>19</v>
      </c>
      <c r="K87" s="3">
        <f t="shared" si="4"/>
        <v>37</v>
      </c>
      <c r="N87" s="3"/>
      <c r="O87" s="3"/>
    </row>
    <row r="88" spans="1:15" x14ac:dyDescent="0.4">
      <c r="A88" s="5" t="s">
        <v>186</v>
      </c>
      <c r="B88" s="5" t="s">
        <v>156</v>
      </c>
      <c r="C88" s="1" t="s">
        <v>142</v>
      </c>
      <c r="D88" s="1" t="s">
        <v>63</v>
      </c>
      <c r="E88" s="1">
        <v>3</v>
      </c>
      <c r="F88" s="1" t="str">
        <f t="shared" si="5"/>
        <v>DO-3</v>
      </c>
      <c r="G88" s="2">
        <v>44498</v>
      </c>
      <c r="H88" s="3">
        <v>59</v>
      </c>
      <c r="I88" s="3">
        <v>26</v>
      </c>
      <c r="J88" s="3">
        <v>18</v>
      </c>
      <c r="K88" s="3">
        <f t="shared" si="4"/>
        <v>37</v>
      </c>
    </row>
    <row r="89" spans="1:15" x14ac:dyDescent="0.4">
      <c r="A89" s="5" t="s">
        <v>187</v>
      </c>
      <c r="B89" s="5" t="s">
        <v>156</v>
      </c>
      <c r="C89" s="1" t="s">
        <v>142</v>
      </c>
      <c r="D89" s="1" t="s">
        <v>63</v>
      </c>
      <c r="E89" s="1">
        <v>3</v>
      </c>
      <c r="F89" s="1" t="str">
        <f t="shared" si="5"/>
        <v>DO-3</v>
      </c>
      <c r="G89" s="2">
        <v>44498</v>
      </c>
      <c r="H89" s="3">
        <v>62</v>
      </c>
      <c r="I89" s="3">
        <v>28</v>
      </c>
      <c r="J89" s="3">
        <v>20</v>
      </c>
      <c r="K89" s="3">
        <f t="shared" si="4"/>
        <v>46</v>
      </c>
    </row>
    <row r="90" spans="1:15" x14ac:dyDescent="0.4">
      <c r="A90" s="5" t="s">
        <v>188</v>
      </c>
      <c r="B90" s="5" t="s">
        <v>156</v>
      </c>
      <c r="C90" s="1" t="s">
        <v>142</v>
      </c>
      <c r="D90" s="1" t="s">
        <v>63</v>
      </c>
      <c r="E90" s="1">
        <v>3</v>
      </c>
      <c r="F90" s="1" t="str">
        <f t="shared" si="5"/>
        <v>DO-3</v>
      </c>
      <c r="G90" s="2">
        <v>44498</v>
      </c>
      <c r="H90" s="3">
        <v>57</v>
      </c>
      <c r="I90" s="3">
        <v>25</v>
      </c>
      <c r="J90" s="3">
        <v>16</v>
      </c>
      <c r="K90" s="3">
        <f t="shared" si="4"/>
        <v>30</v>
      </c>
    </row>
    <row r="91" spans="1:15" x14ac:dyDescent="0.4">
      <c r="A91" s="5" t="s">
        <v>189</v>
      </c>
      <c r="B91" s="5" t="s">
        <v>156</v>
      </c>
      <c r="C91" s="1" t="s">
        <v>142</v>
      </c>
      <c r="D91" s="1" t="s">
        <v>63</v>
      </c>
      <c r="E91" s="1">
        <v>3</v>
      </c>
      <c r="F91" s="1" t="str">
        <f t="shared" si="5"/>
        <v>DO-3</v>
      </c>
      <c r="G91" s="2">
        <v>44498</v>
      </c>
      <c r="H91" s="3">
        <v>62</v>
      </c>
      <c r="I91" s="3">
        <v>28</v>
      </c>
      <c r="J91" s="3">
        <v>22</v>
      </c>
      <c r="K91" s="3">
        <f t="shared" si="4"/>
        <v>51</v>
      </c>
    </row>
    <row r="92" spans="1:15" x14ac:dyDescent="0.4">
      <c r="A92" s="5" t="s">
        <v>190</v>
      </c>
      <c r="B92" s="5" t="s">
        <v>156</v>
      </c>
      <c r="C92" s="1" t="s">
        <v>142</v>
      </c>
      <c r="D92" s="1" t="s">
        <v>63</v>
      </c>
      <c r="E92" s="1">
        <v>3</v>
      </c>
      <c r="F92" s="1" t="str">
        <f t="shared" si="5"/>
        <v>DO-3</v>
      </c>
      <c r="G92" s="2">
        <v>44498</v>
      </c>
      <c r="H92" s="3">
        <v>49</v>
      </c>
      <c r="I92" s="3">
        <v>22</v>
      </c>
      <c r="J92" s="3">
        <v>16</v>
      </c>
      <c r="K92" s="3">
        <f t="shared" si="4"/>
        <v>23</v>
      </c>
    </row>
    <row r="93" spans="1:15" x14ac:dyDescent="0.4">
      <c r="A93" s="5" t="s">
        <v>191</v>
      </c>
      <c r="B93" s="5" t="s">
        <v>156</v>
      </c>
      <c r="C93" s="1" t="s">
        <v>142</v>
      </c>
      <c r="D93" s="1" t="s">
        <v>63</v>
      </c>
      <c r="E93" s="1">
        <v>3</v>
      </c>
      <c r="F93" s="1" t="str">
        <f t="shared" si="5"/>
        <v>DO-3</v>
      </c>
      <c r="G93" s="2">
        <v>44498</v>
      </c>
      <c r="H93" s="3">
        <v>64</v>
      </c>
      <c r="I93" s="3">
        <v>27</v>
      </c>
      <c r="J93" s="3">
        <v>19</v>
      </c>
      <c r="K93" s="3">
        <f t="shared" si="4"/>
        <v>44</v>
      </c>
    </row>
    <row r="94" spans="1:15" x14ac:dyDescent="0.4">
      <c r="A94" s="5" t="s">
        <v>192</v>
      </c>
      <c r="B94" s="5" t="s">
        <v>156</v>
      </c>
      <c r="C94" s="1" t="s">
        <v>142</v>
      </c>
      <c r="D94" s="1" t="s">
        <v>63</v>
      </c>
      <c r="E94" s="1">
        <v>3</v>
      </c>
      <c r="F94" s="1" t="str">
        <f t="shared" si="5"/>
        <v>DO-3</v>
      </c>
      <c r="G94" s="2">
        <v>44498</v>
      </c>
      <c r="H94" s="3">
        <v>58</v>
      </c>
      <c r="I94" s="3">
        <v>27</v>
      </c>
      <c r="J94" s="3">
        <v>17</v>
      </c>
      <c r="K94" s="3">
        <f t="shared" si="4"/>
        <v>35</v>
      </c>
    </row>
    <row r="95" spans="1:15" x14ac:dyDescent="0.4">
      <c r="A95" s="5" t="s">
        <v>193</v>
      </c>
      <c r="B95" s="5" t="s">
        <v>156</v>
      </c>
      <c r="C95" s="1" t="s">
        <v>142</v>
      </c>
      <c r="D95" s="1" t="s">
        <v>63</v>
      </c>
      <c r="E95" s="1">
        <v>3</v>
      </c>
      <c r="F95" s="1" t="str">
        <f t="shared" si="5"/>
        <v>DO-3</v>
      </c>
      <c r="G95" s="2">
        <v>44498</v>
      </c>
      <c r="H95" s="3">
        <v>60</v>
      </c>
      <c r="I95" s="3">
        <v>25</v>
      </c>
      <c r="J95" s="3">
        <v>19</v>
      </c>
      <c r="K95" s="3">
        <f t="shared" si="4"/>
        <v>38</v>
      </c>
    </row>
    <row r="96" spans="1:15" x14ac:dyDescent="0.4">
      <c r="A96" s="5" t="s">
        <v>194</v>
      </c>
      <c r="B96" s="5" t="s">
        <v>156</v>
      </c>
      <c r="C96" s="1" t="s">
        <v>142</v>
      </c>
      <c r="D96" s="1" t="s">
        <v>31</v>
      </c>
      <c r="E96" s="1">
        <v>3</v>
      </c>
      <c r="F96" s="1" t="str">
        <f t="shared" si="5"/>
        <v>OA-3</v>
      </c>
      <c r="G96" s="2">
        <v>44498</v>
      </c>
      <c r="H96" s="3">
        <v>56</v>
      </c>
      <c r="I96" s="3">
        <v>24</v>
      </c>
      <c r="J96" s="3">
        <v>18</v>
      </c>
      <c r="K96" s="3">
        <f t="shared" si="4"/>
        <v>32</v>
      </c>
    </row>
    <row r="97" spans="1:15" x14ac:dyDescent="0.4">
      <c r="A97" s="5" t="s">
        <v>200</v>
      </c>
      <c r="B97" s="5" t="s">
        <v>156</v>
      </c>
      <c r="C97" s="1" t="s">
        <v>142</v>
      </c>
      <c r="D97" s="1" t="s">
        <v>31</v>
      </c>
      <c r="E97" s="1">
        <v>3</v>
      </c>
      <c r="F97" s="1" t="str">
        <f t="shared" si="5"/>
        <v>OA-3</v>
      </c>
      <c r="G97" s="2">
        <v>44498</v>
      </c>
      <c r="H97" s="3">
        <v>60</v>
      </c>
      <c r="I97" s="3">
        <v>26</v>
      </c>
      <c r="J97" s="3">
        <v>20</v>
      </c>
      <c r="K97" s="3">
        <f t="shared" si="4"/>
        <v>42</v>
      </c>
    </row>
    <row r="98" spans="1:15" x14ac:dyDescent="0.4">
      <c r="A98" s="5" t="s">
        <v>108</v>
      </c>
      <c r="B98" s="5" t="s">
        <v>156</v>
      </c>
      <c r="C98" s="1" t="s">
        <v>142</v>
      </c>
      <c r="D98" s="1" t="s">
        <v>139</v>
      </c>
      <c r="E98" s="1">
        <v>0</v>
      </c>
      <c r="F98" s="1" t="str">
        <f t="shared" si="5"/>
        <v>baseline_control-0</v>
      </c>
      <c r="G98" s="2">
        <v>44491</v>
      </c>
      <c r="H98" s="1">
        <v>63</v>
      </c>
      <c r="I98" s="1">
        <v>30</v>
      </c>
      <c r="J98" s="1">
        <v>21</v>
      </c>
      <c r="K98" s="3">
        <f t="shared" ref="K98:K129" si="6">ROUND((4/3)*(H98/10)*(I98/10)*(J98/10),0)</f>
        <v>53</v>
      </c>
      <c r="N98" s="3"/>
      <c r="O98" s="3"/>
    </row>
    <row r="99" spans="1:15" x14ac:dyDescent="0.4">
      <c r="A99" s="5" t="s">
        <v>201</v>
      </c>
      <c r="B99" s="5" t="s">
        <v>156</v>
      </c>
      <c r="C99" s="1" t="s">
        <v>142</v>
      </c>
      <c r="D99" s="1" t="s">
        <v>31</v>
      </c>
      <c r="E99" s="1">
        <v>3</v>
      </c>
      <c r="F99" s="1" t="str">
        <f t="shared" si="5"/>
        <v>OA-3</v>
      </c>
      <c r="G99" s="2">
        <v>44498</v>
      </c>
      <c r="H99" s="3">
        <v>60</v>
      </c>
      <c r="I99" s="3">
        <v>26</v>
      </c>
      <c r="J99" s="3">
        <v>20</v>
      </c>
      <c r="K99" s="3">
        <f t="shared" si="6"/>
        <v>42</v>
      </c>
    </row>
    <row r="100" spans="1:15" x14ac:dyDescent="0.4">
      <c r="A100" s="5" t="s">
        <v>202</v>
      </c>
      <c r="B100" s="5" t="s">
        <v>156</v>
      </c>
      <c r="C100" s="1" t="s">
        <v>142</v>
      </c>
      <c r="D100" s="1" t="s">
        <v>47</v>
      </c>
      <c r="E100" s="1">
        <v>3</v>
      </c>
      <c r="F100" s="1" t="str">
        <f t="shared" si="5"/>
        <v>OW-3</v>
      </c>
      <c r="G100" s="2">
        <v>44498</v>
      </c>
      <c r="H100" s="3">
        <v>59</v>
      </c>
      <c r="I100" s="3">
        <v>26</v>
      </c>
      <c r="J100" s="3">
        <v>18</v>
      </c>
      <c r="K100" s="3">
        <f t="shared" si="6"/>
        <v>37</v>
      </c>
    </row>
    <row r="101" spans="1:15" x14ac:dyDescent="0.4">
      <c r="A101" s="5" t="s">
        <v>203</v>
      </c>
      <c r="B101" s="5" t="s">
        <v>156</v>
      </c>
      <c r="C101" s="1" t="s">
        <v>142</v>
      </c>
      <c r="D101" s="1" t="s">
        <v>47</v>
      </c>
      <c r="E101" s="1">
        <v>3</v>
      </c>
      <c r="F101" s="1" t="str">
        <f t="shared" si="5"/>
        <v>OW-3</v>
      </c>
      <c r="G101" s="2">
        <v>44498</v>
      </c>
      <c r="H101" s="3">
        <v>60</v>
      </c>
      <c r="I101" s="3">
        <v>28</v>
      </c>
      <c r="J101" s="3">
        <v>19</v>
      </c>
      <c r="K101" s="3">
        <f t="shared" si="6"/>
        <v>43</v>
      </c>
    </row>
    <row r="102" spans="1:15" x14ac:dyDescent="0.4">
      <c r="A102" s="5" t="s">
        <v>204</v>
      </c>
      <c r="B102" s="5" t="s">
        <v>156</v>
      </c>
      <c r="C102" s="1" t="s">
        <v>142</v>
      </c>
      <c r="D102" s="1" t="s">
        <v>47</v>
      </c>
      <c r="E102" s="1">
        <v>3</v>
      </c>
      <c r="F102" s="1" t="str">
        <f t="shared" si="5"/>
        <v>OW-3</v>
      </c>
      <c r="G102" s="2">
        <v>44498</v>
      </c>
      <c r="H102" s="3">
        <v>60</v>
      </c>
      <c r="I102" s="3">
        <v>28</v>
      </c>
      <c r="J102" s="3">
        <v>20</v>
      </c>
      <c r="K102" s="3">
        <f t="shared" si="6"/>
        <v>45</v>
      </c>
    </row>
    <row r="103" spans="1:15" x14ac:dyDescent="0.4">
      <c r="A103" s="5" t="s">
        <v>213</v>
      </c>
      <c r="B103" s="5" t="s">
        <v>156</v>
      </c>
      <c r="C103" s="1" t="s">
        <v>142</v>
      </c>
      <c r="D103" s="1" t="s">
        <v>47</v>
      </c>
      <c r="E103" s="1">
        <v>3</v>
      </c>
      <c r="F103" s="1" t="str">
        <f t="shared" si="5"/>
        <v>OW-3</v>
      </c>
      <c r="G103" s="2">
        <v>44498</v>
      </c>
      <c r="H103" s="3">
        <v>56</v>
      </c>
      <c r="I103" s="3">
        <v>26</v>
      </c>
      <c r="J103" s="3">
        <v>20</v>
      </c>
      <c r="K103" s="3">
        <f t="shared" si="6"/>
        <v>39</v>
      </c>
    </row>
    <row r="104" spans="1:15" x14ac:dyDescent="0.4">
      <c r="A104" s="5" t="s">
        <v>214</v>
      </c>
      <c r="B104" s="5" t="s">
        <v>156</v>
      </c>
      <c r="C104" s="1" t="s">
        <v>142</v>
      </c>
      <c r="D104" s="1" t="s">
        <v>63</v>
      </c>
      <c r="G104" s="2"/>
      <c r="H104" s="3">
        <v>57</v>
      </c>
      <c r="I104" s="3">
        <v>28</v>
      </c>
      <c r="J104" s="3">
        <v>19</v>
      </c>
      <c r="K104" s="3">
        <f t="shared" si="6"/>
        <v>40</v>
      </c>
    </row>
    <row r="105" spans="1:15" x14ac:dyDescent="0.4">
      <c r="A105" s="5" t="s">
        <v>215</v>
      </c>
      <c r="B105" s="5" t="s">
        <v>156</v>
      </c>
      <c r="C105" s="1" t="s">
        <v>142</v>
      </c>
      <c r="D105" s="1" t="s">
        <v>240</v>
      </c>
      <c r="E105" s="1">
        <v>3</v>
      </c>
      <c r="H105" s="3">
        <v>61</v>
      </c>
      <c r="I105" s="3">
        <v>26</v>
      </c>
      <c r="J105" s="3">
        <v>20</v>
      </c>
      <c r="K105" s="3">
        <f t="shared" si="6"/>
        <v>42</v>
      </c>
    </row>
    <row r="106" spans="1:15" x14ac:dyDescent="0.4">
      <c r="A106" s="5" t="s">
        <v>216</v>
      </c>
      <c r="B106" s="5" t="s">
        <v>156</v>
      </c>
      <c r="C106" s="1" t="s">
        <v>142</v>
      </c>
      <c r="D106" s="1" t="s">
        <v>240</v>
      </c>
      <c r="E106" s="1">
        <v>3</v>
      </c>
      <c r="H106" s="3">
        <v>60</v>
      </c>
      <c r="I106" s="3">
        <v>27</v>
      </c>
      <c r="J106" s="3">
        <v>20</v>
      </c>
      <c r="K106" s="3">
        <f t="shared" si="6"/>
        <v>43</v>
      </c>
    </row>
    <row r="107" spans="1:15" x14ac:dyDescent="0.4">
      <c r="A107" s="5" t="s">
        <v>217</v>
      </c>
      <c r="B107" s="5" t="s">
        <v>156</v>
      </c>
      <c r="C107" s="1" t="s">
        <v>142</v>
      </c>
      <c r="D107" s="1" t="s">
        <v>240</v>
      </c>
      <c r="E107" s="1">
        <v>3</v>
      </c>
      <c r="H107" s="3">
        <v>63</v>
      </c>
      <c r="I107" s="3">
        <v>28</v>
      </c>
      <c r="J107" s="3">
        <v>22</v>
      </c>
      <c r="K107" s="3">
        <f t="shared" si="6"/>
        <v>52</v>
      </c>
    </row>
    <row r="108" spans="1:15" x14ac:dyDescent="0.4">
      <c r="A108" s="5" t="s">
        <v>218</v>
      </c>
      <c r="B108" s="5" t="s">
        <v>156</v>
      </c>
      <c r="C108" s="1" t="s">
        <v>142</v>
      </c>
      <c r="D108" s="1" t="s">
        <v>240</v>
      </c>
      <c r="E108" s="1">
        <v>3</v>
      </c>
      <c r="H108" s="3">
        <v>60</v>
      </c>
      <c r="I108" s="3">
        <v>28</v>
      </c>
      <c r="J108" s="3">
        <v>20</v>
      </c>
      <c r="K108" s="3">
        <f t="shared" si="6"/>
        <v>45</v>
      </c>
    </row>
    <row r="109" spans="1:15" x14ac:dyDescent="0.4">
      <c r="A109" s="5" t="s">
        <v>30</v>
      </c>
      <c r="B109" s="5" t="s">
        <v>156</v>
      </c>
      <c r="C109" s="1" t="s">
        <v>143</v>
      </c>
      <c r="D109" s="1" t="s">
        <v>31</v>
      </c>
      <c r="F109" s="1" t="str">
        <f>D109&amp;"-"&amp;E109</f>
        <v>OA-</v>
      </c>
      <c r="G109" s="2"/>
      <c r="H109" s="3">
        <v>60</v>
      </c>
      <c r="I109" s="3">
        <v>29</v>
      </c>
      <c r="J109" s="3">
        <v>19</v>
      </c>
      <c r="K109" s="3">
        <f t="shared" si="6"/>
        <v>44</v>
      </c>
      <c r="N109" s="3"/>
      <c r="O109" s="3"/>
    </row>
    <row r="110" spans="1:15" x14ac:dyDescent="0.4">
      <c r="A110" s="5" t="s">
        <v>219</v>
      </c>
      <c r="B110" s="5" t="s">
        <v>156</v>
      </c>
      <c r="C110" s="1" t="s">
        <v>142</v>
      </c>
      <c r="D110" s="1" t="s">
        <v>240</v>
      </c>
      <c r="E110" s="1">
        <v>3</v>
      </c>
      <c r="H110" s="3">
        <v>54</v>
      </c>
      <c r="I110" s="3">
        <v>25</v>
      </c>
      <c r="J110" s="3">
        <v>16</v>
      </c>
      <c r="K110" s="3">
        <f t="shared" si="6"/>
        <v>29</v>
      </c>
    </row>
    <row r="111" spans="1:15" x14ac:dyDescent="0.4">
      <c r="A111" s="5" t="s">
        <v>220</v>
      </c>
      <c r="B111" s="5" t="s">
        <v>156</v>
      </c>
      <c r="C111" s="1" t="s">
        <v>142</v>
      </c>
      <c r="D111" s="1" t="s">
        <v>240</v>
      </c>
      <c r="E111" s="1">
        <v>3</v>
      </c>
      <c r="H111" s="3">
        <v>61</v>
      </c>
      <c r="I111" s="3">
        <v>28</v>
      </c>
      <c r="J111" s="3">
        <v>20</v>
      </c>
      <c r="K111" s="3">
        <f t="shared" si="6"/>
        <v>46</v>
      </c>
    </row>
    <row r="112" spans="1:15" x14ac:dyDescent="0.4">
      <c r="A112" s="5" t="s">
        <v>221</v>
      </c>
      <c r="B112" s="5" t="s">
        <v>156</v>
      </c>
      <c r="C112" s="1" t="s">
        <v>142</v>
      </c>
      <c r="D112" s="1" t="s">
        <v>240</v>
      </c>
      <c r="E112" s="1">
        <v>3</v>
      </c>
      <c r="H112" s="3">
        <v>53</v>
      </c>
      <c r="I112" s="3">
        <v>25</v>
      </c>
      <c r="J112" s="3">
        <v>18</v>
      </c>
      <c r="K112" s="3">
        <f t="shared" si="6"/>
        <v>32</v>
      </c>
    </row>
    <row r="113" spans="1:11" x14ac:dyDescent="0.4">
      <c r="A113" s="5" t="s">
        <v>222</v>
      </c>
      <c r="B113" s="5" t="s">
        <v>156</v>
      </c>
      <c r="C113" s="1" t="s">
        <v>142</v>
      </c>
      <c r="D113" s="1" t="s">
        <v>240</v>
      </c>
      <c r="E113" s="1">
        <v>3</v>
      </c>
      <c r="H113" s="3">
        <v>55</v>
      </c>
      <c r="I113" s="3">
        <v>26</v>
      </c>
      <c r="J113" s="3">
        <v>19</v>
      </c>
      <c r="K113" s="3">
        <f t="shared" si="6"/>
        <v>36</v>
      </c>
    </row>
    <row r="114" spans="1:11" x14ac:dyDescent="0.4">
      <c r="A114" s="5" t="s">
        <v>223</v>
      </c>
      <c r="B114" s="5" t="s">
        <v>156</v>
      </c>
      <c r="C114" s="1" t="s">
        <v>142</v>
      </c>
      <c r="D114" s="1" t="s">
        <v>240</v>
      </c>
      <c r="E114" s="1">
        <v>3</v>
      </c>
      <c r="H114" s="3">
        <v>65</v>
      </c>
      <c r="I114" s="3">
        <v>28</v>
      </c>
      <c r="J114" s="3">
        <v>22</v>
      </c>
      <c r="K114" s="3">
        <f t="shared" si="6"/>
        <v>53</v>
      </c>
    </row>
    <row r="115" spans="1:11" x14ac:dyDescent="0.4">
      <c r="A115" s="5" t="s">
        <v>224</v>
      </c>
      <c r="B115" s="5" t="s">
        <v>156</v>
      </c>
      <c r="C115" s="1" t="s">
        <v>142</v>
      </c>
      <c r="D115" s="1" t="s">
        <v>240</v>
      </c>
      <c r="E115" s="1">
        <v>3</v>
      </c>
      <c r="H115" s="3">
        <v>64</v>
      </c>
      <c r="I115" s="3">
        <v>30</v>
      </c>
      <c r="J115" s="3">
        <v>24</v>
      </c>
      <c r="K115" s="3">
        <f t="shared" si="6"/>
        <v>61</v>
      </c>
    </row>
    <row r="116" spans="1:11" x14ac:dyDescent="0.4">
      <c r="A116" s="5" t="s">
        <v>225</v>
      </c>
      <c r="B116" s="5" t="s">
        <v>156</v>
      </c>
      <c r="C116" s="1" t="s">
        <v>142</v>
      </c>
      <c r="D116" s="1" t="s">
        <v>240</v>
      </c>
      <c r="E116" s="1">
        <v>3</v>
      </c>
      <c r="H116" s="3">
        <v>59</v>
      </c>
      <c r="I116" s="3">
        <v>26</v>
      </c>
      <c r="J116" s="3">
        <v>20</v>
      </c>
      <c r="K116" s="3">
        <f t="shared" si="6"/>
        <v>41</v>
      </c>
    </row>
    <row r="117" spans="1:11" x14ac:dyDescent="0.4">
      <c r="A117" s="5" t="s">
        <v>226</v>
      </c>
      <c r="B117" s="5" t="s">
        <v>156</v>
      </c>
      <c r="C117" s="1" t="s">
        <v>142</v>
      </c>
      <c r="D117" s="1" t="s">
        <v>240</v>
      </c>
      <c r="E117" s="1">
        <v>3</v>
      </c>
      <c r="H117" s="3">
        <v>56</v>
      </c>
      <c r="I117" s="3">
        <v>25</v>
      </c>
      <c r="J117" s="3">
        <v>21</v>
      </c>
      <c r="K117" s="3">
        <f t="shared" si="6"/>
        <v>39</v>
      </c>
    </row>
    <row r="118" spans="1:11" x14ac:dyDescent="0.4">
      <c r="A118" s="5" t="s">
        <v>227</v>
      </c>
      <c r="B118" s="5" t="s">
        <v>156</v>
      </c>
      <c r="C118" s="1" t="s">
        <v>142</v>
      </c>
      <c r="D118" s="1" t="s">
        <v>256</v>
      </c>
      <c r="E118" s="1" t="s">
        <v>257</v>
      </c>
      <c r="H118" s="3">
        <v>59</v>
      </c>
      <c r="I118" s="3">
        <v>26</v>
      </c>
      <c r="J118" s="3">
        <v>19</v>
      </c>
      <c r="K118" s="3">
        <f t="shared" si="6"/>
        <v>39</v>
      </c>
    </row>
    <row r="119" spans="1:11" x14ac:dyDescent="0.4">
      <c r="A119" s="5" t="s">
        <v>245</v>
      </c>
      <c r="B119" s="5" t="s">
        <v>156</v>
      </c>
      <c r="C119" s="1" t="s">
        <v>142</v>
      </c>
      <c r="D119" s="1" t="s">
        <v>256</v>
      </c>
      <c r="E119" s="1" t="s">
        <v>257</v>
      </c>
      <c r="H119" s="3">
        <v>60</v>
      </c>
      <c r="I119" s="3">
        <v>28</v>
      </c>
      <c r="J119" s="3">
        <v>20</v>
      </c>
      <c r="K119" s="3">
        <f t="shared" si="6"/>
        <v>45</v>
      </c>
    </row>
    <row r="120" spans="1:11" x14ac:dyDescent="0.4">
      <c r="A120" s="5" t="s">
        <v>32</v>
      </c>
      <c r="B120" s="5" t="s">
        <v>156</v>
      </c>
      <c r="C120" s="1" t="s">
        <v>143</v>
      </c>
      <c r="D120" s="1" t="s">
        <v>31</v>
      </c>
      <c r="E120" s="1">
        <v>3</v>
      </c>
      <c r="F120" s="1" t="str">
        <f>D120&amp;"-"&amp;E120</f>
        <v>OA-3</v>
      </c>
      <c r="G120" s="2">
        <v>44498</v>
      </c>
      <c r="H120" s="3">
        <v>62</v>
      </c>
      <c r="I120" s="3">
        <v>28</v>
      </c>
      <c r="J120" s="3">
        <v>19</v>
      </c>
      <c r="K120" s="3">
        <f t="shared" si="6"/>
        <v>44</v>
      </c>
    </row>
    <row r="121" spans="1:11" x14ac:dyDescent="0.4">
      <c r="A121" s="5" t="s">
        <v>246</v>
      </c>
      <c r="B121" s="5" t="s">
        <v>156</v>
      </c>
      <c r="C121" s="1" t="s">
        <v>142</v>
      </c>
      <c r="D121" s="1" t="s">
        <v>256</v>
      </c>
      <c r="E121" s="1" t="s">
        <v>257</v>
      </c>
      <c r="H121" s="3">
        <v>52</v>
      </c>
      <c r="I121" s="3">
        <v>25</v>
      </c>
      <c r="J121" s="3">
        <v>18</v>
      </c>
      <c r="K121" s="3">
        <f t="shared" si="6"/>
        <v>31</v>
      </c>
    </row>
    <row r="122" spans="1:11" x14ac:dyDescent="0.4">
      <c r="A122" s="5" t="s">
        <v>247</v>
      </c>
      <c r="B122" s="5" t="s">
        <v>156</v>
      </c>
      <c r="C122" s="1" t="s">
        <v>142</v>
      </c>
      <c r="D122" s="1" t="s">
        <v>256</v>
      </c>
      <c r="E122" s="1" t="s">
        <v>257</v>
      </c>
      <c r="H122" s="3">
        <v>66</v>
      </c>
      <c r="I122" s="3">
        <v>29</v>
      </c>
      <c r="J122" s="3">
        <v>22</v>
      </c>
      <c r="K122" s="3">
        <f t="shared" si="6"/>
        <v>56</v>
      </c>
    </row>
    <row r="123" spans="1:11" x14ac:dyDescent="0.4">
      <c r="A123" s="5" t="s">
        <v>248</v>
      </c>
      <c r="B123" s="5" t="s">
        <v>156</v>
      </c>
      <c r="C123" s="1" t="s">
        <v>142</v>
      </c>
      <c r="D123" s="1" t="s">
        <v>256</v>
      </c>
      <c r="E123" s="1" t="s">
        <v>257</v>
      </c>
      <c r="H123" s="3">
        <v>57</v>
      </c>
      <c r="I123" s="3">
        <v>27</v>
      </c>
      <c r="J123" s="3">
        <v>19</v>
      </c>
      <c r="K123" s="3">
        <f t="shared" si="6"/>
        <v>39</v>
      </c>
    </row>
    <row r="124" spans="1:11" x14ac:dyDescent="0.4">
      <c r="A124" s="5" t="s">
        <v>249</v>
      </c>
      <c r="B124" s="5" t="s">
        <v>156</v>
      </c>
      <c r="C124" s="1" t="s">
        <v>142</v>
      </c>
      <c r="D124" s="1" t="s">
        <v>256</v>
      </c>
      <c r="E124" s="1" t="s">
        <v>257</v>
      </c>
      <c r="H124" s="3">
        <v>59</v>
      </c>
      <c r="I124" s="3">
        <v>25</v>
      </c>
      <c r="J124" s="3">
        <v>18</v>
      </c>
      <c r="K124" s="3">
        <f t="shared" si="6"/>
        <v>35</v>
      </c>
    </row>
    <row r="125" spans="1:11" x14ac:dyDescent="0.4">
      <c r="A125" s="5" t="s">
        <v>250</v>
      </c>
      <c r="B125" s="5" t="s">
        <v>156</v>
      </c>
      <c r="C125" s="1" t="s">
        <v>142</v>
      </c>
      <c r="D125" s="1" t="s">
        <v>256</v>
      </c>
      <c r="E125" s="1" t="s">
        <v>257</v>
      </c>
      <c r="H125" s="3">
        <v>58</v>
      </c>
      <c r="I125" s="3">
        <v>25</v>
      </c>
      <c r="J125" s="3">
        <v>21</v>
      </c>
      <c r="K125" s="3">
        <f t="shared" si="6"/>
        <v>41</v>
      </c>
    </row>
    <row r="126" spans="1:11" x14ac:dyDescent="0.4">
      <c r="A126" s="5" t="s">
        <v>251</v>
      </c>
      <c r="B126" s="5" t="s">
        <v>156</v>
      </c>
      <c r="C126" s="1" t="s">
        <v>142</v>
      </c>
      <c r="D126" s="1" t="s">
        <v>256</v>
      </c>
      <c r="E126" s="1" t="s">
        <v>257</v>
      </c>
      <c r="H126" s="3">
        <v>63</v>
      </c>
      <c r="I126" s="3">
        <v>29</v>
      </c>
      <c r="J126" s="3">
        <v>22</v>
      </c>
      <c r="K126" s="3">
        <f t="shared" si="6"/>
        <v>54</v>
      </c>
    </row>
    <row r="127" spans="1:11" x14ac:dyDescent="0.4">
      <c r="A127" s="5" t="s">
        <v>252</v>
      </c>
      <c r="B127" s="5" t="s">
        <v>156</v>
      </c>
      <c r="C127" s="1" t="s">
        <v>142</v>
      </c>
      <c r="D127" s="1" t="s">
        <v>256</v>
      </c>
      <c r="E127" s="1" t="s">
        <v>257</v>
      </c>
      <c r="H127" s="3">
        <v>59</v>
      </c>
      <c r="I127" s="3">
        <v>25</v>
      </c>
      <c r="J127" s="3">
        <v>18</v>
      </c>
      <c r="K127" s="3">
        <f t="shared" si="6"/>
        <v>35</v>
      </c>
    </row>
    <row r="128" spans="1:11" x14ac:dyDescent="0.4">
      <c r="A128" s="5" t="s">
        <v>253</v>
      </c>
      <c r="B128" s="5" t="s">
        <v>156</v>
      </c>
      <c r="C128" s="1" t="s">
        <v>142</v>
      </c>
      <c r="D128" s="1" t="s">
        <v>256</v>
      </c>
      <c r="E128" s="1" t="s">
        <v>257</v>
      </c>
      <c r="H128" s="3">
        <v>66</v>
      </c>
      <c r="I128" s="3">
        <v>32</v>
      </c>
      <c r="J128" s="3">
        <v>22</v>
      </c>
      <c r="K128" s="3">
        <f t="shared" si="6"/>
        <v>62</v>
      </c>
    </row>
    <row r="129" spans="1:11" x14ac:dyDescent="0.4">
      <c r="A129" s="5" t="s">
        <v>254</v>
      </c>
      <c r="B129" s="5" t="s">
        <v>156</v>
      </c>
      <c r="C129" s="1" t="s">
        <v>142</v>
      </c>
      <c r="D129" s="1" t="s">
        <v>256</v>
      </c>
      <c r="E129" s="1" t="s">
        <v>257</v>
      </c>
      <c r="H129" s="3">
        <v>62</v>
      </c>
      <c r="I129" s="3">
        <v>29</v>
      </c>
      <c r="J129" s="3">
        <v>23</v>
      </c>
      <c r="K129" s="3">
        <f t="shared" si="6"/>
        <v>55</v>
      </c>
    </row>
    <row r="130" spans="1:11" x14ac:dyDescent="0.4">
      <c r="A130" s="5" t="s">
        <v>255</v>
      </c>
      <c r="B130" s="5" t="s">
        <v>156</v>
      </c>
      <c r="C130" s="1" t="s">
        <v>142</v>
      </c>
      <c r="D130" s="1" t="s">
        <v>256</v>
      </c>
      <c r="E130" s="1" t="s">
        <v>257</v>
      </c>
      <c r="H130" s="3">
        <v>63</v>
      </c>
      <c r="I130" s="3">
        <v>28</v>
      </c>
      <c r="J130" s="3">
        <v>22</v>
      </c>
      <c r="K130" s="3">
        <f t="shared" ref="K130:K161" si="7">ROUND((4/3)*(H130/10)*(I130/10)*(J130/10),0)</f>
        <v>52</v>
      </c>
    </row>
    <row r="131" spans="1:11" x14ac:dyDescent="0.4">
      <c r="A131" s="5" t="s">
        <v>33</v>
      </c>
      <c r="B131" s="5" t="s">
        <v>156</v>
      </c>
      <c r="C131" s="1" t="s">
        <v>143</v>
      </c>
      <c r="D131" s="1" t="s">
        <v>31</v>
      </c>
      <c r="E131" s="1">
        <v>3</v>
      </c>
      <c r="F131" s="1" t="str">
        <f t="shared" ref="F131:F162" si="8">D131&amp;"-"&amp;E131</f>
        <v>OA-3</v>
      </c>
      <c r="G131" s="2">
        <v>44498</v>
      </c>
      <c r="H131" s="3">
        <v>60</v>
      </c>
      <c r="I131" s="3">
        <v>27</v>
      </c>
      <c r="J131" s="3">
        <v>19</v>
      </c>
      <c r="K131" s="3">
        <f t="shared" si="7"/>
        <v>41</v>
      </c>
    </row>
    <row r="132" spans="1:11" x14ac:dyDescent="0.4">
      <c r="A132" s="5" t="s">
        <v>34</v>
      </c>
      <c r="B132" s="5" t="s">
        <v>156</v>
      </c>
      <c r="C132" s="1" t="s">
        <v>143</v>
      </c>
      <c r="D132" s="1" t="s">
        <v>31</v>
      </c>
      <c r="E132" s="1">
        <v>3</v>
      </c>
      <c r="F132" s="1" t="str">
        <f t="shared" si="8"/>
        <v>OA-3</v>
      </c>
      <c r="G132" s="2">
        <v>44498</v>
      </c>
      <c r="H132" s="3">
        <v>60</v>
      </c>
      <c r="I132" s="3">
        <v>26</v>
      </c>
      <c r="J132" s="3">
        <v>19</v>
      </c>
      <c r="K132" s="3">
        <f t="shared" si="7"/>
        <v>40</v>
      </c>
    </row>
    <row r="133" spans="1:11" x14ac:dyDescent="0.4">
      <c r="A133" s="5" t="s">
        <v>35</v>
      </c>
      <c r="B133" s="5" t="s">
        <v>156</v>
      </c>
      <c r="C133" s="1" t="s">
        <v>143</v>
      </c>
      <c r="D133" s="1" t="s">
        <v>31</v>
      </c>
      <c r="E133" s="1">
        <v>3</v>
      </c>
      <c r="F133" s="1" t="str">
        <f t="shared" si="8"/>
        <v>OA-3</v>
      </c>
      <c r="G133" s="2">
        <v>44498</v>
      </c>
      <c r="H133" s="3">
        <v>57</v>
      </c>
      <c r="I133" s="3">
        <v>26</v>
      </c>
      <c r="J133" s="3">
        <v>20</v>
      </c>
      <c r="K133" s="3">
        <f t="shared" si="7"/>
        <v>40</v>
      </c>
    </row>
    <row r="134" spans="1:11" x14ac:dyDescent="0.4">
      <c r="A134" s="5" t="s">
        <v>36</v>
      </c>
      <c r="B134" s="5" t="s">
        <v>156</v>
      </c>
      <c r="C134" s="1" t="s">
        <v>143</v>
      </c>
      <c r="D134" s="1" t="s">
        <v>31</v>
      </c>
      <c r="F134" s="1" t="str">
        <f t="shared" si="8"/>
        <v>OA-</v>
      </c>
      <c r="H134" s="3">
        <v>59</v>
      </c>
      <c r="I134" s="3">
        <v>26</v>
      </c>
      <c r="J134" s="3">
        <v>20</v>
      </c>
      <c r="K134" s="3">
        <f t="shared" si="7"/>
        <v>41</v>
      </c>
    </row>
    <row r="135" spans="1:11" x14ac:dyDescent="0.4">
      <c r="A135" s="5" t="s">
        <v>37</v>
      </c>
      <c r="B135" s="5" t="s">
        <v>156</v>
      </c>
      <c r="C135" s="1" t="s">
        <v>143</v>
      </c>
      <c r="D135" s="1" t="s">
        <v>31</v>
      </c>
      <c r="E135" s="1">
        <v>3</v>
      </c>
      <c r="F135" s="1" t="str">
        <f t="shared" si="8"/>
        <v>OA-3</v>
      </c>
      <c r="G135" s="2">
        <v>44498</v>
      </c>
      <c r="H135" s="3">
        <v>62</v>
      </c>
      <c r="I135" s="3">
        <v>26</v>
      </c>
      <c r="J135" s="3">
        <v>19</v>
      </c>
      <c r="K135" s="3">
        <f t="shared" si="7"/>
        <v>41</v>
      </c>
    </row>
    <row r="136" spans="1:11" x14ac:dyDescent="0.4">
      <c r="A136" s="5" t="s">
        <v>38</v>
      </c>
      <c r="B136" s="5" t="s">
        <v>156</v>
      </c>
      <c r="C136" s="1" t="s">
        <v>143</v>
      </c>
      <c r="D136" s="1" t="s">
        <v>31</v>
      </c>
      <c r="F136" s="1" t="str">
        <f t="shared" si="8"/>
        <v>OA-</v>
      </c>
      <c r="H136" s="3">
        <v>66</v>
      </c>
      <c r="I136" s="3">
        <v>29</v>
      </c>
      <c r="J136" s="3">
        <v>21</v>
      </c>
      <c r="K136" s="3">
        <f t="shared" si="7"/>
        <v>54</v>
      </c>
    </row>
    <row r="137" spans="1:11" x14ac:dyDescent="0.4">
      <c r="A137" s="5" t="s">
        <v>39</v>
      </c>
      <c r="B137" s="5" t="s">
        <v>156</v>
      </c>
      <c r="C137" s="1" t="s">
        <v>143</v>
      </c>
      <c r="D137" s="1" t="s">
        <v>31</v>
      </c>
      <c r="E137" s="1">
        <v>3</v>
      </c>
      <c r="F137" s="1" t="str">
        <f t="shared" si="8"/>
        <v>OA-3</v>
      </c>
      <c r="G137" s="2">
        <v>44498</v>
      </c>
      <c r="H137" s="3">
        <v>62</v>
      </c>
      <c r="I137" s="3">
        <v>28</v>
      </c>
      <c r="J137" s="3">
        <v>18</v>
      </c>
      <c r="K137" s="3">
        <f t="shared" si="7"/>
        <v>42</v>
      </c>
    </row>
    <row r="138" spans="1:11" x14ac:dyDescent="0.4">
      <c r="A138" s="5" t="s">
        <v>40</v>
      </c>
      <c r="B138" s="5" t="s">
        <v>156</v>
      </c>
      <c r="C138" s="1" t="s">
        <v>143</v>
      </c>
      <c r="D138" s="1" t="s">
        <v>31</v>
      </c>
      <c r="F138" s="1" t="str">
        <f t="shared" si="8"/>
        <v>OA-</v>
      </c>
      <c r="H138" s="3">
        <v>57</v>
      </c>
      <c r="I138" s="3">
        <v>28</v>
      </c>
      <c r="J138" s="3">
        <v>19</v>
      </c>
      <c r="K138" s="3">
        <f t="shared" si="7"/>
        <v>40</v>
      </c>
    </row>
    <row r="139" spans="1:11" x14ac:dyDescent="0.4">
      <c r="A139" s="5" t="s">
        <v>41</v>
      </c>
      <c r="B139" s="5" t="s">
        <v>156</v>
      </c>
      <c r="C139" s="1" t="s">
        <v>143</v>
      </c>
      <c r="D139" s="1" t="s">
        <v>31</v>
      </c>
      <c r="E139" s="1">
        <v>3</v>
      </c>
      <c r="F139" s="1" t="str">
        <f t="shared" si="8"/>
        <v>OA-3</v>
      </c>
      <c r="G139" s="2">
        <v>44498</v>
      </c>
      <c r="H139" s="3">
        <v>61</v>
      </c>
      <c r="I139" s="3">
        <v>27</v>
      </c>
      <c r="J139" s="3">
        <v>20</v>
      </c>
      <c r="K139" s="3">
        <f t="shared" si="7"/>
        <v>44</v>
      </c>
    </row>
    <row r="140" spans="1:11" x14ac:dyDescent="0.4">
      <c r="A140" s="5" t="s">
        <v>42</v>
      </c>
      <c r="B140" s="5" t="s">
        <v>156</v>
      </c>
      <c r="C140" s="1" t="s">
        <v>143</v>
      </c>
      <c r="D140" s="1" t="s">
        <v>31</v>
      </c>
      <c r="F140" s="1" t="str">
        <f t="shared" si="8"/>
        <v>OA-</v>
      </c>
      <c r="H140" s="3">
        <v>68</v>
      </c>
      <c r="I140" s="3">
        <v>27</v>
      </c>
      <c r="J140" s="3">
        <v>21</v>
      </c>
      <c r="K140" s="3">
        <f t="shared" si="7"/>
        <v>51</v>
      </c>
    </row>
    <row r="141" spans="1:11" x14ac:dyDescent="0.4">
      <c r="A141" s="5" t="s">
        <v>43</v>
      </c>
      <c r="B141" s="5" t="s">
        <v>156</v>
      </c>
      <c r="C141" s="1" t="s">
        <v>143</v>
      </c>
      <c r="D141" s="1" t="s">
        <v>31</v>
      </c>
      <c r="E141" s="1">
        <v>3</v>
      </c>
      <c r="F141" s="1" t="str">
        <f t="shared" si="8"/>
        <v>OA-3</v>
      </c>
      <c r="G141" s="2">
        <v>44498</v>
      </c>
      <c r="H141" s="3">
        <v>60</v>
      </c>
      <c r="I141" s="3">
        <v>26</v>
      </c>
      <c r="J141" s="3">
        <v>18</v>
      </c>
      <c r="K141" s="3">
        <f t="shared" si="7"/>
        <v>37</v>
      </c>
    </row>
    <row r="142" spans="1:11" x14ac:dyDescent="0.4">
      <c r="A142" s="5" t="s">
        <v>44</v>
      </c>
      <c r="B142" s="5" t="s">
        <v>156</v>
      </c>
      <c r="C142" s="1" t="s">
        <v>143</v>
      </c>
      <c r="D142" s="1" t="s">
        <v>31</v>
      </c>
      <c r="E142" s="1">
        <v>3</v>
      </c>
      <c r="F142" s="1" t="str">
        <f t="shared" si="8"/>
        <v>OA-3</v>
      </c>
      <c r="G142" s="2">
        <v>44498</v>
      </c>
      <c r="H142" s="3">
        <v>59</v>
      </c>
      <c r="I142" s="3">
        <v>27</v>
      </c>
      <c r="J142" s="3">
        <v>20</v>
      </c>
      <c r="K142" s="3">
        <f t="shared" si="7"/>
        <v>42</v>
      </c>
    </row>
    <row r="143" spans="1:11" x14ac:dyDescent="0.4">
      <c r="A143" s="5" t="s">
        <v>45</v>
      </c>
      <c r="B143" s="5" t="s">
        <v>156</v>
      </c>
      <c r="C143" s="1" t="s">
        <v>143</v>
      </c>
      <c r="D143" s="1" t="s">
        <v>31</v>
      </c>
      <c r="E143" s="1">
        <v>3</v>
      </c>
      <c r="F143" s="1" t="str">
        <f t="shared" si="8"/>
        <v>OA-3</v>
      </c>
      <c r="G143" s="2">
        <v>44498</v>
      </c>
      <c r="H143" s="3">
        <v>58</v>
      </c>
      <c r="I143" s="3">
        <v>25</v>
      </c>
      <c r="J143" s="3">
        <v>20</v>
      </c>
      <c r="K143" s="3">
        <f t="shared" si="7"/>
        <v>39</v>
      </c>
    </row>
    <row r="144" spans="1:11" x14ac:dyDescent="0.4">
      <c r="A144" s="5" t="s">
        <v>46</v>
      </c>
      <c r="B144" s="5" t="s">
        <v>156</v>
      </c>
      <c r="C144" s="1" t="s">
        <v>143</v>
      </c>
      <c r="D144" s="1" t="s">
        <v>47</v>
      </c>
      <c r="F144" s="1" t="str">
        <f t="shared" si="8"/>
        <v>OW-</v>
      </c>
      <c r="H144" s="3">
        <v>57</v>
      </c>
      <c r="I144" s="3">
        <v>28</v>
      </c>
      <c r="J144" s="3">
        <v>18</v>
      </c>
      <c r="K144" s="3">
        <f t="shared" si="7"/>
        <v>38</v>
      </c>
    </row>
    <row r="145" spans="1:11" x14ac:dyDescent="0.4">
      <c r="A145" s="5" t="s">
        <v>48</v>
      </c>
      <c r="B145" s="5" t="s">
        <v>156</v>
      </c>
      <c r="C145" s="1" t="s">
        <v>143</v>
      </c>
      <c r="D145" s="1" t="s">
        <v>47</v>
      </c>
      <c r="E145" s="1">
        <v>3</v>
      </c>
      <c r="F145" s="1" t="str">
        <f t="shared" si="8"/>
        <v>OW-3</v>
      </c>
      <c r="H145" s="3">
        <v>62</v>
      </c>
      <c r="I145" s="3">
        <v>28</v>
      </c>
      <c r="J145" s="3">
        <v>29</v>
      </c>
      <c r="K145" s="3">
        <f t="shared" si="7"/>
        <v>67</v>
      </c>
    </row>
    <row r="146" spans="1:11" x14ac:dyDescent="0.4">
      <c r="A146" s="5" t="s">
        <v>49</v>
      </c>
      <c r="B146" s="5" t="s">
        <v>156</v>
      </c>
      <c r="C146" s="1" t="s">
        <v>143</v>
      </c>
      <c r="D146" s="1" t="s">
        <v>47</v>
      </c>
      <c r="E146" s="1">
        <v>3</v>
      </c>
      <c r="F146" s="1" t="str">
        <f t="shared" si="8"/>
        <v>OW-3</v>
      </c>
      <c r="H146" s="3">
        <v>61</v>
      </c>
      <c r="I146" s="3">
        <v>26</v>
      </c>
      <c r="J146" s="3">
        <v>19</v>
      </c>
      <c r="K146" s="3">
        <f t="shared" si="7"/>
        <v>40</v>
      </c>
    </row>
    <row r="147" spans="1:11" x14ac:dyDescent="0.4">
      <c r="A147" s="5" t="s">
        <v>50</v>
      </c>
      <c r="B147" s="5" t="s">
        <v>156</v>
      </c>
      <c r="C147" s="1" t="s">
        <v>143</v>
      </c>
      <c r="D147" s="1" t="s">
        <v>47</v>
      </c>
      <c r="E147" s="1">
        <v>3</v>
      </c>
      <c r="F147" s="1" t="str">
        <f t="shared" si="8"/>
        <v>OW-3</v>
      </c>
      <c r="H147" s="3">
        <v>59</v>
      </c>
      <c r="I147" s="3">
        <v>28</v>
      </c>
      <c r="J147" s="3">
        <v>19</v>
      </c>
      <c r="K147" s="3">
        <f t="shared" si="7"/>
        <v>42</v>
      </c>
    </row>
    <row r="148" spans="1:11" x14ac:dyDescent="0.4">
      <c r="A148" s="5" t="s">
        <v>51</v>
      </c>
      <c r="B148" s="5" t="s">
        <v>156</v>
      </c>
      <c r="C148" s="1" t="s">
        <v>143</v>
      </c>
      <c r="D148" s="1" t="s">
        <v>47</v>
      </c>
      <c r="F148" s="1" t="str">
        <f t="shared" si="8"/>
        <v>OW-</v>
      </c>
      <c r="H148" s="3">
        <v>52</v>
      </c>
      <c r="I148" s="3">
        <v>24</v>
      </c>
      <c r="J148" s="3">
        <v>18</v>
      </c>
      <c r="K148" s="3">
        <f t="shared" si="7"/>
        <v>30</v>
      </c>
    </row>
    <row r="149" spans="1:11" x14ac:dyDescent="0.4">
      <c r="A149" s="5" t="s">
        <v>52</v>
      </c>
      <c r="B149" s="5" t="s">
        <v>156</v>
      </c>
      <c r="C149" s="1" t="s">
        <v>143</v>
      </c>
      <c r="D149" s="1" t="s">
        <v>47</v>
      </c>
      <c r="E149" s="1">
        <v>3</v>
      </c>
      <c r="F149" s="1" t="str">
        <f t="shared" si="8"/>
        <v>OW-3</v>
      </c>
      <c r="H149" s="3">
        <v>57</v>
      </c>
      <c r="I149" s="3">
        <v>26</v>
      </c>
      <c r="J149" s="3">
        <v>20</v>
      </c>
      <c r="K149" s="3">
        <f t="shared" si="7"/>
        <v>40</v>
      </c>
    </row>
    <row r="150" spans="1:11" x14ac:dyDescent="0.4">
      <c r="A150" s="5" t="s">
        <v>53</v>
      </c>
      <c r="B150" s="5" t="s">
        <v>156</v>
      </c>
      <c r="C150" s="1" t="s">
        <v>143</v>
      </c>
      <c r="D150" s="1" t="s">
        <v>47</v>
      </c>
      <c r="E150" s="1">
        <v>3</v>
      </c>
      <c r="F150" s="1" t="str">
        <f t="shared" si="8"/>
        <v>OW-3</v>
      </c>
      <c r="H150" s="3">
        <v>62</v>
      </c>
      <c r="I150" s="3">
        <v>28</v>
      </c>
      <c r="J150" s="3">
        <v>20</v>
      </c>
      <c r="K150" s="3">
        <f t="shared" si="7"/>
        <v>46</v>
      </c>
    </row>
    <row r="151" spans="1:11" x14ac:dyDescent="0.4">
      <c r="A151" s="5" t="s">
        <v>54</v>
      </c>
      <c r="B151" s="5" t="s">
        <v>156</v>
      </c>
      <c r="C151" s="1" t="s">
        <v>143</v>
      </c>
      <c r="D151" s="1" t="s">
        <v>47</v>
      </c>
      <c r="E151" s="1">
        <v>3</v>
      </c>
      <c r="F151" s="1" t="str">
        <f t="shared" si="8"/>
        <v>OW-3</v>
      </c>
      <c r="H151" s="3">
        <v>65</v>
      </c>
      <c r="I151" s="3">
        <v>30</v>
      </c>
      <c r="J151" s="3">
        <v>19</v>
      </c>
      <c r="K151" s="3">
        <f t="shared" si="7"/>
        <v>49</v>
      </c>
    </row>
    <row r="152" spans="1:11" x14ac:dyDescent="0.4">
      <c r="A152" s="5" t="s">
        <v>55</v>
      </c>
      <c r="B152" s="5" t="s">
        <v>156</v>
      </c>
      <c r="C152" s="1" t="s">
        <v>143</v>
      </c>
      <c r="D152" s="1" t="s">
        <v>47</v>
      </c>
      <c r="E152" s="1">
        <v>3</v>
      </c>
      <c r="F152" s="1" t="str">
        <f t="shared" si="8"/>
        <v>OW-3</v>
      </c>
      <c r="H152" s="3">
        <v>63</v>
      </c>
      <c r="I152" s="3">
        <v>26</v>
      </c>
      <c r="J152" s="3">
        <v>21</v>
      </c>
      <c r="K152" s="3">
        <f t="shared" si="7"/>
        <v>46</v>
      </c>
    </row>
    <row r="153" spans="1:11" x14ac:dyDescent="0.4">
      <c r="A153" s="5" t="s">
        <v>56</v>
      </c>
      <c r="B153" s="5" t="s">
        <v>156</v>
      </c>
      <c r="C153" s="1" t="s">
        <v>143</v>
      </c>
      <c r="D153" s="1" t="s">
        <v>47</v>
      </c>
      <c r="E153" s="1">
        <v>3</v>
      </c>
      <c r="F153" s="1" t="str">
        <f t="shared" si="8"/>
        <v>OW-3</v>
      </c>
      <c r="H153" s="3">
        <v>58</v>
      </c>
      <c r="I153" s="3">
        <v>25</v>
      </c>
      <c r="J153" s="3">
        <v>18</v>
      </c>
      <c r="K153" s="3">
        <f t="shared" si="7"/>
        <v>35</v>
      </c>
    </row>
    <row r="154" spans="1:11" x14ac:dyDescent="0.4">
      <c r="A154" s="5" t="s">
        <v>57</v>
      </c>
      <c r="B154" s="5" t="s">
        <v>156</v>
      </c>
      <c r="C154" s="1" t="s">
        <v>143</v>
      </c>
      <c r="D154" s="1" t="s">
        <v>47</v>
      </c>
      <c r="E154" s="1">
        <v>3</v>
      </c>
      <c r="F154" s="1" t="str">
        <f t="shared" si="8"/>
        <v>OW-3</v>
      </c>
      <c r="H154" s="3">
        <v>52</v>
      </c>
      <c r="I154" s="3">
        <v>23</v>
      </c>
      <c r="J154" s="3">
        <v>17</v>
      </c>
      <c r="K154" s="3">
        <f t="shared" si="7"/>
        <v>27</v>
      </c>
    </row>
    <row r="155" spans="1:11" x14ac:dyDescent="0.4">
      <c r="A155" s="5" t="s">
        <v>58</v>
      </c>
      <c r="B155" s="5" t="s">
        <v>156</v>
      </c>
      <c r="C155" s="1" t="s">
        <v>143</v>
      </c>
      <c r="D155" s="1" t="s">
        <v>47</v>
      </c>
      <c r="E155" s="1">
        <v>3</v>
      </c>
      <c r="F155" s="1" t="str">
        <f t="shared" si="8"/>
        <v>OW-3</v>
      </c>
      <c r="H155" s="3">
        <v>52</v>
      </c>
      <c r="I155" s="3">
        <v>22</v>
      </c>
      <c r="J155" s="3">
        <v>16</v>
      </c>
      <c r="K155" s="3">
        <f t="shared" si="7"/>
        <v>24</v>
      </c>
    </row>
    <row r="156" spans="1:11" x14ac:dyDescent="0.4">
      <c r="A156" s="5" t="s">
        <v>59</v>
      </c>
      <c r="B156" s="5" t="s">
        <v>156</v>
      </c>
      <c r="C156" s="1" t="s">
        <v>143</v>
      </c>
      <c r="D156" s="1" t="s">
        <v>47</v>
      </c>
      <c r="E156" s="1">
        <v>3</v>
      </c>
      <c r="F156" s="1" t="str">
        <f t="shared" si="8"/>
        <v>OW-3</v>
      </c>
      <c r="H156" s="3">
        <v>58</v>
      </c>
      <c r="I156" s="3">
        <v>28</v>
      </c>
      <c r="J156" s="3">
        <v>18</v>
      </c>
      <c r="K156" s="3">
        <f t="shared" si="7"/>
        <v>39</v>
      </c>
    </row>
    <row r="157" spans="1:11" x14ac:dyDescent="0.4">
      <c r="A157" s="5" t="s">
        <v>60</v>
      </c>
      <c r="B157" s="5" t="s">
        <v>156</v>
      </c>
      <c r="C157" s="1" t="s">
        <v>143</v>
      </c>
      <c r="D157" s="1" t="s">
        <v>47</v>
      </c>
      <c r="E157" s="1">
        <v>3</v>
      </c>
      <c r="F157" s="1" t="str">
        <f t="shared" si="8"/>
        <v>OW-3</v>
      </c>
      <c r="H157" s="3">
        <v>68</v>
      </c>
      <c r="I157" s="3">
        <v>30</v>
      </c>
      <c r="J157" s="3">
        <v>22</v>
      </c>
      <c r="K157" s="3">
        <f t="shared" si="7"/>
        <v>60</v>
      </c>
    </row>
    <row r="158" spans="1:11" x14ac:dyDescent="0.4">
      <c r="A158" s="5" t="s">
        <v>61</v>
      </c>
      <c r="B158" s="5" t="s">
        <v>156</v>
      </c>
      <c r="C158" s="1" t="s">
        <v>143</v>
      </c>
      <c r="D158" s="1" t="s">
        <v>47</v>
      </c>
      <c r="E158" s="1">
        <v>3</v>
      </c>
      <c r="F158" s="1" t="str">
        <f t="shared" si="8"/>
        <v>OW-3</v>
      </c>
      <c r="H158" s="3">
        <v>56</v>
      </c>
      <c r="I158" s="3">
        <v>25</v>
      </c>
      <c r="J158" s="3">
        <v>19</v>
      </c>
      <c r="K158" s="3">
        <f t="shared" si="7"/>
        <v>35</v>
      </c>
    </row>
    <row r="159" spans="1:11" x14ac:dyDescent="0.4">
      <c r="A159" s="5" t="s">
        <v>62</v>
      </c>
      <c r="B159" s="5" t="s">
        <v>156</v>
      </c>
      <c r="C159" s="1" t="s">
        <v>143</v>
      </c>
      <c r="D159" s="1" t="s">
        <v>63</v>
      </c>
      <c r="F159" s="1" t="str">
        <f t="shared" si="8"/>
        <v>DO-</v>
      </c>
      <c r="H159" s="3">
        <v>62</v>
      </c>
      <c r="I159" s="3">
        <v>29</v>
      </c>
      <c r="J159" s="3">
        <v>23</v>
      </c>
      <c r="K159" s="3">
        <f t="shared" si="7"/>
        <v>55</v>
      </c>
    </row>
    <row r="160" spans="1:11" x14ac:dyDescent="0.4">
      <c r="A160" s="5" t="s">
        <v>64</v>
      </c>
      <c r="B160" s="5" t="s">
        <v>156</v>
      </c>
      <c r="C160" s="1" t="s">
        <v>143</v>
      </c>
      <c r="D160" s="1" t="s">
        <v>63</v>
      </c>
      <c r="F160" s="1" t="str">
        <f t="shared" si="8"/>
        <v>DO-</v>
      </c>
      <c r="H160" s="3">
        <v>52</v>
      </c>
      <c r="I160" s="3">
        <v>25</v>
      </c>
      <c r="J160" s="3">
        <v>17</v>
      </c>
      <c r="K160" s="3">
        <f t="shared" si="7"/>
        <v>29</v>
      </c>
    </row>
    <row r="161" spans="1:11" x14ac:dyDescent="0.4">
      <c r="A161" s="5" t="s">
        <v>65</v>
      </c>
      <c r="B161" s="5" t="s">
        <v>156</v>
      </c>
      <c r="C161" s="1" t="s">
        <v>143</v>
      </c>
      <c r="D161" s="1" t="s">
        <v>63</v>
      </c>
      <c r="F161" s="1" t="str">
        <f t="shared" si="8"/>
        <v>DO-</v>
      </c>
      <c r="H161" s="3">
        <v>56</v>
      </c>
      <c r="I161" s="3">
        <v>25</v>
      </c>
      <c r="J161" s="3">
        <v>20</v>
      </c>
      <c r="K161" s="3">
        <f t="shared" si="7"/>
        <v>37</v>
      </c>
    </row>
    <row r="162" spans="1:11" x14ac:dyDescent="0.4">
      <c r="A162" s="5" t="s">
        <v>66</v>
      </c>
      <c r="B162" s="5" t="s">
        <v>156</v>
      </c>
      <c r="C162" s="1" t="s">
        <v>143</v>
      </c>
      <c r="D162" s="1" t="s">
        <v>63</v>
      </c>
      <c r="E162" s="1">
        <v>3</v>
      </c>
      <c r="F162" s="1" t="str">
        <f t="shared" si="8"/>
        <v>DO-3</v>
      </c>
      <c r="H162" s="3">
        <v>67</v>
      </c>
      <c r="I162" s="3">
        <v>26</v>
      </c>
      <c r="J162" s="3">
        <v>23</v>
      </c>
      <c r="K162" s="3">
        <f t="shared" ref="K162:K193" si="9">ROUND((4/3)*(H162/10)*(I162/10)*(J162/10),0)</f>
        <v>53</v>
      </c>
    </row>
    <row r="163" spans="1:11" x14ac:dyDescent="0.4">
      <c r="A163" s="5" t="s">
        <v>67</v>
      </c>
      <c r="B163" s="5" t="s">
        <v>156</v>
      </c>
      <c r="C163" s="1" t="s">
        <v>143</v>
      </c>
      <c r="D163" s="1" t="s">
        <v>63</v>
      </c>
      <c r="E163" s="1">
        <v>3</v>
      </c>
      <c r="F163" s="1" t="str">
        <f t="shared" ref="F163:F194" si="10">D163&amp;"-"&amp;E163</f>
        <v>DO-3</v>
      </c>
      <c r="G163" s="2">
        <v>44498</v>
      </c>
      <c r="H163" s="3">
        <v>58</v>
      </c>
      <c r="I163" s="3">
        <v>27</v>
      </c>
      <c r="J163" s="3">
        <v>19</v>
      </c>
      <c r="K163" s="3">
        <f t="shared" si="9"/>
        <v>40</v>
      </c>
    </row>
    <row r="164" spans="1:11" x14ac:dyDescent="0.4">
      <c r="A164" s="5" t="s">
        <v>68</v>
      </c>
      <c r="B164" s="5" t="s">
        <v>156</v>
      </c>
      <c r="C164" s="1" t="s">
        <v>143</v>
      </c>
      <c r="D164" s="1" t="s">
        <v>63</v>
      </c>
      <c r="F164" s="1" t="str">
        <f t="shared" si="10"/>
        <v>DO-</v>
      </c>
      <c r="H164" s="3">
        <v>63</v>
      </c>
      <c r="I164" s="3">
        <v>28</v>
      </c>
      <c r="J164" s="3">
        <v>19</v>
      </c>
      <c r="K164" s="3">
        <f t="shared" si="9"/>
        <v>45</v>
      </c>
    </row>
    <row r="165" spans="1:11" x14ac:dyDescent="0.4">
      <c r="A165" s="5" t="s">
        <v>69</v>
      </c>
      <c r="B165" s="5" t="s">
        <v>156</v>
      </c>
      <c r="C165" s="1" t="s">
        <v>143</v>
      </c>
      <c r="D165" s="1" t="s">
        <v>63</v>
      </c>
      <c r="E165" s="1">
        <v>3</v>
      </c>
      <c r="F165" s="1" t="str">
        <f t="shared" si="10"/>
        <v>DO-3</v>
      </c>
      <c r="H165" s="3">
        <v>54</v>
      </c>
      <c r="I165" s="3">
        <v>24</v>
      </c>
      <c r="J165" s="3">
        <v>16</v>
      </c>
      <c r="K165" s="3">
        <f t="shared" si="9"/>
        <v>28</v>
      </c>
    </row>
    <row r="166" spans="1:11" x14ac:dyDescent="0.4">
      <c r="A166" s="5" t="s">
        <v>70</v>
      </c>
      <c r="B166" s="5" t="s">
        <v>156</v>
      </c>
      <c r="C166" s="1" t="s">
        <v>143</v>
      </c>
      <c r="D166" s="1" t="s">
        <v>63</v>
      </c>
      <c r="F166" s="1" t="str">
        <f t="shared" si="10"/>
        <v>DO-</v>
      </c>
      <c r="H166" s="3">
        <v>60</v>
      </c>
      <c r="I166" s="3">
        <v>28</v>
      </c>
      <c r="J166" s="3">
        <v>20</v>
      </c>
      <c r="K166" s="3">
        <f t="shared" si="9"/>
        <v>45</v>
      </c>
    </row>
    <row r="167" spans="1:11" x14ac:dyDescent="0.4">
      <c r="A167" s="5" t="s">
        <v>71</v>
      </c>
      <c r="B167" s="5" t="s">
        <v>156</v>
      </c>
      <c r="C167" s="1" t="s">
        <v>143</v>
      </c>
      <c r="D167" s="1" t="s">
        <v>63</v>
      </c>
      <c r="E167" s="1">
        <v>3</v>
      </c>
      <c r="F167" s="1" t="str">
        <f t="shared" si="10"/>
        <v>DO-3</v>
      </c>
      <c r="H167" s="3">
        <v>56</v>
      </c>
      <c r="I167" s="3">
        <v>24</v>
      </c>
      <c r="J167" s="3">
        <v>20</v>
      </c>
      <c r="K167" s="3">
        <f t="shared" si="9"/>
        <v>36</v>
      </c>
    </row>
    <row r="168" spans="1:11" x14ac:dyDescent="0.4">
      <c r="A168" s="5" t="s">
        <v>72</v>
      </c>
      <c r="B168" s="5" t="s">
        <v>156</v>
      </c>
      <c r="C168" s="1" t="s">
        <v>143</v>
      </c>
      <c r="D168" s="1" t="s">
        <v>63</v>
      </c>
      <c r="E168" s="1">
        <v>3</v>
      </c>
      <c r="F168" s="1" t="str">
        <f t="shared" si="10"/>
        <v>DO-3</v>
      </c>
      <c r="H168" s="3">
        <v>55</v>
      </c>
      <c r="I168" s="3">
        <v>24</v>
      </c>
      <c r="J168" s="3">
        <v>18</v>
      </c>
      <c r="K168" s="3">
        <f t="shared" si="9"/>
        <v>32</v>
      </c>
    </row>
    <row r="169" spans="1:11" x14ac:dyDescent="0.4">
      <c r="A169" s="5" t="s">
        <v>73</v>
      </c>
      <c r="B169" s="5" t="s">
        <v>156</v>
      </c>
      <c r="C169" s="1" t="s">
        <v>143</v>
      </c>
      <c r="D169" s="1" t="s">
        <v>63</v>
      </c>
      <c r="F169" s="1" t="str">
        <f t="shared" si="10"/>
        <v>DO-</v>
      </c>
      <c r="H169" s="3">
        <v>58</v>
      </c>
      <c r="I169" s="3">
        <v>25</v>
      </c>
      <c r="J169" s="3">
        <v>16</v>
      </c>
      <c r="K169" s="3">
        <f t="shared" si="9"/>
        <v>31</v>
      </c>
    </row>
    <row r="170" spans="1:11" x14ac:dyDescent="0.4">
      <c r="A170" s="5" t="s">
        <v>74</v>
      </c>
      <c r="B170" s="5" t="s">
        <v>156</v>
      </c>
      <c r="C170" s="1" t="s">
        <v>143</v>
      </c>
      <c r="D170" s="1" t="s">
        <v>63</v>
      </c>
      <c r="F170" s="1" t="str">
        <f t="shared" si="10"/>
        <v>DO-</v>
      </c>
      <c r="H170" s="3">
        <v>57</v>
      </c>
      <c r="I170" s="3">
        <v>24</v>
      </c>
      <c r="J170" s="3">
        <v>16</v>
      </c>
      <c r="K170" s="3">
        <f t="shared" si="9"/>
        <v>29</v>
      </c>
    </row>
    <row r="171" spans="1:11" x14ac:dyDescent="0.4">
      <c r="A171" s="5" t="s">
        <v>75</v>
      </c>
      <c r="B171" s="5" t="s">
        <v>156</v>
      </c>
      <c r="C171" s="1" t="s">
        <v>143</v>
      </c>
      <c r="D171" s="1" t="s">
        <v>63</v>
      </c>
      <c r="E171" s="1">
        <v>3</v>
      </c>
      <c r="F171" s="1" t="str">
        <f t="shared" si="10"/>
        <v>DO-3</v>
      </c>
      <c r="H171" s="3">
        <v>57</v>
      </c>
      <c r="I171" s="3">
        <v>25</v>
      </c>
      <c r="J171" s="3">
        <v>18</v>
      </c>
      <c r="K171" s="3">
        <f t="shared" si="9"/>
        <v>34</v>
      </c>
    </row>
    <row r="172" spans="1:11" x14ac:dyDescent="0.4">
      <c r="A172" s="5" t="s">
        <v>76</v>
      </c>
      <c r="B172" s="5" t="s">
        <v>156</v>
      </c>
      <c r="C172" s="1" t="s">
        <v>143</v>
      </c>
      <c r="D172" s="1" t="s">
        <v>63</v>
      </c>
      <c r="E172" s="1">
        <v>3</v>
      </c>
      <c r="F172" s="1" t="str">
        <f t="shared" si="10"/>
        <v>DO-3</v>
      </c>
      <c r="G172" s="2">
        <v>44498</v>
      </c>
      <c r="H172" s="3">
        <v>61</v>
      </c>
      <c r="I172" s="3">
        <v>25</v>
      </c>
      <c r="J172" s="3">
        <v>20</v>
      </c>
      <c r="K172" s="3">
        <f t="shared" si="9"/>
        <v>41</v>
      </c>
    </row>
    <row r="173" spans="1:11" x14ac:dyDescent="0.4">
      <c r="A173" s="5" t="s">
        <v>77</v>
      </c>
      <c r="B173" s="5" t="s">
        <v>156</v>
      </c>
      <c r="C173" s="1" t="s">
        <v>143</v>
      </c>
      <c r="D173" s="1" t="s">
        <v>63</v>
      </c>
      <c r="E173" s="1">
        <v>3</v>
      </c>
      <c r="F173" s="1" t="str">
        <f t="shared" si="10"/>
        <v>DO-3</v>
      </c>
      <c r="G173" s="2">
        <v>44498</v>
      </c>
      <c r="H173" s="3">
        <v>56</v>
      </c>
      <c r="I173" s="3">
        <v>25</v>
      </c>
      <c r="J173" s="3">
        <v>18</v>
      </c>
      <c r="K173" s="3">
        <f t="shared" si="9"/>
        <v>34</v>
      </c>
    </row>
    <row r="174" spans="1:11" x14ac:dyDescent="0.4">
      <c r="A174" s="5" t="s">
        <v>78</v>
      </c>
      <c r="B174" s="5" t="s">
        <v>156</v>
      </c>
      <c r="C174" s="1" t="s">
        <v>143</v>
      </c>
      <c r="D174" s="1" t="s">
        <v>63</v>
      </c>
      <c r="E174" s="1">
        <v>3</v>
      </c>
      <c r="F174" s="1" t="str">
        <f t="shared" si="10"/>
        <v>DO-3</v>
      </c>
      <c r="H174" s="3">
        <v>65</v>
      </c>
      <c r="I174" s="3">
        <v>28</v>
      </c>
      <c r="J174" s="3">
        <v>21</v>
      </c>
      <c r="K174" s="3">
        <f t="shared" si="9"/>
        <v>51</v>
      </c>
    </row>
    <row r="175" spans="1:11" x14ac:dyDescent="0.4">
      <c r="A175" s="5" t="s">
        <v>109</v>
      </c>
      <c r="B175" s="5" t="s">
        <v>156</v>
      </c>
      <c r="C175" s="1" t="s">
        <v>142</v>
      </c>
      <c r="D175" s="1" t="s">
        <v>31</v>
      </c>
      <c r="E175" s="1">
        <v>1</v>
      </c>
      <c r="F175" s="1" t="str">
        <f t="shared" si="10"/>
        <v>OA-1</v>
      </c>
      <c r="G175" s="2">
        <v>44496</v>
      </c>
      <c r="H175" s="3">
        <v>52</v>
      </c>
      <c r="I175" s="3">
        <v>24</v>
      </c>
      <c r="J175" s="3">
        <v>19</v>
      </c>
      <c r="K175" s="3">
        <f t="shared" si="9"/>
        <v>32</v>
      </c>
    </row>
    <row r="176" spans="1:11" x14ac:dyDescent="0.4">
      <c r="A176" s="5" t="s">
        <v>110</v>
      </c>
      <c r="B176" s="5" t="s">
        <v>156</v>
      </c>
      <c r="C176" s="1" t="s">
        <v>142</v>
      </c>
      <c r="D176" s="1" t="s">
        <v>31</v>
      </c>
      <c r="E176" s="1">
        <v>1</v>
      </c>
      <c r="F176" s="1" t="str">
        <f t="shared" si="10"/>
        <v>OA-1</v>
      </c>
      <c r="G176" s="2">
        <v>44496</v>
      </c>
      <c r="H176" s="3">
        <v>51</v>
      </c>
      <c r="I176" s="3">
        <v>24</v>
      </c>
      <c r="J176" s="3">
        <v>18</v>
      </c>
      <c r="K176" s="3">
        <f t="shared" si="9"/>
        <v>29</v>
      </c>
    </row>
    <row r="177" spans="1:11" x14ac:dyDescent="0.4">
      <c r="A177" s="5" t="s">
        <v>111</v>
      </c>
      <c r="B177" s="5" t="s">
        <v>156</v>
      </c>
      <c r="C177" s="1" t="s">
        <v>142</v>
      </c>
      <c r="D177" s="1" t="s">
        <v>31</v>
      </c>
      <c r="E177" s="1">
        <v>1</v>
      </c>
      <c r="F177" s="1" t="str">
        <f t="shared" si="10"/>
        <v>OA-1</v>
      </c>
      <c r="G177" s="2">
        <v>44496</v>
      </c>
      <c r="H177" s="3">
        <v>58</v>
      </c>
      <c r="I177" s="3">
        <v>27</v>
      </c>
      <c r="J177" s="3">
        <v>19</v>
      </c>
      <c r="K177" s="3">
        <f t="shared" si="9"/>
        <v>40</v>
      </c>
    </row>
    <row r="178" spans="1:11" x14ac:dyDescent="0.4">
      <c r="A178" s="5" t="s">
        <v>112</v>
      </c>
      <c r="B178" s="5" t="s">
        <v>156</v>
      </c>
      <c r="C178" s="1" t="s">
        <v>142</v>
      </c>
      <c r="D178" s="1" t="s">
        <v>31</v>
      </c>
      <c r="E178" s="1">
        <v>1</v>
      </c>
      <c r="F178" s="1" t="str">
        <f t="shared" si="10"/>
        <v>OA-1</v>
      </c>
      <c r="G178" s="2">
        <v>44496</v>
      </c>
      <c r="H178" s="3">
        <v>56</v>
      </c>
      <c r="I178" s="3">
        <v>26</v>
      </c>
      <c r="J178" s="3">
        <v>19</v>
      </c>
      <c r="K178" s="3">
        <f t="shared" si="9"/>
        <v>37</v>
      </c>
    </row>
    <row r="179" spans="1:11" x14ac:dyDescent="0.4">
      <c r="A179" s="5" t="s">
        <v>113</v>
      </c>
      <c r="B179" s="5" t="s">
        <v>156</v>
      </c>
      <c r="C179" s="1" t="s">
        <v>142</v>
      </c>
      <c r="D179" s="1" t="s">
        <v>31</v>
      </c>
      <c r="E179" s="1">
        <v>1</v>
      </c>
      <c r="F179" s="1" t="str">
        <f t="shared" si="10"/>
        <v>OA-1</v>
      </c>
      <c r="G179" s="2">
        <v>44496</v>
      </c>
      <c r="H179" s="3">
        <v>56</v>
      </c>
      <c r="I179" s="3">
        <v>26</v>
      </c>
      <c r="J179" s="3">
        <v>18</v>
      </c>
      <c r="K179" s="3">
        <f t="shared" si="9"/>
        <v>35</v>
      </c>
    </row>
    <row r="180" spans="1:11" x14ac:dyDescent="0.4">
      <c r="A180" s="5" t="s">
        <v>114</v>
      </c>
      <c r="B180" s="5" t="s">
        <v>156</v>
      </c>
      <c r="C180" s="1" t="s">
        <v>142</v>
      </c>
      <c r="D180" s="1" t="s">
        <v>47</v>
      </c>
      <c r="E180" s="1">
        <v>1</v>
      </c>
      <c r="F180" s="1" t="str">
        <f t="shared" si="10"/>
        <v>OW-1</v>
      </c>
      <c r="G180" s="4">
        <v>44498</v>
      </c>
      <c r="H180" s="3">
        <v>62</v>
      </c>
      <c r="I180" s="3">
        <v>28</v>
      </c>
      <c r="J180" s="3">
        <v>21</v>
      </c>
      <c r="K180" s="3">
        <f t="shared" si="9"/>
        <v>49</v>
      </c>
    </row>
    <row r="181" spans="1:11" x14ac:dyDescent="0.4">
      <c r="A181" s="5" t="s">
        <v>115</v>
      </c>
      <c r="B181" s="5" t="s">
        <v>156</v>
      </c>
      <c r="C181" s="1" t="s">
        <v>142</v>
      </c>
      <c r="D181" s="1" t="s">
        <v>47</v>
      </c>
      <c r="E181" s="1">
        <v>1</v>
      </c>
      <c r="F181" s="1" t="str">
        <f t="shared" si="10"/>
        <v>OW-1</v>
      </c>
      <c r="G181" s="4">
        <v>44498</v>
      </c>
      <c r="H181" s="3">
        <v>60</v>
      </c>
      <c r="I181" s="3">
        <v>25</v>
      </c>
      <c r="J181" s="3">
        <v>19</v>
      </c>
      <c r="K181" s="3">
        <f t="shared" si="9"/>
        <v>38</v>
      </c>
    </row>
    <row r="182" spans="1:11" x14ac:dyDescent="0.4">
      <c r="A182" s="5" t="s">
        <v>116</v>
      </c>
      <c r="B182" s="5" t="s">
        <v>156</v>
      </c>
      <c r="C182" s="1" t="s">
        <v>142</v>
      </c>
      <c r="D182" s="1" t="s">
        <v>47</v>
      </c>
      <c r="E182" s="1">
        <v>1</v>
      </c>
      <c r="F182" s="1" t="str">
        <f t="shared" si="10"/>
        <v>OW-1</v>
      </c>
      <c r="G182" s="4">
        <v>44498</v>
      </c>
      <c r="H182" s="3">
        <v>61</v>
      </c>
      <c r="I182" s="3">
        <v>26</v>
      </c>
      <c r="J182" s="3">
        <v>17</v>
      </c>
      <c r="K182" s="3">
        <f t="shared" si="9"/>
        <v>36</v>
      </c>
    </row>
    <row r="183" spans="1:11" x14ac:dyDescent="0.4">
      <c r="A183" s="5" t="s">
        <v>117</v>
      </c>
      <c r="B183" s="5" t="s">
        <v>156</v>
      </c>
      <c r="C183" s="1" t="s">
        <v>142</v>
      </c>
      <c r="D183" s="1" t="s">
        <v>47</v>
      </c>
      <c r="E183" s="1">
        <v>1</v>
      </c>
      <c r="F183" s="1" t="str">
        <f t="shared" si="10"/>
        <v>OW-1</v>
      </c>
      <c r="G183" s="4">
        <v>44498</v>
      </c>
      <c r="H183" s="3">
        <v>55</v>
      </c>
      <c r="I183" s="3">
        <v>25</v>
      </c>
      <c r="J183" s="3">
        <v>17</v>
      </c>
      <c r="K183" s="3">
        <f t="shared" si="9"/>
        <v>31</v>
      </c>
    </row>
    <row r="184" spans="1:11" x14ac:dyDescent="0.4">
      <c r="A184" s="5" t="s">
        <v>118</v>
      </c>
      <c r="B184" s="5" t="s">
        <v>156</v>
      </c>
      <c r="C184" s="1" t="s">
        <v>142</v>
      </c>
      <c r="D184" s="1" t="s">
        <v>47</v>
      </c>
      <c r="E184" s="1">
        <v>1</v>
      </c>
      <c r="F184" s="1" t="str">
        <f t="shared" si="10"/>
        <v>OW-1</v>
      </c>
      <c r="G184" s="4">
        <v>44498</v>
      </c>
      <c r="H184" s="3">
        <v>68</v>
      </c>
      <c r="I184" s="3">
        <v>30</v>
      </c>
      <c r="J184" s="3">
        <v>23</v>
      </c>
      <c r="K184" s="3">
        <f t="shared" si="9"/>
        <v>63</v>
      </c>
    </row>
    <row r="185" spans="1:11" x14ac:dyDescent="0.4">
      <c r="A185" s="5" t="s">
        <v>119</v>
      </c>
      <c r="B185" s="5" t="s">
        <v>156</v>
      </c>
      <c r="C185" s="1" t="s">
        <v>142</v>
      </c>
      <c r="D185" s="1" t="s">
        <v>63</v>
      </c>
      <c r="E185" s="1">
        <v>1</v>
      </c>
      <c r="F185" s="1" t="str">
        <f t="shared" si="10"/>
        <v>DO-1</v>
      </c>
      <c r="G185" s="2">
        <v>44496</v>
      </c>
      <c r="H185" s="3">
        <v>58</v>
      </c>
      <c r="I185" s="3">
        <v>27</v>
      </c>
      <c r="J185" s="3">
        <v>18</v>
      </c>
      <c r="K185" s="3">
        <f t="shared" si="9"/>
        <v>38</v>
      </c>
    </row>
    <row r="186" spans="1:11" x14ac:dyDescent="0.4">
      <c r="A186" s="5" t="s">
        <v>120</v>
      </c>
      <c r="B186" s="5" t="s">
        <v>156</v>
      </c>
      <c r="C186" s="1" t="s">
        <v>142</v>
      </c>
      <c r="D186" s="1" t="s">
        <v>63</v>
      </c>
      <c r="E186" s="1">
        <v>1</v>
      </c>
      <c r="F186" s="1" t="str">
        <f t="shared" si="10"/>
        <v>DO-1</v>
      </c>
      <c r="G186" s="2">
        <v>44496</v>
      </c>
      <c r="H186" s="3">
        <v>67</v>
      </c>
      <c r="I186" s="3">
        <v>28</v>
      </c>
      <c r="J186" s="3">
        <v>20</v>
      </c>
      <c r="K186" s="3">
        <f t="shared" si="9"/>
        <v>50</v>
      </c>
    </row>
    <row r="187" spans="1:11" x14ac:dyDescent="0.4">
      <c r="A187" s="5" t="s">
        <v>121</v>
      </c>
      <c r="B187" s="5" t="s">
        <v>156</v>
      </c>
      <c r="C187" s="1" t="s">
        <v>142</v>
      </c>
      <c r="D187" s="1" t="s">
        <v>63</v>
      </c>
      <c r="E187" s="1">
        <v>1</v>
      </c>
      <c r="F187" s="1" t="str">
        <f t="shared" si="10"/>
        <v>DO-1</v>
      </c>
      <c r="G187" s="2">
        <v>44496</v>
      </c>
      <c r="H187" s="3">
        <v>61</v>
      </c>
      <c r="I187" s="3">
        <v>26</v>
      </c>
      <c r="J187" s="3">
        <v>20</v>
      </c>
      <c r="K187" s="3">
        <f t="shared" si="9"/>
        <v>42</v>
      </c>
    </row>
    <row r="188" spans="1:11" x14ac:dyDescent="0.4">
      <c r="A188" s="5" t="s">
        <v>122</v>
      </c>
      <c r="B188" s="5" t="s">
        <v>156</v>
      </c>
      <c r="C188" s="1" t="s">
        <v>142</v>
      </c>
      <c r="D188" s="1" t="s">
        <v>63</v>
      </c>
      <c r="E188" s="1">
        <v>1</v>
      </c>
      <c r="F188" s="1" t="str">
        <f t="shared" si="10"/>
        <v>DO-1</v>
      </c>
      <c r="G188" s="2">
        <v>44496</v>
      </c>
      <c r="H188" s="3">
        <v>58</v>
      </c>
      <c r="I188" s="3">
        <v>25</v>
      </c>
      <c r="J188" s="3">
        <v>18</v>
      </c>
      <c r="K188" s="3">
        <f t="shared" si="9"/>
        <v>35</v>
      </c>
    </row>
    <row r="189" spans="1:11" x14ac:dyDescent="0.4">
      <c r="A189" s="5" t="s">
        <v>123</v>
      </c>
      <c r="B189" s="5" t="s">
        <v>156</v>
      </c>
      <c r="C189" s="1" t="s">
        <v>142</v>
      </c>
      <c r="D189" s="1" t="s">
        <v>63</v>
      </c>
      <c r="E189" s="1">
        <v>1</v>
      </c>
      <c r="F189" s="1" t="str">
        <f t="shared" si="10"/>
        <v>DO-1</v>
      </c>
      <c r="G189" s="2">
        <v>44496</v>
      </c>
      <c r="H189" s="3">
        <v>64</v>
      </c>
      <c r="I189" s="3">
        <v>29</v>
      </c>
      <c r="J189" s="3">
        <v>21</v>
      </c>
      <c r="K189" s="3">
        <f t="shared" si="9"/>
        <v>52</v>
      </c>
    </row>
    <row r="235" spans="1:15" x14ac:dyDescent="0.4">
      <c r="A235" s="5" t="s">
        <v>180</v>
      </c>
      <c r="B235" s="5" t="s">
        <v>156</v>
      </c>
      <c r="C235" s="1" t="s">
        <v>142</v>
      </c>
      <c r="D235" s="1" t="s">
        <v>47</v>
      </c>
      <c r="E235" s="1">
        <v>3</v>
      </c>
      <c r="F235" s="1" t="str">
        <f t="shared" ref="F235:F240" si="11">D235&amp;"-"&amp;E235</f>
        <v>OW-3</v>
      </c>
      <c r="G235" s="2">
        <v>44498</v>
      </c>
      <c r="H235" s="3">
        <v>57</v>
      </c>
      <c r="I235" s="1">
        <v>25</v>
      </c>
      <c r="J235" s="1">
        <v>18</v>
      </c>
      <c r="K235" s="3">
        <f t="shared" ref="K235:K240" si="12">ROUND((4/3)*(H235/10)*(I235/10)*(J235/10),0)</f>
        <v>34</v>
      </c>
      <c r="M235" s="1"/>
      <c r="N235" s="3"/>
      <c r="O235" s="3"/>
    </row>
    <row r="236" spans="1:15" x14ac:dyDescent="0.4">
      <c r="A236" s="5" t="s">
        <v>181</v>
      </c>
      <c r="B236" s="5" t="s">
        <v>156</v>
      </c>
      <c r="C236" s="1" t="s">
        <v>142</v>
      </c>
      <c r="D236" s="1" t="s">
        <v>47</v>
      </c>
      <c r="E236" s="1">
        <v>3</v>
      </c>
      <c r="F236" s="1" t="str">
        <f t="shared" si="11"/>
        <v>OW-3</v>
      </c>
      <c r="G236" s="2">
        <v>44498</v>
      </c>
      <c r="H236" s="3">
        <v>67</v>
      </c>
      <c r="I236" s="1">
        <v>28</v>
      </c>
      <c r="J236" s="1">
        <v>19</v>
      </c>
      <c r="K236" s="3">
        <f t="shared" si="12"/>
        <v>48</v>
      </c>
      <c r="M236" s="1"/>
      <c r="N236" s="3"/>
      <c r="O236" s="3"/>
    </row>
    <row r="237" spans="1:15" x14ac:dyDescent="0.4">
      <c r="A237" s="5" t="s">
        <v>182</v>
      </c>
      <c r="B237" s="5" t="s">
        <v>156</v>
      </c>
      <c r="C237" s="1" t="s">
        <v>142</v>
      </c>
      <c r="D237" s="1" t="s">
        <v>47</v>
      </c>
      <c r="E237" s="1">
        <v>3</v>
      </c>
      <c r="F237" s="1" t="str">
        <f t="shared" si="11"/>
        <v>OW-3</v>
      </c>
      <c r="G237" s="2">
        <v>44498</v>
      </c>
      <c r="H237" s="3">
        <v>65</v>
      </c>
      <c r="I237" s="1">
        <v>28</v>
      </c>
      <c r="J237" s="1">
        <v>20</v>
      </c>
      <c r="K237" s="3">
        <f t="shared" si="12"/>
        <v>49</v>
      </c>
      <c r="M237" s="1"/>
      <c r="N237" s="3"/>
      <c r="O237" s="3"/>
    </row>
    <row r="238" spans="1:15" x14ac:dyDescent="0.4">
      <c r="A238" s="5" t="s">
        <v>183</v>
      </c>
      <c r="B238" s="5" t="s">
        <v>156</v>
      </c>
      <c r="C238" s="1" t="s">
        <v>142</v>
      </c>
      <c r="D238" s="1" t="s">
        <v>47</v>
      </c>
      <c r="E238" s="1">
        <v>3</v>
      </c>
      <c r="F238" s="1" t="str">
        <f t="shared" si="11"/>
        <v>OW-3</v>
      </c>
      <c r="G238" s="2">
        <v>44498</v>
      </c>
      <c r="H238" s="3">
        <v>54</v>
      </c>
      <c r="I238" s="1">
        <v>27</v>
      </c>
      <c r="J238" s="1">
        <v>19</v>
      </c>
      <c r="K238" s="3">
        <f t="shared" si="12"/>
        <v>37</v>
      </c>
      <c r="M238" s="1"/>
      <c r="N238" s="3"/>
      <c r="O238" s="3"/>
    </row>
    <row r="239" spans="1:15" x14ac:dyDescent="0.4">
      <c r="A239" s="5" t="s">
        <v>184</v>
      </c>
      <c r="B239" s="5" t="s">
        <v>156</v>
      </c>
      <c r="C239" s="1" t="s">
        <v>142</v>
      </c>
      <c r="D239" s="1" t="s">
        <v>47</v>
      </c>
      <c r="E239" s="1">
        <v>3</v>
      </c>
      <c r="F239" s="1" t="str">
        <f t="shared" si="11"/>
        <v>OW-3</v>
      </c>
      <c r="G239" s="2">
        <v>44498</v>
      </c>
      <c r="H239" s="3">
        <v>66</v>
      </c>
      <c r="I239" s="1">
        <v>28</v>
      </c>
      <c r="J239" s="1">
        <v>22</v>
      </c>
      <c r="K239" s="3">
        <f t="shared" si="12"/>
        <v>54</v>
      </c>
      <c r="M239" s="1"/>
      <c r="N239" s="3"/>
      <c r="O239" s="3"/>
    </row>
    <row r="240" spans="1:15" x14ac:dyDescent="0.4">
      <c r="A240" s="5" t="s">
        <v>185</v>
      </c>
      <c r="B240" s="5" t="s">
        <v>156</v>
      </c>
      <c r="C240" s="1" t="s">
        <v>142</v>
      </c>
      <c r="D240" s="1" t="s">
        <v>63</v>
      </c>
      <c r="E240" s="1">
        <v>3</v>
      </c>
      <c r="F240" s="1" t="str">
        <f t="shared" si="11"/>
        <v>DO-3</v>
      </c>
      <c r="G240" s="2">
        <v>44498</v>
      </c>
      <c r="H240" s="3">
        <v>52</v>
      </c>
      <c r="I240" s="3">
        <v>24</v>
      </c>
      <c r="J240" s="3">
        <v>17</v>
      </c>
      <c r="K240" s="3">
        <f t="shared" si="12"/>
        <v>28</v>
      </c>
    </row>
  </sheetData>
  <autoFilter ref="A1:O188" xr:uid="{CF8501E8-434F-48F8-A4DE-F240F67D4FEC}">
    <sortState xmlns:xlrd2="http://schemas.microsoft.com/office/spreadsheetml/2017/richdata2" ref="A2:O219">
      <sortCondition ref="A1:A188"/>
    </sortState>
  </autoFilter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D595-C86D-40AF-BEFA-2E8A7993C158}">
  <dimension ref="A1:V61"/>
  <sheetViews>
    <sheetView workbookViewId="0">
      <pane ySplit="1" topLeftCell="A2" activePane="bottomLeft" state="frozen"/>
      <selection pane="bottomLeft" activeCell="T11" sqref="T11"/>
    </sheetView>
  </sheetViews>
  <sheetFormatPr defaultRowHeight="14.6" x14ac:dyDescent="0.4"/>
  <cols>
    <col min="1" max="2" width="9.23046875" style="1"/>
    <col min="3" max="3" width="8.4609375" style="1" bestFit="1" customWidth="1"/>
    <col min="4" max="4" width="14.61328125" style="1" bestFit="1" customWidth="1"/>
    <col min="5" max="5" width="3.765625" style="1" bestFit="1" customWidth="1"/>
    <col min="6" max="6" width="16.23046875" style="1" bestFit="1" customWidth="1"/>
    <col min="7" max="7" width="12.23046875" style="1" customWidth="1"/>
    <col min="8" max="11" width="9.23046875" style="1"/>
    <col min="12" max="12" width="9.765625" style="1" bestFit="1" customWidth="1"/>
    <col min="13" max="13" width="11" style="1" bestFit="1" customWidth="1"/>
    <col min="14" max="15" width="9.23046875" style="1"/>
    <col min="18" max="18" width="16.23046875" style="1" bestFit="1" customWidth="1"/>
    <col min="19" max="21" width="9.23046875" style="1"/>
  </cols>
  <sheetData>
    <row r="1" spans="1:22" x14ac:dyDescent="0.4">
      <c r="A1" s="5" t="s">
        <v>178</v>
      </c>
      <c r="B1" s="5" t="s">
        <v>154</v>
      </c>
      <c r="C1" s="1" t="s">
        <v>141</v>
      </c>
      <c r="D1" s="1" t="s">
        <v>28</v>
      </c>
      <c r="E1" s="1" t="s">
        <v>140</v>
      </c>
      <c r="F1" s="1" t="s">
        <v>177</v>
      </c>
      <c r="G1" s="1" t="s">
        <v>0</v>
      </c>
      <c r="H1" s="3" t="s">
        <v>1</v>
      </c>
      <c r="I1" s="3" t="s">
        <v>2</v>
      </c>
      <c r="J1" s="3" t="s">
        <v>3</v>
      </c>
      <c r="K1" s="3" t="s">
        <v>29</v>
      </c>
      <c r="L1" s="1" t="s">
        <v>4</v>
      </c>
      <c r="M1" s="1" t="s">
        <v>5</v>
      </c>
      <c r="N1" s="3" t="s">
        <v>6</v>
      </c>
      <c r="O1" s="3" t="s">
        <v>7</v>
      </c>
      <c r="V1" s="1"/>
    </row>
    <row r="2" spans="1:22" x14ac:dyDescent="0.4">
      <c r="A2" s="5" t="s">
        <v>144</v>
      </c>
      <c r="B2" s="5" t="s">
        <v>155</v>
      </c>
      <c r="C2" s="1" t="s">
        <v>142</v>
      </c>
      <c r="D2" s="1" t="s">
        <v>104</v>
      </c>
      <c r="E2" s="1">
        <v>0</v>
      </c>
      <c r="F2" s="1" t="str">
        <f>B2&amp;"-"&amp;D2</f>
        <v>gallo-baseline</v>
      </c>
      <c r="G2" s="2">
        <v>44491</v>
      </c>
      <c r="H2" s="1">
        <v>64</v>
      </c>
      <c r="I2" s="1">
        <v>36</v>
      </c>
      <c r="J2" s="1">
        <v>23</v>
      </c>
      <c r="K2" s="3">
        <f t="shared" ref="K2:K46" si="0">ROUND((4/3)*(H2/10)*(I2/10)*(J2/10),0)</f>
        <v>71</v>
      </c>
      <c r="L2" s="1">
        <v>1.82</v>
      </c>
      <c r="M2" s="1">
        <v>0.53</v>
      </c>
      <c r="N2" s="3">
        <f t="shared" ref="N2:N10" si="1">(L2/(H2/10)^3)*1000</f>
        <v>6.9427490234374982</v>
      </c>
      <c r="O2" s="3">
        <f t="shared" ref="O2:O10" si="2">ROUND(M2/L2*100,0)</f>
        <v>29</v>
      </c>
      <c r="V2" s="1"/>
    </row>
    <row r="3" spans="1:22" x14ac:dyDescent="0.4">
      <c r="A3" s="5" t="s">
        <v>145</v>
      </c>
      <c r="B3" s="5" t="s">
        <v>155</v>
      </c>
      <c r="C3" s="1" t="s">
        <v>142</v>
      </c>
      <c r="D3" s="1" t="s">
        <v>104</v>
      </c>
      <c r="E3" s="1">
        <v>0</v>
      </c>
      <c r="F3" s="1" t="str">
        <f t="shared" ref="F3:F61" si="3">B3&amp;"-"&amp;D3</f>
        <v>gallo-baseline</v>
      </c>
      <c r="G3" s="2">
        <v>44491</v>
      </c>
      <c r="H3" s="1">
        <v>59</v>
      </c>
      <c r="I3" s="1">
        <v>32</v>
      </c>
      <c r="J3" s="1">
        <v>22</v>
      </c>
      <c r="K3" s="3">
        <f t="shared" si="0"/>
        <v>55</v>
      </c>
      <c r="L3" s="1">
        <v>1.1100000000000001</v>
      </c>
      <c r="M3" s="1">
        <v>0.32000000000000006</v>
      </c>
      <c r="N3" s="3">
        <f t="shared" si="1"/>
        <v>5.4046421493920995</v>
      </c>
      <c r="O3" s="3">
        <f t="shared" si="2"/>
        <v>29</v>
      </c>
      <c r="V3" s="1"/>
    </row>
    <row r="4" spans="1:22" x14ac:dyDescent="0.4">
      <c r="A4" s="5" t="s">
        <v>146</v>
      </c>
      <c r="B4" s="5" t="s">
        <v>155</v>
      </c>
      <c r="C4" s="1" t="s">
        <v>142</v>
      </c>
      <c r="D4" s="1" t="s">
        <v>104</v>
      </c>
      <c r="E4" s="1">
        <v>0</v>
      </c>
      <c r="F4" s="1" t="str">
        <f t="shared" si="3"/>
        <v>gallo-baseline</v>
      </c>
      <c r="G4" s="2">
        <v>44491</v>
      </c>
      <c r="H4" s="1">
        <v>57</v>
      </c>
      <c r="I4" s="1">
        <v>30</v>
      </c>
      <c r="J4" s="1">
        <v>20</v>
      </c>
      <c r="K4" s="3">
        <f t="shared" si="0"/>
        <v>46</v>
      </c>
      <c r="L4" s="1">
        <v>1.27</v>
      </c>
      <c r="M4" s="1">
        <v>0.45000000000000007</v>
      </c>
      <c r="N4" s="3">
        <f t="shared" si="1"/>
        <v>6.8577106046124845</v>
      </c>
      <c r="O4" s="3">
        <f t="shared" si="2"/>
        <v>35</v>
      </c>
      <c r="V4" s="1"/>
    </row>
    <row r="5" spans="1:22" x14ac:dyDescent="0.4">
      <c r="A5" s="5" t="s">
        <v>147</v>
      </c>
      <c r="B5" s="5" t="s">
        <v>155</v>
      </c>
      <c r="C5" s="1" t="s">
        <v>142</v>
      </c>
      <c r="D5" s="1" t="s">
        <v>104</v>
      </c>
      <c r="E5" s="1">
        <v>0</v>
      </c>
      <c r="F5" s="1" t="str">
        <f t="shared" si="3"/>
        <v>gallo-baseline</v>
      </c>
      <c r="G5" s="2">
        <v>44491</v>
      </c>
      <c r="H5" s="1">
        <v>58</v>
      </c>
      <c r="I5" s="1">
        <v>32</v>
      </c>
      <c r="J5" s="1">
        <v>22</v>
      </c>
      <c r="K5" s="3">
        <f t="shared" si="0"/>
        <v>54</v>
      </c>
      <c r="L5" s="1">
        <v>0.87</v>
      </c>
      <c r="M5" s="1">
        <v>0.17000000000000004</v>
      </c>
      <c r="N5" s="3">
        <f t="shared" si="1"/>
        <v>4.4589774078477999</v>
      </c>
      <c r="O5" s="3">
        <f t="shared" si="2"/>
        <v>20</v>
      </c>
      <c r="V5" s="1"/>
    </row>
    <row r="6" spans="1:22" x14ac:dyDescent="0.4">
      <c r="A6" s="5" t="s">
        <v>148</v>
      </c>
      <c r="B6" s="5" t="s">
        <v>155</v>
      </c>
      <c r="C6" s="1" t="s">
        <v>142</v>
      </c>
      <c r="D6" s="1" t="s">
        <v>104</v>
      </c>
      <c r="E6" s="1">
        <v>0</v>
      </c>
      <c r="F6" s="1" t="str">
        <f t="shared" si="3"/>
        <v>gallo-baseline</v>
      </c>
      <c r="G6" s="2">
        <v>44491</v>
      </c>
      <c r="H6" s="1">
        <v>65</v>
      </c>
      <c r="I6" s="1">
        <v>32</v>
      </c>
      <c r="J6" s="1">
        <v>25</v>
      </c>
      <c r="K6" s="3">
        <f t="shared" si="0"/>
        <v>69</v>
      </c>
      <c r="L6" s="1">
        <v>2.41</v>
      </c>
      <c r="M6" s="1">
        <v>0.76000000000000023</v>
      </c>
      <c r="N6" s="3">
        <f t="shared" si="1"/>
        <v>8.775603095129723</v>
      </c>
      <c r="O6" s="3">
        <f t="shared" si="2"/>
        <v>32</v>
      </c>
    </row>
    <row r="7" spans="1:22" x14ac:dyDescent="0.4">
      <c r="A7" s="5" t="s">
        <v>149</v>
      </c>
      <c r="B7" s="5" t="s">
        <v>155</v>
      </c>
      <c r="C7" s="1" t="s">
        <v>142</v>
      </c>
      <c r="D7" s="1" t="s">
        <v>104</v>
      </c>
      <c r="E7" s="1">
        <v>0</v>
      </c>
      <c r="F7" s="1" t="str">
        <f t="shared" si="3"/>
        <v>gallo-baseline</v>
      </c>
      <c r="G7" s="2">
        <v>44491</v>
      </c>
      <c r="H7" s="1">
        <v>58</v>
      </c>
      <c r="I7" s="1">
        <v>32</v>
      </c>
      <c r="J7" s="1">
        <v>22</v>
      </c>
      <c r="K7" s="3">
        <f t="shared" si="0"/>
        <v>54</v>
      </c>
      <c r="L7" s="1">
        <v>1.06</v>
      </c>
      <c r="M7" s="1">
        <v>0.29000000000000004</v>
      </c>
      <c r="N7" s="3">
        <f t="shared" si="1"/>
        <v>5.4327770716306532</v>
      </c>
      <c r="O7" s="3">
        <f t="shared" si="2"/>
        <v>27</v>
      </c>
      <c r="R7"/>
    </row>
    <row r="8" spans="1:22" x14ac:dyDescent="0.4">
      <c r="A8" s="5" t="s">
        <v>150</v>
      </c>
      <c r="B8" s="5" t="s">
        <v>155</v>
      </c>
      <c r="C8" s="1" t="s">
        <v>142</v>
      </c>
      <c r="D8" s="1" t="s">
        <v>104</v>
      </c>
      <c r="E8" s="1">
        <v>0</v>
      </c>
      <c r="F8" s="1" t="str">
        <f t="shared" si="3"/>
        <v>gallo-baseline</v>
      </c>
      <c r="G8" s="2">
        <v>44491</v>
      </c>
      <c r="H8" s="1">
        <v>57</v>
      </c>
      <c r="I8" s="1">
        <v>31</v>
      </c>
      <c r="J8" s="1">
        <v>19</v>
      </c>
      <c r="K8" s="3">
        <f t="shared" si="0"/>
        <v>45</v>
      </c>
      <c r="L8" s="1">
        <v>1.05</v>
      </c>
      <c r="M8" s="1">
        <v>0.19000000000000006</v>
      </c>
      <c r="N8" s="3">
        <f t="shared" si="1"/>
        <v>5.6697607360969364</v>
      </c>
      <c r="O8" s="3">
        <f t="shared" si="2"/>
        <v>18</v>
      </c>
      <c r="R8"/>
    </row>
    <row r="9" spans="1:22" x14ac:dyDescent="0.4">
      <c r="A9" s="5" t="s">
        <v>151</v>
      </c>
      <c r="B9" s="5" t="s">
        <v>155</v>
      </c>
      <c r="C9" s="1" t="s">
        <v>142</v>
      </c>
      <c r="D9" s="1" t="s">
        <v>104</v>
      </c>
      <c r="E9" s="1">
        <v>0</v>
      </c>
      <c r="F9" s="1" t="str">
        <f t="shared" si="3"/>
        <v>gallo-baseline</v>
      </c>
      <c r="G9" s="2">
        <v>44491</v>
      </c>
      <c r="H9" s="1">
        <v>56</v>
      </c>
      <c r="I9" s="1">
        <v>32</v>
      </c>
      <c r="J9" s="1">
        <v>20</v>
      </c>
      <c r="K9" s="3">
        <f t="shared" si="0"/>
        <v>48</v>
      </c>
      <c r="L9" s="1">
        <v>0.68</v>
      </c>
      <c r="M9" s="1">
        <v>0.14000000000000001</v>
      </c>
      <c r="N9" s="3">
        <f t="shared" si="1"/>
        <v>3.8720845481049575</v>
      </c>
      <c r="O9" s="3">
        <f t="shared" si="2"/>
        <v>21</v>
      </c>
      <c r="R9"/>
    </row>
    <row r="10" spans="1:22" x14ac:dyDescent="0.4">
      <c r="A10" s="5" t="s">
        <v>152</v>
      </c>
      <c r="B10" s="5" t="s">
        <v>155</v>
      </c>
      <c r="C10" s="1" t="s">
        <v>142</v>
      </c>
      <c r="D10" s="1" t="s">
        <v>104</v>
      </c>
      <c r="E10" s="1">
        <v>0</v>
      </c>
      <c r="F10" s="1" t="str">
        <f t="shared" si="3"/>
        <v>gallo-baseline</v>
      </c>
      <c r="G10" s="2">
        <v>44491</v>
      </c>
      <c r="H10" s="1">
        <v>63</v>
      </c>
      <c r="I10" s="1">
        <v>34</v>
      </c>
      <c r="J10" s="1">
        <v>22</v>
      </c>
      <c r="K10" s="3">
        <f t="shared" si="0"/>
        <v>63</v>
      </c>
      <c r="L10" s="1">
        <v>1.1100000000000001</v>
      </c>
      <c r="M10" s="1">
        <v>0.29000000000000015</v>
      </c>
      <c r="N10" s="3">
        <f t="shared" si="1"/>
        <v>4.4391654368978646</v>
      </c>
      <c r="O10" s="3">
        <f t="shared" si="2"/>
        <v>26</v>
      </c>
      <c r="R10"/>
    </row>
    <row r="11" spans="1:22" x14ac:dyDescent="0.4">
      <c r="A11" s="5" t="s">
        <v>153</v>
      </c>
      <c r="B11" s="5" t="s">
        <v>155</v>
      </c>
      <c r="C11" s="1" t="s">
        <v>142</v>
      </c>
      <c r="D11" s="1" t="s">
        <v>104</v>
      </c>
      <c r="E11" s="1">
        <v>0</v>
      </c>
      <c r="F11" s="1" t="str">
        <f t="shared" si="3"/>
        <v>gallo-baseline</v>
      </c>
      <c r="G11" s="2">
        <v>44491</v>
      </c>
      <c r="H11" s="1">
        <v>67</v>
      </c>
      <c r="I11" s="1">
        <v>35</v>
      </c>
      <c r="J11" s="1">
        <v>22</v>
      </c>
      <c r="K11" s="3">
        <f t="shared" si="0"/>
        <v>69</v>
      </c>
      <c r="L11" s="1">
        <v>1.33</v>
      </c>
      <c r="M11" s="1">
        <v>0.43000000000000005</v>
      </c>
      <c r="N11" s="3">
        <v>4.422086493351908</v>
      </c>
      <c r="O11" s="3">
        <v>32</v>
      </c>
      <c r="R11"/>
    </row>
    <row r="12" spans="1:22" x14ac:dyDescent="0.4">
      <c r="A12" s="5" t="s">
        <v>167</v>
      </c>
      <c r="B12" s="5" t="s">
        <v>155</v>
      </c>
      <c r="C12" s="1" t="s">
        <v>142</v>
      </c>
      <c r="D12" s="1" t="s">
        <v>104</v>
      </c>
      <c r="E12" s="1">
        <v>0</v>
      </c>
      <c r="F12" s="1" t="str">
        <f t="shared" si="3"/>
        <v>gallo-baseline</v>
      </c>
      <c r="G12" s="2">
        <v>44491</v>
      </c>
      <c r="H12" s="1">
        <v>55</v>
      </c>
      <c r="I12" s="1">
        <v>30</v>
      </c>
      <c r="J12" s="1">
        <v>21</v>
      </c>
      <c r="K12" s="3">
        <f t="shared" si="0"/>
        <v>46</v>
      </c>
      <c r="L12" s="1">
        <v>0.73</v>
      </c>
      <c r="M12" s="1">
        <v>0.25</v>
      </c>
      <c r="N12" s="3">
        <v>4.3876784372652144</v>
      </c>
      <c r="O12" s="3">
        <v>34</v>
      </c>
      <c r="R12"/>
    </row>
    <row r="13" spans="1:22" x14ac:dyDescent="0.4">
      <c r="A13" s="5" t="s">
        <v>168</v>
      </c>
      <c r="B13" s="5" t="s">
        <v>155</v>
      </c>
      <c r="C13" s="1" t="s">
        <v>142</v>
      </c>
      <c r="D13" s="1" t="s">
        <v>104</v>
      </c>
      <c r="E13" s="1">
        <v>0</v>
      </c>
      <c r="F13" s="1" t="str">
        <f t="shared" si="3"/>
        <v>gallo-baseline</v>
      </c>
      <c r="G13" s="2">
        <v>44491</v>
      </c>
      <c r="H13" s="1">
        <v>42</v>
      </c>
      <c r="I13" s="1">
        <v>22</v>
      </c>
      <c r="J13" s="1">
        <v>15</v>
      </c>
      <c r="K13" s="3">
        <f t="shared" si="0"/>
        <v>18</v>
      </c>
      <c r="L13" s="1">
        <v>0.63</v>
      </c>
      <c r="M13" s="1">
        <v>0.13</v>
      </c>
      <c r="N13" s="3">
        <v>8.5034013605442169</v>
      </c>
      <c r="O13" s="3">
        <v>21</v>
      </c>
      <c r="R13"/>
    </row>
    <row r="14" spans="1:22" x14ac:dyDescent="0.4">
      <c r="A14" s="5" t="s">
        <v>169</v>
      </c>
      <c r="B14" s="5" t="s">
        <v>155</v>
      </c>
      <c r="C14" s="1" t="s">
        <v>142</v>
      </c>
      <c r="D14" s="1" t="s">
        <v>104</v>
      </c>
      <c r="E14" s="1">
        <v>0</v>
      </c>
      <c r="F14" s="1" t="str">
        <f t="shared" si="3"/>
        <v>gallo-baseline</v>
      </c>
      <c r="G14" s="2">
        <v>44491</v>
      </c>
      <c r="H14" s="1">
        <v>61</v>
      </c>
      <c r="I14" s="1">
        <v>34</v>
      </c>
      <c r="J14" s="1">
        <v>23</v>
      </c>
      <c r="K14" s="3">
        <f t="shared" si="0"/>
        <v>64</v>
      </c>
      <c r="L14" s="1">
        <v>1.24</v>
      </c>
      <c r="M14" s="1">
        <v>0.22</v>
      </c>
      <c r="N14" s="3">
        <v>5.4630123226173124</v>
      </c>
      <c r="O14" s="3">
        <v>18</v>
      </c>
      <c r="R14"/>
    </row>
    <row r="15" spans="1:22" x14ac:dyDescent="0.4">
      <c r="A15" s="5" t="s">
        <v>170</v>
      </c>
      <c r="B15" s="5" t="s">
        <v>155</v>
      </c>
      <c r="C15" s="1" t="s">
        <v>142</v>
      </c>
      <c r="D15" s="1" t="s">
        <v>104</v>
      </c>
      <c r="E15" s="1">
        <v>0</v>
      </c>
      <c r="F15" s="1" t="str">
        <f t="shared" si="3"/>
        <v>gallo-baseline</v>
      </c>
      <c r="G15" s="2">
        <v>44491</v>
      </c>
      <c r="H15" s="1">
        <v>54</v>
      </c>
      <c r="I15" s="1">
        <v>26</v>
      </c>
      <c r="J15" s="1">
        <v>21</v>
      </c>
      <c r="K15" s="3">
        <f t="shared" si="0"/>
        <v>39</v>
      </c>
      <c r="L15" s="1">
        <v>0.93</v>
      </c>
      <c r="M15" s="1">
        <v>0.22</v>
      </c>
      <c r="N15" s="3">
        <v>5.9061118731900617</v>
      </c>
      <c r="O15" s="3">
        <v>24</v>
      </c>
      <c r="R15"/>
    </row>
    <row r="16" spans="1:22" x14ac:dyDescent="0.4">
      <c r="A16" s="5" t="s">
        <v>171</v>
      </c>
      <c r="B16" s="5" t="s">
        <v>155</v>
      </c>
      <c r="C16" s="1" t="s">
        <v>142</v>
      </c>
      <c r="D16" s="1" t="s">
        <v>104</v>
      </c>
      <c r="E16" s="1">
        <v>0</v>
      </c>
      <c r="F16" s="1" t="str">
        <f t="shared" si="3"/>
        <v>gallo-baseline</v>
      </c>
      <c r="G16" s="2">
        <v>44491</v>
      </c>
      <c r="H16" s="3">
        <v>55</v>
      </c>
      <c r="I16" s="1">
        <v>30</v>
      </c>
      <c r="J16" s="1">
        <v>21</v>
      </c>
      <c r="K16" s="3">
        <f t="shared" si="0"/>
        <v>46</v>
      </c>
      <c r="L16" s="1">
        <v>0.65</v>
      </c>
      <c r="M16" s="1">
        <v>0.18</v>
      </c>
      <c r="N16" s="3">
        <v>3.9068369646882046</v>
      </c>
      <c r="O16" s="3">
        <v>28</v>
      </c>
      <c r="R16"/>
    </row>
    <row r="17" spans="1:18" x14ac:dyDescent="0.4">
      <c r="A17" s="5" t="s">
        <v>258</v>
      </c>
      <c r="B17" s="5" t="s">
        <v>156</v>
      </c>
      <c r="C17" s="1" t="s">
        <v>142</v>
      </c>
      <c r="D17" s="1" t="s">
        <v>288</v>
      </c>
      <c r="E17" s="1">
        <v>3</v>
      </c>
      <c r="F17" s="1" t="str">
        <f t="shared" si="3"/>
        <v>tross-final</v>
      </c>
      <c r="G17" s="6">
        <v>44498</v>
      </c>
      <c r="H17" s="3">
        <v>62</v>
      </c>
      <c r="I17" s="3">
        <v>28</v>
      </c>
      <c r="J17" s="3">
        <v>22</v>
      </c>
      <c r="K17" s="3">
        <f t="shared" si="0"/>
        <v>51</v>
      </c>
      <c r="L17" s="1">
        <v>2.41</v>
      </c>
      <c r="M17" s="1">
        <v>0.8</v>
      </c>
      <c r="N17" s="3">
        <f t="shared" ref="N17:N46" si="4">(L17/(H17/10)^3)*1000</f>
        <v>10.112114396965527</v>
      </c>
      <c r="O17" s="3">
        <f t="shared" ref="O17:O46" si="5">ROUND(M17/L17*100,0)</f>
        <v>33</v>
      </c>
      <c r="R17"/>
    </row>
    <row r="18" spans="1:18" x14ac:dyDescent="0.4">
      <c r="A18" s="5" t="s">
        <v>259</v>
      </c>
      <c r="B18" s="5" t="s">
        <v>156</v>
      </c>
      <c r="C18" s="1" t="s">
        <v>142</v>
      </c>
      <c r="D18" s="1" t="s">
        <v>288</v>
      </c>
      <c r="E18" s="1">
        <v>3</v>
      </c>
      <c r="F18" s="1" t="str">
        <f t="shared" si="3"/>
        <v>tross-final</v>
      </c>
      <c r="G18" s="6">
        <v>44498</v>
      </c>
      <c r="H18" s="3">
        <v>60</v>
      </c>
      <c r="I18" s="3">
        <v>28</v>
      </c>
      <c r="J18" s="3">
        <v>20</v>
      </c>
      <c r="K18" s="3">
        <f t="shared" si="0"/>
        <v>45</v>
      </c>
      <c r="L18" s="1">
        <v>1.7</v>
      </c>
      <c r="M18" s="1">
        <v>0.38</v>
      </c>
      <c r="N18" s="3">
        <f t="shared" si="4"/>
        <v>7.8703703703703694</v>
      </c>
      <c r="O18" s="3">
        <f t="shared" si="5"/>
        <v>22</v>
      </c>
      <c r="R18"/>
    </row>
    <row r="19" spans="1:18" x14ac:dyDescent="0.4">
      <c r="A19" s="5" t="s">
        <v>260</v>
      </c>
      <c r="B19" s="5" t="s">
        <v>156</v>
      </c>
      <c r="C19" s="1" t="s">
        <v>142</v>
      </c>
      <c r="D19" s="1" t="s">
        <v>288</v>
      </c>
      <c r="E19" s="1">
        <v>3</v>
      </c>
      <c r="F19" s="1" t="str">
        <f t="shared" si="3"/>
        <v>tross-final</v>
      </c>
      <c r="G19" s="6">
        <v>44498</v>
      </c>
      <c r="H19" s="3">
        <v>55</v>
      </c>
      <c r="I19" s="3">
        <v>23</v>
      </c>
      <c r="J19" s="3">
        <v>19</v>
      </c>
      <c r="K19" s="3">
        <f t="shared" si="0"/>
        <v>32</v>
      </c>
      <c r="L19" s="1">
        <v>1.45</v>
      </c>
      <c r="M19" s="1">
        <v>0.61</v>
      </c>
      <c r="N19" s="3">
        <f t="shared" si="4"/>
        <v>8.7152516904583024</v>
      </c>
      <c r="O19" s="3">
        <f t="shared" si="5"/>
        <v>42</v>
      </c>
      <c r="R19"/>
    </row>
    <row r="20" spans="1:18" x14ac:dyDescent="0.4">
      <c r="A20" s="5" t="s">
        <v>261</v>
      </c>
      <c r="B20" s="5" t="s">
        <v>156</v>
      </c>
      <c r="C20" s="1" t="s">
        <v>142</v>
      </c>
      <c r="D20" s="1" t="s">
        <v>288</v>
      </c>
      <c r="E20" s="1">
        <v>3</v>
      </c>
      <c r="F20" s="1" t="str">
        <f t="shared" si="3"/>
        <v>tross-final</v>
      </c>
      <c r="G20" s="6">
        <v>44498</v>
      </c>
      <c r="H20" s="3">
        <v>55</v>
      </c>
      <c r="I20" s="3">
        <v>25</v>
      </c>
      <c r="J20" s="3">
        <v>18</v>
      </c>
      <c r="K20" s="3">
        <f t="shared" si="0"/>
        <v>33</v>
      </c>
      <c r="L20" s="1">
        <v>1.58</v>
      </c>
      <c r="M20" s="1">
        <v>0.34</v>
      </c>
      <c r="N20" s="3">
        <f t="shared" si="4"/>
        <v>9.4966190833959416</v>
      </c>
      <c r="O20" s="3">
        <f t="shared" si="5"/>
        <v>22</v>
      </c>
      <c r="R20"/>
    </row>
    <row r="21" spans="1:18" x14ac:dyDescent="0.4">
      <c r="A21" s="5" t="s">
        <v>262</v>
      </c>
      <c r="B21" s="5" t="s">
        <v>156</v>
      </c>
      <c r="C21" s="1" t="s">
        <v>142</v>
      </c>
      <c r="D21" s="1" t="s">
        <v>288</v>
      </c>
      <c r="E21" s="1">
        <v>3</v>
      </c>
      <c r="F21" s="1" t="str">
        <f t="shared" si="3"/>
        <v>tross-final</v>
      </c>
      <c r="G21" s="6">
        <v>44498</v>
      </c>
      <c r="H21" s="3">
        <v>56</v>
      </c>
      <c r="I21" s="3">
        <v>26</v>
      </c>
      <c r="J21" s="3">
        <v>20</v>
      </c>
      <c r="K21" s="3">
        <f t="shared" si="0"/>
        <v>39</v>
      </c>
      <c r="L21" s="1">
        <v>1.83</v>
      </c>
      <c r="M21" s="1">
        <v>0.47</v>
      </c>
      <c r="N21" s="3">
        <f t="shared" si="4"/>
        <v>10.420462827988342</v>
      </c>
      <c r="O21" s="3">
        <f t="shared" si="5"/>
        <v>26</v>
      </c>
      <c r="R21"/>
    </row>
    <row r="22" spans="1:18" x14ac:dyDescent="0.4">
      <c r="A22" s="5" t="s">
        <v>263</v>
      </c>
      <c r="B22" s="5" t="s">
        <v>156</v>
      </c>
      <c r="C22" s="1" t="s">
        <v>142</v>
      </c>
      <c r="D22" s="1" t="s">
        <v>288</v>
      </c>
      <c r="E22" s="1">
        <v>3</v>
      </c>
      <c r="F22" s="1" t="str">
        <f t="shared" si="3"/>
        <v>tross-final</v>
      </c>
      <c r="G22" s="6">
        <v>44498</v>
      </c>
      <c r="H22" s="3">
        <v>68</v>
      </c>
      <c r="I22" s="3">
        <v>30</v>
      </c>
      <c r="J22" s="3">
        <v>23</v>
      </c>
      <c r="K22" s="3">
        <f t="shared" si="0"/>
        <v>63</v>
      </c>
      <c r="L22" s="1">
        <v>1.78</v>
      </c>
      <c r="M22" s="1">
        <v>0.44</v>
      </c>
      <c r="N22" s="3">
        <f t="shared" si="4"/>
        <v>5.6610014247913707</v>
      </c>
      <c r="O22" s="3">
        <f t="shared" si="5"/>
        <v>25</v>
      </c>
      <c r="R22"/>
    </row>
    <row r="23" spans="1:18" x14ac:dyDescent="0.4">
      <c r="A23" s="5" t="s">
        <v>264</v>
      </c>
      <c r="B23" s="5" t="s">
        <v>156</v>
      </c>
      <c r="C23" s="1" t="s">
        <v>142</v>
      </c>
      <c r="D23" s="1" t="s">
        <v>288</v>
      </c>
      <c r="E23" s="1">
        <v>3</v>
      </c>
      <c r="F23" s="1" t="str">
        <f t="shared" si="3"/>
        <v>tross-final</v>
      </c>
      <c r="G23" s="6">
        <v>44498</v>
      </c>
      <c r="H23" s="3">
        <v>55</v>
      </c>
      <c r="I23" s="3">
        <v>25</v>
      </c>
      <c r="J23" s="3">
        <v>20</v>
      </c>
      <c r="K23" s="3">
        <f t="shared" si="0"/>
        <v>37</v>
      </c>
      <c r="L23" s="1">
        <v>1.69</v>
      </c>
      <c r="M23" s="1">
        <v>0.7</v>
      </c>
      <c r="N23" s="3">
        <f t="shared" si="4"/>
        <v>10.157776108189331</v>
      </c>
      <c r="O23" s="3">
        <f t="shared" si="5"/>
        <v>41</v>
      </c>
      <c r="R23"/>
    </row>
    <row r="24" spans="1:18" x14ac:dyDescent="0.4">
      <c r="A24" s="5" t="s">
        <v>265</v>
      </c>
      <c r="B24" s="5" t="s">
        <v>156</v>
      </c>
      <c r="C24" s="1" t="s">
        <v>142</v>
      </c>
      <c r="D24" s="1" t="s">
        <v>288</v>
      </c>
      <c r="E24" s="1">
        <v>3</v>
      </c>
      <c r="F24" s="1" t="str">
        <f t="shared" si="3"/>
        <v>tross-final</v>
      </c>
      <c r="G24" s="6">
        <v>44498</v>
      </c>
      <c r="H24" s="3">
        <v>59</v>
      </c>
      <c r="I24" s="3">
        <v>27</v>
      </c>
      <c r="J24" s="3">
        <v>18</v>
      </c>
      <c r="K24" s="3">
        <f t="shared" si="0"/>
        <v>38</v>
      </c>
      <c r="L24" s="1">
        <v>1.48</v>
      </c>
      <c r="M24" s="1">
        <v>0.5</v>
      </c>
      <c r="N24" s="3">
        <f t="shared" si="4"/>
        <v>7.2061895325227985</v>
      </c>
      <c r="O24" s="3">
        <f t="shared" si="5"/>
        <v>34</v>
      </c>
      <c r="R24"/>
    </row>
    <row r="25" spans="1:18" x14ac:dyDescent="0.4">
      <c r="A25" s="5" t="s">
        <v>266</v>
      </c>
      <c r="B25" s="5" t="s">
        <v>156</v>
      </c>
      <c r="C25" s="1" t="s">
        <v>142</v>
      </c>
      <c r="D25" s="1" t="s">
        <v>288</v>
      </c>
      <c r="E25" s="1">
        <v>3</v>
      </c>
      <c r="F25" s="1" t="str">
        <f t="shared" si="3"/>
        <v>tross-final</v>
      </c>
      <c r="G25" s="6">
        <v>44498</v>
      </c>
      <c r="H25" s="3">
        <v>61</v>
      </c>
      <c r="I25" s="3">
        <v>27</v>
      </c>
      <c r="J25" s="3">
        <v>20</v>
      </c>
      <c r="K25" s="3">
        <f t="shared" si="0"/>
        <v>44</v>
      </c>
      <c r="L25" s="1">
        <v>1.72</v>
      </c>
      <c r="M25" s="1">
        <v>0.72</v>
      </c>
      <c r="N25" s="3">
        <f t="shared" si="4"/>
        <v>7.5777267700820792</v>
      </c>
      <c r="O25" s="3">
        <f t="shared" si="5"/>
        <v>42</v>
      </c>
      <c r="R25"/>
    </row>
    <row r="26" spans="1:18" x14ac:dyDescent="0.4">
      <c r="A26" s="5" t="s">
        <v>267</v>
      </c>
      <c r="B26" s="5" t="s">
        <v>156</v>
      </c>
      <c r="C26" s="1" t="s">
        <v>142</v>
      </c>
      <c r="D26" s="1" t="s">
        <v>288</v>
      </c>
      <c r="E26" s="1">
        <v>3</v>
      </c>
      <c r="F26" s="1" t="str">
        <f t="shared" si="3"/>
        <v>tross-final</v>
      </c>
      <c r="G26" s="6">
        <v>44498</v>
      </c>
      <c r="H26" s="3">
        <v>65</v>
      </c>
      <c r="I26" s="3">
        <v>27</v>
      </c>
      <c r="J26" s="3">
        <v>20</v>
      </c>
      <c r="K26" s="3">
        <f t="shared" si="0"/>
        <v>47</v>
      </c>
      <c r="L26" s="1">
        <v>1.88</v>
      </c>
      <c r="M26" s="1">
        <v>0.46</v>
      </c>
      <c r="N26" s="3">
        <f t="shared" si="4"/>
        <v>6.8456986800182067</v>
      </c>
      <c r="O26" s="3">
        <f t="shared" si="5"/>
        <v>24</v>
      </c>
      <c r="R26"/>
    </row>
    <row r="27" spans="1:18" x14ac:dyDescent="0.4">
      <c r="A27" s="5" t="s">
        <v>268</v>
      </c>
      <c r="B27" s="5" t="s">
        <v>156</v>
      </c>
      <c r="C27" s="1" t="s">
        <v>142</v>
      </c>
      <c r="D27" s="1" t="s">
        <v>288</v>
      </c>
      <c r="E27" s="1">
        <v>3</v>
      </c>
      <c r="F27" s="1" t="str">
        <f t="shared" si="3"/>
        <v>tross-final</v>
      </c>
      <c r="G27" s="6">
        <v>44498</v>
      </c>
      <c r="H27" s="3">
        <v>54</v>
      </c>
      <c r="I27" s="1">
        <v>26</v>
      </c>
      <c r="J27" s="3">
        <v>16</v>
      </c>
      <c r="K27" s="3">
        <f t="shared" si="0"/>
        <v>30</v>
      </c>
      <c r="L27" s="1">
        <v>0.85</v>
      </c>
      <c r="M27" s="1">
        <v>0.18</v>
      </c>
      <c r="N27" s="3">
        <f t="shared" si="4"/>
        <v>5.3980592389371536</v>
      </c>
      <c r="O27" s="3">
        <f t="shared" si="5"/>
        <v>21</v>
      </c>
      <c r="R27"/>
    </row>
    <row r="28" spans="1:18" x14ac:dyDescent="0.4">
      <c r="A28" s="5" t="s">
        <v>269</v>
      </c>
      <c r="B28" s="5" t="s">
        <v>156</v>
      </c>
      <c r="C28" s="1" t="s">
        <v>142</v>
      </c>
      <c r="D28" s="1" t="s">
        <v>288</v>
      </c>
      <c r="E28" s="1">
        <v>3</v>
      </c>
      <c r="F28" s="1" t="str">
        <f t="shared" si="3"/>
        <v>tross-final</v>
      </c>
      <c r="G28" s="6">
        <v>44498</v>
      </c>
      <c r="H28" s="3">
        <v>56</v>
      </c>
      <c r="I28" s="1">
        <v>27</v>
      </c>
      <c r="J28" s="3">
        <v>16</v>
      </c>
      <c r="K28" s="3">
        <f t="shared" si="0"/>
        <v>32</v>
      </c>
      <c r="L28" s="1">
        <v>1.39</v>
      </c>
      <c r="M28" s="1">
        <v>0.27</v>
      </c>
      <c r="N28" s="3">
        <f t="shared" si="4"/>
        <v>7.9149963556851333</v>
      </c>
      <c r="O28" s="3">
        <f t="shared" si="5"/>
        <v>19</v>
      </c>
      <c r="R28"/>
    </row>
    <row r="29" spans="1:18" x14ac:dyDescent="0.4">
      <c r="A29" s="5" t="s">
        <v>270</v>
      </c>
      <c r="B29" s="5" t="s">
        <v>156</v>
      </c>
      <c r="C29" s="1" t="s">
        <v>142</v>
      </c>
      <c r="D29" s="1" t="s">
        <v>288</v>
      </c>
      <c r="E29" s="1">
        <v>3</v>
      </c>
      <c r="F29" s="1" t="str">
        <f t="shared" si="3"/>
        <v>tross-final</v>
      </c>
      <c r="G29" s="6">
        <v>44498</v>
      </c>
      <c r="H29" s="3">
        <v>61</v>
      </c>
      <c r="I29" s="1">
        <v>25</v>
      </c>
      <c r="J29" s="3">
        <v>19</v>
      </c>
      <c r="K29" s="3">
        <f t="shared" si="0"/>
        <v>39</v>
      </c>
      <c r="L29" s="1">
        <v>1.62</v>
      </c>
      <c r="M29" s="1">
        <v>0.3</v>
      </c>
      <c r="N29" s="3">
        <f t="shared" si="4"/>
        <v>7.1371612601935865</v>
      </c>
      <c r="O29" s="3">
        <f t="shared" si="5"/>
        <v>19</v>
      </c>
      <c r="R29"/>
    </row>
    <row r="30" spans="1:18" x14ac:dyDescent="0.4">
      <c r="A30" s="5" t="s">
        <v>271</v>
      </c>
      <c r="B30" s="5" t="s">
        <v>156</v>
      </c>
      <c r="C30" s="1" t="s">
        <v>142</v>
      </c>
      <c r="D30" s="1" t="s">
        <v>288</v>
      </c>
      <c r="E30" s="1">
        <v>3</v>
      </c>
      <c r="F30" s="1" t="str">
        <f t="shared" si="3"/>
        <v>tross-final</v>
      </c>
      <c r="G30" s="6">
        <v>44498</v>
      </c>
      <c r="H30" s="3">
        <v>45</v>
      </c>
      <c r="I30" s="1">
        <v>21</v>
      </c>
      <c r="J30" s="3">
        <v>14</v>
      </c>
      <c r="K30" s="3">
        <f t="shared" si="0"/>
        <v>18</v>
      </c>
      <c r="L30" s="1">
        <v>0.68</v>
      </c>
      <c r="M30" s="1">
        <v>0.21</v>
      </c>
      <c r="N30" s="3">
        <f t="shared" si="4"/>
        <v>7.4622770919067225</v>
      </c>
      <c r="O30" s="3">
        <f t="shared" si="5"/>
        <v>31</v>
      </c>
      <c r="R30"/>
    </row>
    <row r="31" spans="1:18" x14ac:dyDescent="0.4">
      <c r="A31" s="5" t="s">
        <v>272</v>
      </c>
      <c r="B31" s="5" t="s">
        <v>156</v>
      </c>
      <c r="C31" s="1" t="s">
        <v>142</v>
      </c>
      <c r="D31" s="1" t="s">
        <v>288</v>
      </c>
      <c r="E31" s="1">
        <v>3</v>
      </c>
      <c r="F31" s="1" t="str">
        <f t="shared" si="3"/>
        <v>tross-final</v>
      </c>
      <c r="G31" s="6">
        <v>44498</v>
      </c>
      <c r="H31" s="3">
        <v>55</v>
      </c>
      <c r="I31" s="1">
        <v>25</v>
      </c>
      <c r="J31" s="3">
        <v>17</v>
      </c>
      <c r="K31" s="3">
        <f t="shared" si="0"/>
        <v>31</v>
      </c>
      <c r="L31" s="1">
        <v>1.1599999999999999</v>
      </c>
      <c r="M31" s="1">
        <v>0.42</v>
      </c>
      <c r="N31" s="3">
        <f t="shared" si="4"/>
        <v>6.9722013523666408</v>
      </c>
      <c r="O31" s="3">
        <f t="shared" si="5"/>
        <v>36</v>
      </c>
      <c r="R31"/>
    </row>
    <row r="32" spans="1:18" x14ac:dyDescent="0.4">
      <c r="A32" s="5" t="s">
        <v>157</v>
      </c>
      <c r="B32" s="5" t="s">
        <v>156</v>
      </c>
      <c r="C32" s="1" t="s">
        <v>142</v>
      </c>
      <c r="D32" s="1" t="s">
        <v>104</v>
      </c>
      <c r="E32" s="1">
        <v>0</v>
      </c>
      <c r="F32" s="1" t="str">
        <f t="shared" si="3"/>
        <v>tross-baseline</v>
      </c>
      <c r="G32" s="2">
        <v>44491</v>
      </c>
      <c r="H32" s="1">
        <v>69</v>
      </c>
      <c r="I32" s="1">
        <v>29</v>
      </c>
      <c r="J32" s="1">
        <v>25</v>
      </c>
      <c r="K32" s="3">
        <f t="shared" si="0"/>
        <v>67</v>
      </c>
      <c r="L32" s="1">
        <v>3.1</v>
      </c>
      <c r="M32" s="1">
        <v>0.99000000000000021</v>
      </c>
      <c r="N32" s="3">
        <f t="shared" si="4"/>
        <v>9.4365755580516808</v>
      </c>
      <c r="O32" s="3">
        <f t="shared" si="5"/>
        <v>32</v>
      </c>
      <c r="R32"/>
    </row>
    <row r="33" spans="1:18" x14ac:dyDescent="0.4">
      <c r="A33" s="5" t="s">
        <v>158</v>
      </c>
      <c r="B33" s="5" t="s">
        <v>156</v>
      </c>
      <c r="C33" s="1" t="s">
        <v>142</v>
      </c>
      <c r="D33" s="1" t="s">
        <v>104</v>
      </c>
      <c r="E33" s="1">
        <v>0</v>
      </c>
      <c r="F33" s="1" t="str">
        <f t="shared" si="3"/>
        <v>tross-baseline</v>
      </c>
      <c r="G33" s="2">
        <v>44491</v>
      </c>
      <c r="H33" s="1">
        <v>63</v>
      </c>
      <c r="I33" s="1">
        <v>27</v>
      </c>
      <c r="J33" s="1">
        <v>20</v>
      </c>
      <c r="K33" s="3">
        <f t="shared" si="0"/>
        <v>45</v>
      </c>
      <c r="L33" s="1">
        <v>1.7</v>
      </c>
      <c r="M33" s="1">
        <v>0.44999999999999996</v>
      </c>
      <c r="N33" s="3">
        <f t="shared" si="4"/>
        <v>6.798721840294025</v>
      </c>
      <c r="O33" s="3">
        <f t="shared" si="5"/>
        <v>26</v>
      </c>
      <c r="R33"/>
    </row>
    <row r="34" spans="1:18" x14ac:dyDescent="0.4">
      <c r="A34" s="5" t="s">
        <v>159</v>
      </c>
      <c r="B34" s="5" t="s">
        <v>156</v>
      </c>
      <c r="C34" s="1" t="s">
        <v>142</v>
      </c>
      <c r="D34" s="1" t="s">
        <v>104</v>
      </c>
      <c r="E34" s="1">
        <v>0</v>
      </c>
      <c r="F34" s="1" t="str">
        <f t="shared" si="3"/>
        <v>tross-baseline</v>
      </c>
      <c r="G34" s="2">
        <v>44491</v>
      </c>
      <c r="H34" s="1">
        <v>58</v>
      </c>
      <c r="I34" s="1">
        <v>26</v>
      </c>
      <c r="J34" s="1">
        <v>20</v>
      </c>
      <c r="K34" s="3">
        <f t="shared" si="0"/>
        <v>40</v>
      </c>
      <c r="L34" s="1">
        <v>1.81</v>
      </c>
      <c r="M34" s="1">
        <v>0.58000000000000007</v>
      </c>
      <c r="N34" s="3">
        <f t="shared" si="4"/>
        <v>9.2767231128787575</v>
      </c>
      <c r="O34" s="3">
        <f t="shared" si="5"/>
        <v>32</v>
      </c>
      <c r="R34"/>
    </row>
    <row r="35" spans="1:18" x14ac:dyDescent="0.4">
      <c r="A35" s="5" t="s">
        <v>160</v>
      </c>
      <c r="B35" s="5" t="s">
        <v>156</v>
      </c>
      <c r="C35" s="1" t="s">
        <v>142</v>
      </c>
      <c r="D35" s="1" t="s">
        <v>104</v>
      </c>
      <c r="E35" s="1">
        <v>0</v>
      </c>
      <c r="F35" s="1" t="str">
        <f t="shared" si="3"/>
        <v>tross-baseline</v>
      </c>
      <c r="G35" s="2">
        <v>44491</v>
      </c>
      <c r="H35" s="1">
        <v>66</v>
      </c>
      <c r="I35" s="1">
        <v>29</v>
      </c>
      <c r="J35" s="1">
        <v>22</v>
      </c>
      <c r="K35" s="3">
        <f t="shared" si="0"/>
        <v>56</v>
      </c>
      <c r="L35" s="1">
        <v>2.65</v>
      </c>
      <c r="M35" s="1">
        <v>0.72</v>
      </c>
      <c r="N35" s="3">
        <f t="shared" si="4"/>
        <v>9.2175195480980605</v>
      </c>
      <c r="O35" s="3">
        <f t="shared" si="5"/>
        <v>27</v>
      </c>
      <c r="R35"/>
    </row>
    <row r="36" spans="1:18" x14ac:dyDescent="0.4">
      <c r="A36" s="5" t="s">
        <v>161</v>
      </c>
      <c r="B36" s="5" t="s">
        <v>156</v>
      </c>
      <c r="C36" s="1" t="s">
        <v>142</v>
      </c>
      <c r="D36" s="1" t="s">
        <v>104</v>
      </c>
      <c r="E36" s="1">
        <v>0</v>
      </c>
      <c r="F36" s="1" t="str">
        <f t="shared" si="3"/>
        <v>tross-baseline</v>
      </c>
      <c r="G36" s="2">
        <v>44491</v>
      </c>
      <c r="H36" s="1">
        <v>57</v>
      </c>
      <c r="I36" s="1">
        <v>27</v>
      </c>
      <c r="J36" s="1">
        <v>18</v>
      </c>
      <c r="K36" s="3">
        <f t="shared" si="0"/>
        <v>37</v>
      </c>
      <c r="L36" s="1">
        <v>1.7</v>
      </c>
      <c r="M36" s="1">
        <v>0.49</v>
      </c>
      <c r="N36" s="3">
        <f t="shared" si="4"/>
        <v>9.179612620347422</v>
      </c>
      <c r="O36" s="3">
        <f t="shared" si="5"/>
        <v>29</v>
      </c>
      <c r="R36"/>
    </row>
    <row r="37" spans="1:18" x14ac:dyDescent="0.4">
      <c r="A37" s="5" t="s">
        <v>162</v>
      </c>
      <c r="B37" s="5" t="s">
        <v>156</v>
      </c>
      <c r="C37" s="1" t="s">
        <v>142</v>
      </c>
      <c r="D37" s="1" t="s">
        <v>104</v>
      </c>
      <c r="E37" s="1">
        <v>0</v>
      </c>
      <c r="F37" s="1" t="str">
        <f t="shared" si="3"/>
        <v>tross-baseline</v>
      </c>
      <c r="G37" s="2">
        <v>44491</v>
      </c>
      <c r="H37" s="1">
        <v>62</v>
      </c>
      <c r="I37" s="1">
        <v>28</v>
      </c>
      <c r="J37" s="1">
        <v>23</v>
      </c>
      <c r="K37" s="3">
        <f t="shared" si="0"/>
        <v>53</v>
      </c>
      <c r="L37" s="1">
        <v>1.52</v>
      </c>
      <c r="M37" s="1">
        <v>0.43999999999999995</v>
      </c>
      <c r="N37" s="3">
        <f t="shared" si="4"/>
        <v>6.3777650968413271</v>
      </c>
      <c r="O37" s="3">
        <f t="shared" si="5"/>
        <v>29</v>
      </c>
      <c r="R37"/>
    </row>
    <row r="38" spans="1:18" x14ac:dyDescent="0.4">
      <c r="A38" s="5" t="s">
        <v>163</v>
      </c>
      <c r="B38" s="5" t="s">
        <v>156</v>
      </c>
      <c r="C38" s="1" t="s">
        <v>142</v>
      </c>
      <c r="D38" s="1" t="s">
        <v>104</v>
      </c>
      <c r="E38" s="1">
        <v>0</v>
      </c>
      <c r="F38" s="1" t="str">
        <f t="shared" si="3"/>
        <v>tross-baseline</v>
      </c>
      <c r="G38" s="2">
        <v>44491</v>
      </c>
      <c r="H38" s="1">
        <v>60</v>
      </c>
      <c r="I38" s="1">
        <v>28</v>
      </c>
      <c r="J38" s="1">
        <v>20</v>
      </c>
      <c r="K38" s="3">
        <f t="shared" si="0"/>
        <v>45</v>
      </c>
      <c r="L38" s="1">
        <v>2.0299999999999998</v>
      </c>
      <c r="M38" s="1">
        <v>0.6399999999999999</v>
      </c>
      <c r="N38" s="3">
        <f t="shared" si="4"/>
        <v>9.398148148148147</v>
      </c>
      <c r="O38" s="3">
        <f t="shared" si="5"/>
        <v>32</v>
      </c>
      <c r="R38"/>
    </row>
    <row r="39" spans="1:18" x14ac:dyDescent="0.4">
      <c r="A39" s="5" t="s">
        <v>164</v>
      </c>
      <c r="B39" s="5" t="s">
        <v>156</v>
      </c>
      <c r="C39" s="1" t="s">
        <v>142</v>
      </c>
      <c r="D39" s="1" t="s">
        <v>104</v>
      </c>
      <c r="E39" s="1">
        <v>0</v>
      </c>
      <c r="F39" s="1" t="str">
        <f t="shared" si="3"/>
        <v>tross-baseline</v>
      </c>
      <c r="G39" s="2">
        <v>44491</v>
      </c>
      <c r="H39" s="1">
        <v>61</v>
      </c>
      <c r="I39" s="1">
        <v>28</v>
      </c>
      <c r="J39" s="1">
        <v>21</v>
      </c>
      <c r="K39" s="3">
        <f t="shared" si="0"/>
        <v>48</v>
      </c>
      <c r="L39" s="1">
        <v>1.92</v>
      </c>
      <c r="M39" s="1">
        <v>0.54</v>
      </c>
      <c r="N39" s="3">
        <f t="shared" si="4"/>
        <v>8.4588577898590653</v>
      </c>
      <c r="O39" s="3">
        <f t="shared" si="5"/>
        <v>28</v>
      </c>
      <c r="R39"/>
    </row>
    <row r="40" spans="1:18" x14ac:dyDescent="0.4">
      <c r="A40" s="5" t="s">
        <v>165</v>
      </c>
      <c r="B40" s="5" t="s">
        <v>156</v>
      </c>
      <c r="C40" s="1" t="s">
        <v>142</v>
      </c>
      <c r="D40" s="1" t="s">
        <v>104</v>
      </c>
      <c r="E40" s="1">
        <v>0</v>
      </c>
      <c r="F40" s="1" t="str">
        <f t="shared" si="3"/>
        <v>tross-baseline</v>
      </c>
      <c r="G40" s="2">
        <v>44491</v>
      </c>
      <c r="H40" s="1">
        <v>56</v>
      </c>
      <c r="I40" s="1">
        <v>28</v>
      </c>
      <c r="J40" s="1">
        <v>17</v>
      </c>
      <c r="K40" s="3">
        <f t="shared" si="0"/>
        <v>36</v>
      </c>
      <c r="L40" s="1">
        <v>1.4</v>
      </c>
      <c r="M40" s="1">
        <v>0.49999999999999989</v>
      </c>
      <c r="N40" s="3">
        <f t="shared" si="4"/>
        <v>7.971938775510206</v>
      </c>
      <c r="O40" s="3">
        <f t="shared" si="5"/>
        <v>36</v>
      </c>
      <c r="R40"/>
    </row>
    <row r="41" spans="1:18" x14ac:dyDescent="0.4">
      <c r="A41" s="5" t="s">
        <v>166</v>
      </c>
      <c r="B41" s="5" t="s">
        <v>156</v>
      </c>
      <c r="C41" s="1" t="s">
        <v>142</v>
      </c>
      <c r="D41" s="1" t="s">
        <v>104</v>
      </c>
      <c r="E41" s="1">
        <v>0</v>
      </c>
      <c r="F41" s="1" t="str">
        <f t="shared" si="3"/>
        <v>tross-baseline</v>
      </c>
      <c r="G41" s="2">
        <v>44491</v>
      </c>
      <c r="H41" s="1">
        <v>62</v>
      </c>
      <c r="I41" s="1">
        <v>28</v>
      </c>
      <c r="J41" s="1">
        <v>20</v>
      </c>
      <c r="K41" s="3">
        <f t="shared" si="0"/>
        <v>46</v>
      </c>
      <c r="L41" s="1">
        <v>1.78</v>
      </c>
      <c r="M41" s="1">
        <v>0.56000000000000005</v>
      </c>
      <c r="N41" s="3">
        <f t="shared" si="4"/>
        <v>7.4686986002483966</v>
      </c>
      <c r="O41" s="3">
        <f t="shared" si="5"/>
        <v>31</v>
      </c>
      <c r="R41"/>
    </row>
    <row r="42" spans="1:18" x14ac:dyDescent="0.4">
      <c r="A42" s="5" t="s">
        <v>172</v>
      </c>
      <c r="B42" s="5" t="s">
        <v>156</v>
      </c>
      <c r="C42" s="1" t="s">
        <v>142</v>
      </c>
      <c r="D42" s="1" t="s">
        <v>104</v>
      </c>
      <c r="E42" s="1">
        <v>0</v>
      </c>
      <c r="F42" s="1" t="str">
        <f t="shared" si="3"/>
        <v>tross-baseline</v>
      </c>
      <c r="G42" s="2">
        <v>44491</v>
      </c>
      <c r="H42" s="3">
        <v>45</v>
      </c>
      <c r="I42" s="3">
        <v>20</v>
      </c>
      <c r="J42" s="3">
        <v>15</v>
      </c>
      <c r="K42" s="3">
        <f t="shared" si="0"/>
        <v>18</v>
      </c>
      <c r="L42" s="1">
        <v>0.52</v>
      </c>
      <c r="M42" s="1">
        <v>0.12</v>
      </c>
      <c r="N42" s="3">
        <f t="shared" si="4"/>
        <v>5.7064471879286698</v>
      </c>
      <c r="O42" s="3">
        <f t="shared" si="5"/>
        <v>23</v>
      </c>
      <c r="R42"/>
    </row>
    <row r="43" spans="1:18" x14ac:dyDescent="0.4">
      <c r="A43" s="5" t="s">
        <v>173</v>
      </c>
      <c r="B43" s="5" t="s">
        <v>156</v>
      </c>
      <c r="C43" s="1" t="s">
        <v>142</v>
      </c>
      <c r="D43" s="1" t="s">
        <v>104</v>
      </c>
      <c r="E43" s="1">
        <v>0</v>
      </c>
      <c r="F43" s="1" t="str">
        <f t="shared" si="3"/>
        <v>tross-baseline</v>
      </c>
      <c r="G43" s="2">
        <v>44491</v>
      </c>
      <c r="H43" s="3">
        <v>52</v>
      </c>
      <c r="I43" s="3">
        <v>21</v>
      </c>
      <c r="J43" s="3">
        <v>17</v>
      </c>
      <c r="K43" s="3">
        <f t="shared" si="0"/>
        <v>25</v>
      </c>
      <c r="L43" s="1">
        <v>1.1299999999999999</v>
      </c>
      <c r="M43" s="1">
        <v>0.26</v>
      </c>
      <c r="N43" s="3">
        <f t="shared" si="4"/>
        <v>8.0365270823850672</v>
      </c>
      <c r="O43" s="3">
        <f t="shared" si="5"/>
        <v>23</v>
      </c>
      <c r="R43"/>
    </row>
    <row r="44" spans="1:18" x14ac:dyDescent="0.4">
      <c r="A44" s="5" t="s">
        <v>174</v>
      </c>
      <c r="B44" s="5" t="s">
        <v>156</v>
      </c>
      <c r="C44" s="1" t="s">
        <v>142</v>
      </c>
      <c r="D44" s="1" t="s">
        <v>104</v>
      </c>
      <c r="E44" s="1">
        <v>0</v>
      </c>
      <c r="F44" s="1" t="str">
        <f t="shared" si="3"/>
        <v>tross-baseline</v>
      </c>
      <c r="G44" s="2">
        <v>44491</v>
      </c>
      <c r="H44" s="3">
        <v>48</v>
      </c>
      <c r="I44" s="3">
        <v>21</v>
      </c>
      <c r="J44" s="3">
        <v>16</v>
      </c>
      <c r="K44" s="3">
        <f t="shared" si="0"/>
        <v>22</v>
      </c>
      <c r="L44" s="1">
        <v>0.84</v>
      </c>
      <c r="M44" s="1">
        <v>0.18</v>
      </c>
      <c r="N44" s="3">
        <f t="shared" si="4"/>
        <v>7.5954861111111107</v>
      </c>
      <c r="O44" s="3">
        <f t="shared" si="5"/>
        <v>21</v>
      </c>
      <c r="R44"/>
    </row>
    <row r="45" spans="1:18" x14ac:dyDescent="0.4">
      <c r="A45" s="5" t="s">
        <v>175</v>
      </c>
      <c r="B45" s="5" t="s">
        <v>156</v>
      </c>
      <c r="C45" s="1" t="s">
        <v>142</v>
      </c>
      <c r="D45" s="1" t="s">
        <v>104</v>
      </c>
      <c r="E45" s="1">
        <v>0</v>
      </c>
      <c r="F45" s="1" t="str">
        <f t="shared" si="3"/>
        <v>tross-baseline</v>
      </c>
      <c r="G45" s="2">
        <v>44491</v>
      </c>
      <c r="H45" s="3">
        <v>55</v>
      </c>
      <c r="I45" s="3">
        <v>24</v>
      </c>
      <c r="J45" s="3">
        <v>16</v>
      </c>
      <c r="K45" s="3">
        <f t="shared" si="0"/>
        <v>28</v>
      </c>
      <c r="L45" s="1">
        <v>1.17</v>
      </c>
      <c r="M45" s="1">
        <v>0.32</v>
      </c>
      <c r="N45" s="3">
        <f t="shared" si="4"/>
        <v>7.0323065364387674</v>
      </c>
      <c r="O45" s="3">
        <f t="shared" si="5"/>
        <v>27</v>
      </c>
      <c r="R45"/>
    </row>
    <row r="46" spans="1:18" x14ac:dyDescent="0.4">
      <c r="A46" s="5" t="s">
        <v>176</v>
      </c>
      <c r="B46" s="5" t="s">
        <v>156</v>
      </c>
      <c r="C46" s="1" t="s">
        <v>142</v>
      </c>
      <c r="D46" s="1" t="s">
        <v>104</v>
      </c>
      <c r="E46" s="1">
        <v>0</v>
      </c>
      <c r="F46" s="1" t="str">
        <f t="shared" si="3"/>
        <v>tross-baseline</v>
      </c>
      <c r="G46" s="2">
        <v>44491</v>
      </c>
      <c r="H46" s="3">
        <v>52</v>
      </c>
      <c r="I46" s="3">
        <v>22</v>
      </c>
      <c r="J46" s="3">
        <v>19</v>
      </c>
      <c r="K46" s="3">
        <f t="shared" si="0"/>
        <v>29</v>
      </c>
      <c r="L46" s="1">
        <v>1.1599999999999999</v>
      </c>
      <c r="M46" s="1">
        <v>0.36</v>
      </c>
      <c r="N46" s="3">
        <f t="shared" si="4"/>
        <v>8.2498862084660871</v>
      </c>
      <c r="O46" s="3">
        <f t="shared" si="5"/>
        <v>31</v>
      </c>
      <c r="R46"/>
    </row>
    <row r="47" spans="1:18" x14ac:dyDescent="0.4">
      <c r="A47" s="5" t="s">
        <v>273</v>
      </c>
      <c r="B47" s="5" t="s">
        <v>155</v>
      </c>
      <c r="C47" s="1" t="s">
        <v>142</v>
      </c>
      <c r="D47" s="1" t="s">
        <v>288</v>
      </c>
      <c r="E47" s="1">
        <v>3</v>
      </c>
      <c r="F47" s="1" t="str">
        <f t="shared" si="3"/>
        <v>gallo-final</v>
      </c>
      <c r="G47" s="6">
        <v>44498</v>
      </c>
      <c r="H47" s="3">
        <v>56</v>
      </c>
      <c r="I47" s="1">
        <v>31</v>
      </c>
      <c r="J47" s="1">
        <v>21</v>
      </c>
      <c r="K47" s="3">
        <f t="shared" ref="K47:K61" si="6">ROUND((4/3)*(H47/10)*(I47/10)*(J47/10),0)</f>
        <v>49</v>
      </c>
      <c r="L47" s="1">
        <v>1.75</v>
      </c>
      <c r="M47" s="1">
        <v>0.49</v>
      </c>
      <c r="N47" s="3">
        <f t="shared" ref="N47:N61" si="7">(L47/(H47/10)^3)*1000</f>
        <v>9.9649234693877577</v>
      </c>
      <c r="O47" s="3">
        <f t="shared" ref="O47:O61" si="8">ROUND(M47/L47*100,0)</f>
        <v>28</v>
      </c>
      <c r="R47"/>
    </row>
    <row r="48" spans="1:18" x14ac:dyDescent="0.4">
      <c r="A48" s="5" t="s">
        <v>274</v>
      </c>
      <c r="B48" s="5" t="s">
        <v>155</v>
      </c>
      <c r="C48" s="1" t="s">
        <v>142</v>
      </c>
      <c r="D48" s="1" t="s">
        <v>288</v>
      </c>
      <c r="E48" s="1">
        <v>3</v>
      </c>
      <c r="F48" s="1" t="str">
        <f t="shared" si="3"/>
        <v>gallo-final</v>
      </c>
      <c r="G48" s="6">
        <v>44498</v>
      </c>
      <c r="H48" s="3">
        <v>61</v>
      </c>
      <c r="I48" s="1">
        <v>34</v>
      </c>
      <c r="J48" s="1">
        <v>24</v>
      </c>
      <c r="K48" s="3">
        <f t="shared" si="6"/>
        <v>66</v>
      </c>
      <c r="L48" s="1">
        <v>1.33</v>
      </c>
      <c r="M48" s="1">
        <v>0.38</v>
      </c>
      <c r="N48" s="3">
        <f t="shared" si="7"/>
        <v>5.8595212815169564</v>
      </c>
      <c r="O48" s="3">
        <f t="shared" si="8"/>
        <v>29</v>
      </c>
      <c r="R48"/>
    </row>
    <row r="49" spans="1:18" x14ac:dyDescent="0.4">
      <c r="A49" s="5" t="s">
        <v>275</v>
      </c>
      <c r="B49" s="5" t="s">
        <v>155</v>
      </c>
      <c r="C49" s="1" t="s">
        <v>142</v>
      </c>
      <c r="D49" s="1" t="s">
        <v>288</v>
      </c>
      <c r="E49" s="1">
        <v>3</v>
      </c>
      <c r="F49" s="1" t="str">
        <f t="shared" si="3"/>
        <v>gallo-final</v>
      </c>
      <c r="G49" s="6">
        <v>44498</v>
      </c>
      <c r="H49" s="3">
        <v>62</v>
      </c>
      <c r="I49" s="1">
        <v>39</v>
      </c>
      <c r="J49" s="1">
        <v>16</v>
      </c>
      <c r="K49" s="3">
        <f t="shared" si="6"/>
        <v>52</v>
      </c>
      <c r="L49" s="1">
        <v>0.92</v>
      </c>
      <c r="M49" s="1">
        <v>0.32</v>
      </c>
      <c r="N49" s="3">
        <f t="shared" si="7"/>
        <v>3.8602262428250138</v>
      </c>
      <c r="O49" s="3">
        <f t="shared" si="8"/>
        <v>35</v>
      </c>
      <c r="R49"/>
    </row>
    <row r="50" spans="1:18" x14ac:dyDescent="0.4">
      <c r="A50" s="5" t="s">
        <v>276</v>
      </c>
      <c r="B50" s="5" t="s">
        <v>155</v>
      </c>
      <c r="C50" s="1" t="s">
        <v>142</v>
      </c>
      <c r="D50" s="1" t="s">
        <v>288</v>
      </c>
      <c r="E50" s="1">
        <v>3</v>
      </c>
      <c r="F50" s="1" t="str">
        <f t="shared" si="3"/>
        <v>gallo-final</v>
      </c>
      <c r="G50" s="6">
        <v>44498</v>
      </c>
      <c r="H50" s="3">
        <v>67</v>
      </c>
      <c r="I50" s="1">
        <v>36</v>
      </c>
      <c r="J50" s="1">
        <v>32</v>
      </c>
      <c r="K50" s="3">
        <f t="shared" si="6"/>
        <v>103</v>
      </c>
      <c r="L50" s="1">
        <v>0.75</v>
      </c>
      <c r="M50" s="1">
        <v>0.15</v>
      </c>
      <c r="N50" s="3">
        <f t="shared" si="7"/>
        <v>2.4936577970029554</v>
      </c>
      <c r="O50" s="3">
        <f t="shared" si="8"/>
        <v>20</v>
      </c>
      <c r="R50"/>
    </row>
    <row r="51" spans="1:18" x14ac:dyDescent="0.4">
      <c r="A51" s="5" t="s">
        <v>277</v>
      </c>
      <c r="B51" s="5" t="s">
        <v>155</v>
      </c>
      <c r="C51" s="1" t="s">
        <v>142</v>
      </c>
      <c r="D51" s="1" t="s">
        <v>288</v>
      </c>
      <c r="E51" s="1">
        <v>3</v>
      </c>
      <c r="F51" s="1" t="str">
        <f t="shared" si="3"/>
        <v>gallo-final</v>
      </c>
      <c r="G51" s="6">
        <v>44498</v>
      </c>
      <c r="H51" s="3">
        <v>55</v>
      </c>
      <c r="I51" s="1">
        <v>25</v>
      </c>
      <c r="J51" s="1">
        <v>23</v>
      </c>
      <c r="K51" s="3">
        <f t="shared" si="6"/>
        <v>42</v>
      </c>
      <c r="L51" s="1">
        <v>1.05</v>
      </c>
      <c r="M51" s="1">
        <v>0.32</v>
      </c>
      <c r="N51" s="3">
        <f t="shared" si="7"/>
        <v>6.3110443275732528</v>
      </c>
      <c r="O51" s="3">
        <f t="shared" si="8"/>
        <v>30</v>
      </c>
      <c r="R51"/>
    </row>
    <row r="52" spans="1:18" x14ac:dyDescent="0.4">
      <c r="A52" s="5" t="s">
        <v>278</v>
      </c>
      <c r="B52" s="5" t="s">
        <v>155</v>
      </c>
      <c r="C52" s="1" t="s">
        <v>142</v>
      </c>
      <c r="D52" s="1" t="s">
        <v>288</v>
      </c>
      <c r="E52" s="1">
        <v>3</v>
      </c>
      <c r="F52" s="1" t="str">
        <f t="shared" si="3"/>
        <v>gallo-final</v>
      </c>
      <c r="G52" s="6">
        <v>44498</v>
      </c>
      <c r="H52" s="3">
        <v>56</v>
      </c>
      <c r="I52" s="1">
        <v>33</v>
      </c>
      <c r="J52" s="1">
        <v>17</v>
      </c>
      <c r="K52" s="3">
        <f t="shared" si="6"/>
        <v>42</v>
      </c>
      <c r="L52" s="1">
        <v>0.4</v>
      </c>
      <c r="M52" s="1">
        <v>0.11</v>
      </c>
      <c r="N52" s="3">
        <f t="shared" si="7"/>
        <v>2.2776967930029159</v>
      </c>
      <c r="O52" s="3">
        <f t="shared" si="8"/>
        <v>28</v>
      </c>
      <c r="R52"/>
    </row>
    <row r="53" spans="1:18" x14ac:dyDescent="0.4">
      <c r="A53" s="5" t="s">
        <v>279</v>
      </c>
      <c r="B53" s="5" t="s">
        <v>155</v>
      </c>
      <c r="C53" s="1" t="s">
        <v>142</v>
      </c>
      <c r="D53" s="1" t="s">
        <v>288</v>
      </c>
      <c r="E53" s="1">
        <v>3</v>
      </c>
      <c r="F53" s="1" t="str">
        <f t="shared" si="3"/>
        <v>gallo-final</v>
      </c>
      <c r="G53" s="6">
        <v>44498</v>
      </c>
      <c r="H53" s="3">
        <v>58</v>
      </c>
      <c r="I53" s="1">
        <v>30</v>
      </c>
      <c r="J53" s="1">
        <v>18</v>
      </c>
      <c r="K53" s="3">
        <f t="shared" si="6"/>
        <v>42</v>
      </c>
      <c r="L53" s="1">
        <v>0.56000000000000005</v>
      </c>
      <c r="M53" s="1">
        <v>0.1</v>
      </c>
      <c r="N53" s="3">
        <f t="shared" si="7"/>
        <v>2.8701463774652511</v>
      </c>
      <c r="O53" s="3">
        <f t="shared" si="8"/>
        <v>18</v>
      </c>
      <c r="R53"/>
    </row>
    <row r="54" spans="1:18" x14ac:dyDescent="0.4">
      <c r="A54" s="5" t="s">
        <v>280</v>
      </c>
      <c r="B54" s="5" t="s">
        <v>155</v>
      </c>
      <c r="C54" s="1" t="s">
        <v>142</v>
      </c>
      <c r="D54" s="1" t="s">
        <v>288</v>
      </c>
      <c r="E54" s="1">
        <v>3</v>
      </c>
      <c r="F54" s="1" t="str">
        <f t="shared" si="3"/>
        <v>gallo-final</v>
      </c>
      <c r="G54" s="6">
        <v>44498</v>
      </c>
      <c r="H54" s="3">
        <v>62</v>
      </c>
      <c r="I54" s="1">
        <v>40</v>
      </c>
      <c r="J54" s="1">
        <v>21</v>
      </c>
      <c r="K54" s="3">
        <f t="shared" si="6"/>
        <v>69</v>
      </c>
      <c r="L54" s="1">
        <v>1.67</v>
      </c>
      <c r="M54" s="1">
        <v>0.36</v>
      </c>
      <c r="N54" s="3">
        <f t="shared" si="7"/>
        <v>7.0071498103454051</v>
      </c>
      <c r="O54" s="3">
        <f t="shared" si="8"/>
        <v>22</v>
      </c>
      <c r="R54"/>
    </row>
    <row r="55" spans="1:18" x14ac:dyDescent="0.4">
      <c r="A55" s="5" t="s">
        <v>281</v>
      </c>
      <c r="B55" s="5" t="s">
        <v>155</v>
      </c>
      <c r="C55" s="1" t="s">
        <v>142</v>
      </c>
      <c r="D55" s="1" t="s">
        <v>288</v>
      </c>
      <c r="E55" s="1">
        <v>3</v>
      </c>
      <c r="F55" s="1" t="str">
        <f t="shared" si="3"/>
        <v>gallo-final</v>
      </c>
      <c r="G55" s="6">
        <v>44498</v>
      </c>
      <c r="H55" s="3">
        <v>64</v>
      </c>
      <c r="I55" s="1">
        <v>28</v>
      </c>
      <c r="J55" s="1">
        <v>27</v>
      </c>
      <c r="K55" s="3">
        <f t="shared" si="6"/>
        <v>65</v>
      </c>
      <c r="L55" s="1">
        <v>0.5</v>
      </c>
      <c r="M55" s="1">
        <v>0.14000000000000001</v>
      </c>
      <c r="N55" s="3">
        <f t="shared" si="7"/>
        <v>1.9073486328124996</v>
      </c>
      <c r="O55" s="3">
        <f t="shared" si="8"/>
        <v>28</v>
      </c>
      <c r="R55"/>
    </row>
    <row r="56" spans="1:18" x14ac:dyDescent="0.4">
      <c r="A56" s="5" t="s">
        <v>282</v>
      </c>
      <c r="B56" s="5" t="s">
        <v>155</v>
      </c>
      <c r="C56" s="1" t="s">
        <v>142</v>
      </c>
      <c r="D56" s="1" t="s">
        <v>288</v>
      </c>
      <c r="E56" s="1">
        <v>3</v>
      </c>
      <c r="F56" s="1" t="str">
        <f t="shared" si="3"/>
        <v>gallo-final</v>
      </c>
      <c r="G56" s="6">
        <v>44498</v>
      </c>
      <c r="H56" s="3">
        <v>66</v>
      </c>
      <c r="I56" s="1">
        <v>31</v>
      </c>
      <c r="J56" s="1">
        <v>21</v>
      </c>
      <c r="K56" s="3">
        <f t="shared" si="6"/>
        <v>57</v>
      </c>
      <c r="L56" s="1">
        <v>1.67</v>
      </c>
      <c r="M56" s="1">
        <v>0.54</v>
      </c>
      <c r="N56" s="3">
        <f t="shared" si="7"/>
        <v>5.8087764699334947</v>
      </c>
      <c r="O56" s="3">
        <f t="shared" si="8"/>
        <v>32</v>
      </c>
      <c r="R56"/>
    </row>
    <row r="57" spans="1:18" x14ac:dyDescent="0.4">
      <c r="A57" s="5" t="s">
        <v>283</v>
      </c>
      <c r="B57" s="5" t="s">
        <v>155</v>
      </c>
      <c r="C57" s="1" t="s">
        <v>142</v>
      </c>
      <c r="D57" s="1" t="s">
        <v>288</v>
      </c>
      <c r="E57" s="1">
        <v>3</v>
      </c>
      <c r="F57" s="1" t="str">
        <f t="shared" si="3"/>
        <v>gallo-final</v>
      </c>
      <c r="G57" s="6">
        <v>44498</v>
      </c>
      <c r="H57" s="3">
        <v>67</v>
      </c>
      <c r="I57" s="1">
        <v>35</v>
      </c>
      <c r="J57" s="1">
        <v>27</v>
      </c>
      <c r="K57" s="3">
        <f t="shared" si="6"/>
        <v>84</v>
      </c>
      <c r="L57" s="1">
        <v>0.56999999999999995</v>
      </c>
      <c r="M57" s="1">
        <v>0.2</v>
      </c>
      <c r="N57" s="3">
        <f t="shared" si="7"/>
        <v>1.8951799257222461</v>
      </c>
      <c r="O57" s="3">
        <f t="shared" si="8"/>
        <v>35</v>
      </c>
      <c r="R57"/>
    </row>
    <row r="58" spans="1:18" x14ac:dyDescent="0.4">
      <c r="A58" s="5" t="s">
        <v>284</v>
      </c>
      <c r="B58" s="5" t="s">
        <v>155</v>
      </c>
      <c r="C58" s="1" t="s">
        <v>142</v>
      </c>
      <c r="D58" s="1" t="s">
        <v>288</v>
      </c>
      <c r="E58" s="1">
        <v>3</v>
      </c>
      <c r="F58" s="1" t="str">
        <f t="shared" si="3"/>
        <v>gallo-final</v>
      </c>
      <c r="G58" s="6">
        <v>44498</v>
      </c>
      <c r="H58" s="3">
        <v>55</v>
      </c>
      <c r="I58" s="1">
        <v>32</v>
      </c>
      <c r="J58" s="1">
        <v>18</v>
      </c>
      <c r="K58" s="3">
        <f t="shared" si="6"/>
        <v>42</v>
      </c>
      <c r="L58" s="1">
        <v>1.47</v>
      </c>
      <c r="M58" s="1">
        <v>0.3</v>
      </c>
      <c r="N58" s="3">
        <f t="shared" si="7"/>
        <v>8.8354620586025536</v>
      </c>
      <c r="O58" s="3">
        <f t="shared" si="8"/>
        <v>20</v>
      </c>
      <c r="R58"/>
    </row>
    <row r="59" spans="1:18" x14ac:dyDescent="0.4">
      <c r="A59" s="5" t="s">
        <v>285</v>
      </c>
      <c r="B59" s="5" t="s">
        <v>155</v>
      </c>
      <c r="C59" s="1" t="s">
        <v>142</v>
      </c>
      <c r="D59" s="1" t="s">
        <v>288</v>
      </c>
      <c r="E59" s="1">
        <v>3</v>
      </c>
      <c r="F59" s="1" t="str">
        <f t="shared" si="3"/>
        <v>gallo-final</v>
      </c>
      <c r="G59" s="6">
        <v>44498</v>
      </c>
      <c r="H59" s="3">
        <v>52</v>
      </c>
      <c r="I59" s="1">
        <v>33</v>
      </c>
      <c r="J59" s="1">
        <v>18</v>
      </c>
      <c r="K59" s="3">
        <f t="shared" si="6"/>
        <v>41</v>
      </c>
      <c r="L59" s="1">
        <v>0.79</v>
      </c>
      <c r="M59" s="1">
        <v>0.14000000000000001</v>
      </c>
      <c r="N59" s="3">
        <f t="shared" si="7"/>
        <v>5.6184569868001804</v>
      </c>
      <c r="O59" s="3">
        <f t="shared" si="8"/>
        <v>18</v>
      </c>
      <c r="R59"/>
    </row>
    <row r="60" spans="1:18" x14ac:dyDescent="0.4">
      <c r="A60" s="5" t="s">
        <v>286</v>
      </c>
      <c r="B60" s="5" t="s">
        <v>155</v>
      </c>
      <c r="C60" s="1" t="s">
        <v>142</v>
      </c>
      <c r="D60" s="1" t="s">
        <v>288</v>
      </c>
      <c r="E60" s="1">
        <v>3</v>
      </c>
      <c r="F60" s="1" t="str">
        <f t="shared" si="3"/>
        <v>gallo-final</v>
      </c>
      <c r="G60" s="6">
        <v>44498</v>
      </c>
      <c r="H60" s="3">
        <v>58</v>
      </c>
      <c r="I60" s="1">
        <v>33</v>
      </c>
      <c r="J60" s="1">
        <v>17</v>
      </c>
      <c r="K60" s="3">
        <f t="shared" si="6"/>
        <v>43</v>
      </c>
      <c r="L60" s="1">
        <v>1.03</v>
      </c>
      <c r="M60" s="1">
        <v>0.23</v>
      </c>
      <c r="N60" s="3">
        <f t="shared" si="7"/>
        <v>5.2790192299807295</v>
      </c>
      <c r="O60" s="3">
        <f t="shared" si="8"/>
        <v>22</v>
      </c>
      <c r="R60"/>
    </row>
    <row r="61" spans="1:18" x14ac:dyDescent="0.4">
      <c r="A61" s="5" t="s">
        <v>287</v>
      </c>
      <c r="B61" s="5" t="s">
        <v>155</v>
      </c>
      <c r="C61" s="1" t="s">
        <v>142</v>
      </c>
      <c r="D61" s="1" t="s">
        <v>288</v>
      </c>
      <c r="E61" s="1">
        <v>3</v>
      </c>
      <c r="F61" s="1" t="str">
        <f t="shared" si="3"/>
        <v>gallo-final</v>
      </c>
      <c r="G61" s="6">
        <v>44498</v>
      </c>
      <c r="H61" s="3">
        <v>54</v>
      </c>
      <c r="I61" s="1">
        <v>30</v>
      </c>
      <c r="J61" s="1">
        <v>17</v>
      </c>
      <c r="K61" s="3">
        <f t="shared" si="6"/>
        <v>37</v>
      </c>
      <c r="L61" s="1">
        <v>0.52</v>
      </c>
      <c r="M61" s="1">
        <v>0.14000000000000001</v>
      </c>
      <c r="N61" s="3">
        <f t="shared" si="7"/>
        <v>3.3023421226439056</v>
      </c>
      <c r="O61" s="3">
        <f t="shared" si="8"/>
        <v>27</v>
      </c>
      <c r="R6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FE42-C768-419F-A6A1-5F6121DBA16D}">
  <dimension ref="A1:F5"/>
  <sheetViews>
    <sheetView workbookViewId="0">
      <pane ySplit="1" topLeftCell="A2" activePane="bottomLeft" state="frozen"/>
      <selection pane="bottomLeft" activeCell="I3" sqref="I3"/>
    </sheetView>
  </sheetViews>
  <sheetFormatPr defaultRowHeight="14.6" x14ac:dyDescent="0.4"/>
  <cols>
    <col min="1" max="1" width="12.23046875" style="1" bestFit="1" customWidth="1"/>
    <col min="2" max="2" width="12.23046875" style="1" customWidth="1"/>
    <col min="3" max="6" width="9.23046875" style="1"/>
  </cols>
  <sheetData>
    <row r="1" spans="1:6" x14ac:dyDescent="0.4">
      <c r="A1" s="1" t="s">
        <v>154</v>
      </c>
      <c r="B1" s="1" t="s">
        <v>101</v>
      </c>
      <c r="C1" s="1" t="s">
        <v>6</v>
      </c>
      <c r="D1" s="1" t="s">
        <v>289</v>
      </c>
      <c r="E1" s="1" t="s">
        <v>7</v>
      </c>
      <c r="F1" s="1" t="s">
        <v>290</v>
      </c>
    </row>
    <row r="2" spans="1:6" x14ac:dyDescent="0.4">
      <c r="A2" s="1" t="s">
        <v>155</v>
      </c>
      <c r="B2" s="1" t="s">
        <v>104</v>
      </c>
      <c r="C2" s="1">
        <v>5.629506501653796</v>
      </c>
      <c r="D2" s="1">
        <v>0.39897831932617167</v>
      </c>
      <c r="E2" s="1">
        <v>26.266666666666666</v>
      </c>
      <c r="F2" s="1">
        <v>1.475084070781395</v>
      </c>
    </row>
    <row r="3" spans="1:6" x14ac:dyDescent="0.4">
      <c r="A3" s="1" t="s">
        <v>155</v>
      </c>
      <c r="B3" s="1" t="s">
        <v>288</v>
      </c>
      <c r="C3" s="1">
        <v>4.8860634350410077</v>
      </c>
      <c r="D3" s="1">
        <v>0.64874136318964148</v>
      </c>
      <c r="E3" s="1">
        <v>26.133333333333333</v>
      </c>
      <c r="F3" s="1">
        <v>1.4924146834246801</v>
      </c>
    </row>
    <row r="4" spans="1:6" x14ac:dyDescent="0.4">
      <c r="A4" s="1" t="s">
        <v>156</v>
      </c>
      <c r="B4" s="1" t="s">
        <v>104</v>
      </c>
      <c r="C4" s="1">
        <v>8.0136809477737874</v>
      </c>
      <c r="D4" s="1">
        <v>0.30481985386892846</v>
      </c>
      <c r="E4" s="1">
        <v>28.466666666666665</v>
      </c>
      <c r="F4" s="1">
        <v>1.0549956744062385</v>
      </c>
    </row>
    <row r="5" spans="1:6" x14ac:dyDescent="0.4">
      <c r="A5" s="1" t="s">
        <v>156</v>
      </c>
      <c r="B5" s="1" t="s">
        <v>288</v>
      </c>
      <c r="C5" s="1">
        <v>7.9298604122581002</v>
      </c>
      <c r="D5" s="1">
        <v>0.40325599200269746</v>
      </c>
      <c r="E5" s="1">
        <v>29.133333333333333</v>
      </c>
      <c r="F5" s="1">
        <v>2.168753573712805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8D45-0B69-48B6-9D26-EF5FF3DC695D}">
  <dimension ref="A1:C93"/>
  <sheetViews>
    <sheetView workbookViewId="0">
      <pane ySplit="1" topLeftCell="A2" activePane="bottomLeft" state="frozen"/>
      <selection pane="bottomLeft" activeCell="A11" sqref="A11"/>
    </sheetView>
  </sheetViews>
  <sheetFormatPr defaultRowHeight="14.6" x14ac:dyDescent="0.4"/>
  <cols>
    <col min="1" max="3" width="8.84375" style="1"/>
  </cols>
  <sheetData>
    <row r="1" spans="1:3" x14ac:dyDescent="0.4">
      <c r="A1" s="1" t="s">
        <v>243</v>
      </c>
      <c r="B1" s="1" t="s">
        <v>242</v>
      </c>
      <c r="C1" s="1" t="s">
        <v>241</v>
      </c>
    </row>
    <row r="2" spans="1:3" x14ac:dyDescent="0.4">
      <c r="A2" s="1" t="s">
        <v>244</v>
      </c>
      <c r="B2" s="1" t="s">
        <v>79</v>
      </c>
      <c r="C2" s="1" t="s">
        <v>206</v>
      </c>
    </row>
    <row r="3" spans="1:3" x14ac:dyDescent="0.4">
      <c r="A3" s="1" t="s">
        <v>244</v>
      </c>
      <c r="B3" s="1" t="s">
        <v>80</v>
      </c>
      <c r="C3" s="1" t="s">
        <v>207</v>
      </c>
    </row>
    <row r="4" spans="1:3" x14ac:dyDescent="0.4">
      <c r="A4" s="1" t="s">
        <v>244</v>
      </c>
      <c r="B4" s="1" t="s">
        <v>81</v>
      </c>
      <c r="C4" s="1" t="s">
        <v>208</v>
      </c>
    </row>
    <row r="5" spans="1:3" x14ac:dyDescent="0.4">
      <c r="A5" s="1" t="s">
        <v>244</v>
      </c>
      <c r="B5" s="1" t="s">
        <v>82</v>
      </c>
      <c r="C5" s="1" t="s">
        <v>209</v>
      </c>
    </row>
    <row r="6" spans="1:3" x14ac:dyDescent="0.4">
      <c r="A6" s="1" t="s">
        <v>244</v>
      </c>
      <c r="B6" s="1" t="s">
        <v>83</v>
      </c>
      <c r="C6" s="1" t="s">
        <v>210</v>
      </c>
    </row>
    <row r="7" spans="1:3" x14ac:dyDescent="0.4">
      <c r="A7" s="1" t="s">
        <v>244</v>
      </c>
      <c r="B7" s="1" t="s">
        <v>84</v>
      </c>
      <c r="C7" s="1" t="s">
        <v>211</v>
      </c>
    </row>
    <row r="8" spans="1:3" x14ac:dyDescent="0.4">
      <c r="A8" s="1" t="s">
        <v>244</v>
      </c>
      <c r="B8" s="1" t="s">
        <v>87</v>
      </c>
      <c r="C8" s="1" t="s">
        <v>229</v>
      </c>
    </row>
    <row r="9" spans="1:3" x14ac:dyDescent="0.4">
      <c r="A9" s="1" t="s">
        <v>244</v>
      </c>
      <c r="B9" s="1" t="s">
        <v>90</v>
      </c>
      <c r="C9" s="1" t="s">
        <v>232</v>
      </c>
    </row>
    <row r="10" spans="1:3" x14ac:dyDescent="0.4">
      <c r="A10" s="1" t="s">
        <v>244</v>
      </c>
      <c r="B10" s="1" t="s">
        <v>91</v>
      </c>
      <c r="C10" s="1" t="s">
        <v>233</v>
      </c>
    </row>
    <row r="11" spans="1:3" x14ac:dyDescent="0.4">
      <c r="A11" s="1" t="s">
        <v>244</v>
      </c>
      <c r="B11" s="1" t="s">
        <v>92</v>
      </c>
      <c r="C11" s="1" t="s">
        <v>234</v>
      </c>
    </row>
    <row r="12" spans="1:3" x14ac:dyDescent="0.4">
      <c r="A12" s="1" t="s">
        <v>244</v>
      </c>
      <c r="B12" s="1" t="s">
        <v>32</v>
      </c>
      <c r="C12" s="1" t="s">
        <v>32</v>
      </c>
    </row>
    <row r="13" spans="1:3" x14ac:dyDescent="0.4">
      <c r="A13" s="1" t="s">
        <v>244</v>
      </c>
      <c r="B13" s="1" t="s">
        <v>33</v>
      </c>
      <c r="C13" s="1" t="s">
        <v>33</v>
      </c>
    </row>
    <row r="14" spans="1:3" x14ac:dyDescent="0.4">
      <c r="A14" s="1" t="s">
        <v>244</v>
      </c>
      <c r="B14" s="1" t="s">
        <v>34</v>
      </c>
      <c r="C14" s="1" t="s">
        <v>34</v>
      </c>
    </row>
    <row r="15" spans="1:3" x14ac:dyDescent="0.4">
      <c r="A15" s="1" t="s">
        <v>244</v>
      </c>
      <c r="B15" s="1" t="s">
        <v>35</v>
      </c>
      <c r="C15" s="1" t="s">
        <v>35</v>
      </c>
    </row>
    <row r="16" spans="1:3" x14ac:dyDescent="0.4">
      <c r="A16" s="1" t="s">
        <v>244</v>
      </c>
      <c r="B16" s="1" t="s">
        <v>37</v>
      </c>
      <c r="C16" s="1" t="s">
        <v>39</v>
      </c>
    </row>
    <row r="17" spans="1:3" x14ac:dyDescent="0.4">
      <c r="A17" s="1" t="s">
        <v>244</v>
      </c>
      <c r="B17" s="1" t="s">
        <v>39</v>
      </c>
      <c r="C17" s="1" t="s">
        <v>43</v>
      </c>
    </row>
    <row r="18" spans="1:3" x14ac:dyDescent="0.4">
      <c r="A18" s="1" t="s">
        <v>244</v>
      </c>
      <c r="B18" s="1" t="s">
        <v>41</v>
      </c>
      <c r="C18" s="1" t="s">
        <v>45</v>
      </c>
    </row>
    <row r="19" spans="1:3" x14ac:dyDescent="0.4">
      <c r="A19" s="1" t="s">
        <v>244</v>
      </c>
      <c r="B19" s="1" t="s">
        <v>43</v>
      </c>
      <c r="C19" s="1" t="s">
        <v>49</v>
      </c>
    </row>
    <row r="20" spans="1:3" x14ac:dyDescent="0.4">
      <c r="A20" s="1" t="s">
        <v>244</v>
      </c>
      <c r="B20" s="1" t="s">
        <v>44</v>
      </c>
      <c r="C20" s="1" t="s">
        <v>50</v>
      </c>
    </row>
    <row r="21" spans="1:3" x14ac:dyDescent="0.4">
      <c r="A21" s="1" t="s">
        <v>244</v>
      </c>
      <c r="B21" s="1" t="s">
        <v>45</v>
      </c>
      <c r="C21" s="1" t="s">
        <v>52</v>
      </c>
    </row>
    <row r="22" spans="1:3" x14ac:dyDescent="0.4">
      <c r="A22" s="1" t="s">
        <v>244</v>
      </c>
      <c r="B22" s="1" t="s">
        <v>48</v>
      </c>
      <c r="C22" s="1" t="s">
        <v>54</v>
      </c>
    </row>
    <row r="23" spans="1:3" x14ac:dyDescent="0.4">
      <c r="A23" s="1" t="s">
        <v>244</v>
      </c>
      <c r="B23" s="1" t="s">
        <v>49</v>
      </c>
      <c r="C23" s="1" t="s">
        <v>55</v>
      </c>
    </row>
    <row r="24" spans="1:3" x14ac:dyDescent="0.4">
      <c r="A24" s="1" t="s">
        <v>244</v>
      </c>
      <c r="B24" s="1" t="s">
        <v>50</v>
      </c>
      <c r="C24" s="1" t="s">
        <v>56</v>
      </c>
    </row>
    <row r="25" spans="1:3" x14ac:dyDescent="0.4">
      <c r="A25" s="1" t="s">
        <v>244</v>
      </c>
      <c r="B25" s="1" t="s">
        <v>52</v>
      </c>
      <c r="C25" s="1" t="s">
        <v>58</v>
      </c>
    </row>
    <row r="26" spans="1:3" x14ac:dyDescent="0.4">
      <c r="A26" s="1" t="s">
        <v>244</v>
      </c>
      <c r="B26" s="1" t="s">
        <v>53</v>
      </c>
      <c r="C26" s="1" t="s">
        <v>59</v>
      </c>
    </row>
    <row r="27" spans="1:3" x14ac:dyDescent="0.4">
      <c r="A27" s="1" t="s">
        <v>244</v>
      </c>
      <c r="B27" s="1" t="s">
        <v>54</v>
      </c>
      <c r="C27" s="1" t="s">
        <v>60</v>
      </c>
    </row>
    <row r="28" spans="1:3" x14ac:dyDescent="0.4">
      <c r="A28" s="1" t="s">
        <v>244</v>
      </c>
      <c r="B28" s="1" t="s">
        <v>55</v>
      </c>
      <c r="C28" s="1" t="s">
        <v>61</v>
      </c>
    </row>
    <row r="29" spans="1:3" x14ac:dyDescent="0.4">
      <c r="A29" s="1" t="s">
        <v>244</v>
      </c>
      <c r="B29" s="1" t="s">
        <v>56</v>
      </c>
      <c r="C29" s="1" t="s">
        <v>66</v>
      </c>
    </row>
    <row r="30" spans="1:3" x14ac:dyDescent="0.4">
      <c r="A30" s="1" t="s">
        <v>244</v>
      </c>
      <c r="B30" s="1" t="s">
        <v>57</v>
      </c>
      <c r="C30" s="1" t="s">
        <v>67</v>
      </c>
    </row>
    <row r="31" spans="1:3" x14ac:dyDescent="0.4">
      <c r="A31" s="1" t="s">
        <v>244</v>
      </c>
      <c r="B31" s="1" t="s">
        <v>58</v>
      </c>
      <c r="C31" s="1" t="s">
        <v>69</v>
      </c>
    </row>
    <row r="32" spans="1:3" x14ac:dyDescent="0.4">
      <c r="A32" s="1" t="s">
        <v>244</v>
      </c>
      <c r="B32" s="1" t="s">
        <v>59</v>
      </c>
      <c r="C32" s="1" t="s">
        <v>71</v>
      </c>
    </row>
    <row r="33" spans="1:3" x14ac:dyDescent="0.4">
      <c r="A33" s="1" t="s">
        <v>244</v>
      </c>
      <c r="B33" s="1" t="s">
        <v>60</v>
      </c>
      <c r="C33" s="1" t="s">
        <v>72</v>
      </c>
    </row>
    <row r="34" spans="1:3" x14ac:dyDescent="0.4">
      <c r="A34" s="1" t="s">
        <v>244</v>
      </c>
      <c r="B34" s="1" t="s">
        <v>61</v>
      </c>
      <c r="C34" s="1" t="s">
        <v>75</v>
      </c>
    </row>
    <row r="35" spans="1:3" x14ac:dyDescent="0.4">
      <c r="A35" s="1" t="s">
        <v>244</v>
      </c>
      <c r="B35" s="1" t="s">
        <v>66</v>
      </c>
      <c r="C35" s="1" t="s">
        <v>180</v>
      </c>
    </row>
    <row r="36" spans="1:3" x14ac:dyDescent="0.4">
      <c r="A36" s="1" t="s">
        <v>244</v>
      </c>
      <c r="B36" s="1" t="s">
        <v>67</v>
      </c>
      <c r="C36" s="1" t="s">
        <v>181</v>
      </c>
    </row>
    <row r="37" spans="1:3" x14ac:dyDescent="0.4">
      <c r="A37" s="1" t="s">
        <v>244</v>
      </c>
      <c r="B37" s="1" t="s">
        <v>69</v>
      </c>
      <c r="C37" s="1" t="s">
        <v>183</v>
      </c>
    </row>
    <row r="38" spans="1:3" x14ac:dyDescent="0.4">
      <c r="A38" s="1" t="s">
        <v>244</v>
      </c>
      <c r="B38" s="1" t="s">
        <v>71</v>
      </c>
      <c r="C38" s="1" t="s">
        <v>185</v>
      </c>
    </row>
    <row r="39" spans="1:3" x14ac:dyDescent="0.4">
      <c r="A39" s="1" t="s">
        <v>244</v>
      </c>
      <c r="B39" s="1" t="s">
        <v>72</v>
      </c>
    </row>
    <row r="40" spans="1:3" x14ac:dyDescent="0.4">
      <c r="A40" s="1" t="s">
        <v>244</v>
      </c>
      <c r="B40" s="1" t="s">
        <v>75</v>
      </c>
    </row>
    <row r="41" spans="1:3" x14ac:dyDescent="0.4">
      <c r="A41" s="1" t="s">
        <v>244</v>
      </c>
      <c r="B41" s="1" t="s">
        <v>76</v>
      </c>
    </row>
    <row r="42" spans="1:3" x14ac:dyDescent="0.4">
      <c r="A42" s="1" t="s">
        <v>244</v>
      </c>
      <c r="B42" s="1" t="s">
        <v>77</v>
      </c>
    </row>
    <row r="43" spans="1:3" x14ac:dyDescent="0.4">
      <c r="A43" s="1" t="s">
        <v>244</v>
      </c>
      <c r="B43" s="1" t="s">
        <v>78</v>
      </c>
    </row>
    <row r="44" spans="1:3" x14ac:dyDescent="0.4">
      <c r="B44" s="1" t="s">
        <v>8</v>
      </c>
      <c r="C44" s="1" t="s">
        <v>79</v>
      </c>
    </row>
    <row r="45" spans="1:3" x14ac:dyDescent="0.4">
      <c r="B45" s="1" t="s">
        <v>9</v>
      </c>
      <c r="C45" s="1" t="s">
        <v>80</v>
      </c>
    </row>
    <row r="46" spans="1:3" x14ac:dyDescent="0.4">
      <c r="B46" s="1" t="s">
        <v>10</v>
      </c>
      <c r="C46" s="1" t="s">
        <v>81</v>
      </c>
    </row>
    <row r="47" spans="1:3" x14ac:dyDescent="0.4">
      <c r="B47" s="1" t="s">
        <v>11</v>
      </c>
      <c r="C47" s="1" t="s">
        <v>82</v>
      </c>
    </row>
    <row r="48" spans="1:3" x14ac:dyDescent="0.4">
      <c r="B48" s="1" t="s">
        <v>12</v>
      </c>
      <c r="C48" s="1" t="s">
        <v>83</v>
      </c>
    </row>
    <row r="49" spans="2:3" x14ac:dyDescent="0.4">
      <c r="B49" s="1" t="s">
        <v>13</v>
      </c>
      <c r="C49" s="1" t="s">
        <v>84</v>
      </c>
    </row>
    <row r="50" spans="2:3" x14ac:dyDescent="0.4">
      <c r="B50" s="1" t="s">
        <v>14</v>
      </c>
      <c r="C50" s="1" t="s">
        <v>87</v>
      </c>
    </row>
    <row r="51" spans="2:3" x14ac:dyDescent="0.4">
      <c r="B51" s="1" t="s">
        <v>15</v>
      </c>
      <c r="C51" s="1" t="s">
        <v>90</v>
      </c>
    </row>
    <row r="52" spans="2:3" x14ac:dyDescent="0.4">
      <c r="B52" s="1" t="s">
        <v>16</v>
      </c>
      <c r="C52" s="1" t="s">
        <v>91</v>
      </c>
    </row>
    <row r="53" spans="2:3" x14ac:dyDescent="0.4">
      <c r="B53" s="1" t="s">
        <v>17</v>
      </c>
      <c r="C53" s="1" t="s">
        <v>92</v>
      </c>
    </row>
    <row r="54" spans="2:3" x14ac:dyDescent="0.4">
      <c r="B54" s="1" t="s">
        <v>105</v>
      </c>
      <c r="C54" s="1" t="s">
        <v>179</v>
      </c>
    </row>
    <row r="55" spans="2:3" x14ac:dyDescent="0.4">
      <c r="B55" s="1" t="s">
        <v>106</v>
      </c>
      <c r="C55" s="1" t="s">
        <v>205</v>
      </c>
    </row>
    <row r="56" spans="2:3" x14ac:dyDescent="0.4">
      <c r="B56" s="1" t="s">
        <v>85</v>
      </c>
      <c r="C56" s="1" t="s">
        <v>212</v>
      </c>
    </row>
    <row r="57" spans="2:3" x14ac:dyDescent="0.4">
      <c r="B57" s="1" t="s">
        <v>86</v>
      </c>
      <c r="C57" s="1" t="s">
        <v>228</v>
      </c>
    </row>
    <row r="58" spans="2:3" x14ac:dyDescent="0.4">
      <c r="B58" s="1" t="s">
        <v>88</v>
      </c>
      <c r="C58" s="1" t="s">
        <v>230</v>
      </c>
    </row>
    <row r="59" spans="2:3" x14ac:dyDescent="0.4">
      <c r="B59" s="1" t="s">
        <v>89</v>
      </c>
      <c r="C59" s="1" t="s">
        <v>231</v>
      </c>
    </row>
    <row r="60" spans="2:3" x14ac:dyDescent="0.4">
      <c r="B60" s="1" t="s">
        <v>93</v>
      </c>
      <c r="C60" s="1" t="s">
        <v>235</v>
      </c>
    </row>
    <row r="61" spans="2:3" x14ac:dyDescent="0.4">
      <c r="B61" s="1" t="s">
        <v>94</v>
      </c>
      <c r="C61" s="1" t="s">
        <v>236</v>
      </c>
    </row>
    <row r="62" spans="2:3" x14ac:dyDescent="0.4">
      <c r="B62" s="1" t="s">
        <v>95</v>
      </c>
      <c r="C62" s="1" t="s">
        <v>237</v>
      </c>
    </row>
    <row r="63" spans="2:3" x14ac:dyDescent="0.4">
      <c r="B63" s="1" t="s">
        <v>96</v>
      </c>
      <c r="C63" s="1" t="s">
        <v>194</v>
      </c>
    </row>
    <row r="64" spans="2:3" x14ac:dyDescent="0.4">
      <c r="B64" s="1" t="s">
        <v>97</v>
      </c>
      <c r="C64" s="1" t="s">
        <v>200</v>
      </c>
    </row>
    <row r="65" spans="2:3" x14ac:dyDescent="0.4">
      <c r="B65" s="1" t="s">
        <v>98</v>
      </c>
      <c r="C65" s="1" t="s">
        <v>201</v>
      </c>
    </row>
    <row r="66" spans="2:3" x14ac:dyDescent="0.4">
      <c r="B66" s="1" t="s">
        <v>99</v>
      </c>
      <c r="C66" s="1" t="s">
        <v>202</v>
      </c>
    </row>
    <row r="67" spans="2:3" x14ac:dyDescent="0.4">
      <c r="B67" s="1" t="s">
        <v>100</v>
      </c>
      <c r="C67" s="1" t="s">
        <v>203</v>
      </c>
    </row>
    <row r="68" spans="2:3" x14ac:dyDescent="0.4">
      <c r="B68" s="1" t="s">
        <v>18</v>
      </c>
      <c r="C68" s="1" t="s">
        <v>204</v>
      </c>
    </row>
    <row r="69" spans="2:3" x14ac:dyDescent="0.4">
      <c r="B69" s="1" t="s">
        <v>19</v>
      </c>
      <c r="C69" s="1" t="s">
        <v>213</v>
      </c>
    </row>
    <row r="70" spans="2:3" x14ac:dyDescent="0.4">
      <c r="B70" s="1" t="s">
        <v>20</v>
      </c>
      <c r="C70" s="1" t="s">
        <v>214</v>
      </c>
    </row>
    <row r="71" spans="2:3" x14ac:dyDescent="0.4">
      <c r="B71" s="1" t="s">
        <v>21</v>
      </c>
      <c r="C71" s="1" t="s">
        <v>215</v>
      </c>
    </row>
    <row r="72" spans="2:3" x14ac:dyDescent="0.4">
      <c r="B72" s="1" t="s">
        <v>22</v>
      </c>
      <c r="C72" s="1" t="s">
        <v>216</v>
      </c>
    </row>
    <row r="73" spans="2:3" x14ac:dyDescent="0.4">
      <c r="B73" s="1" t="s">
        <v>23</v>
      </c>
      <c r="C73" s="1" t="s">
        <v>217</v>
      </c>
    </row>
    <row r="74" spans="2:3" x14ac:dyDescent="0.4">
      <c r="B74" s="1" t="s">
        <v>24</v>
      </c>
      <c r="C74" s="1" t="s">
        <v>218</v>
      </c>
    </row>
    <row r="75" spans="2:3" x14ac:dyDescent="0.4">
      <c r="B75" s="1" t="s">
        <v>25</v>
      </c>
      <c r="C75" s="1" t="s">
        <v>219</v>
      </c>
    </row>
    <row r="76" spans="2:3" x14ac:dyDescent="0.4">
      <c r="B76" s="1" t="s">
        <v>26</v>
      </c>
      <c r="C76" s="1" t="s">
        <v>220</v>
      </c>
    </row>
    <row r="77" spans="2:3" x14ac:dyDescent="0.4">
      <c r="B77" s="1" t="s">
        <v>27</v>
      </c>
      <c r="C77" s="1" t="s">
        <v>221</v>
      </c>
    </row>
    <row r="78" spans="2:3" x14ac:dyDescent="0.4">
      <c r="B78" s="1" t="s">
        <v>107</v>
      </c>
      <c r="C78" s="1" t="s">
        <v>222</v>
      </c>
    </row>
    <row r="79" spans="2:3" x14ac:dyDescent="0.4">
      <c r="B79" s="1" t="s">
        <v>108</v>
      </c>
      <c r="C79" s="1" t="s">
        <v>223</v>
      </c>
    </row>
    <row r="80" spans="2:3" x14ac:dyDescent="0.4">
      <c r="B80" s="1" t="s">
        <v>30</v>
      </c>
      <c r="C80" s="1" t="s">
        <v>224</v>
      </c>
    </row>
    <row r="81" spans="2:3" x14ac:dyDescent="0.4">
      <c r="B81" s="1" t="s">
        <v>36</v>
      </c>
      <c r="C81" s="1" t="s">
        <v>37</v>
      </c>
    </row>
    <row r="82" spans="2:3" x14ac:dyDescent="0.4">
      <c r="B82" s="1" t="s">
        <v>38</v>
      </c>
      <c r="C82" s="1" t="s">
        <v>41</v>
      </c>
    </row>
    <row r="83" spans="2:3" x14ac:dyDescent="0.4">
      <c r="B83" s="1" t="s">
        <v>40</v>
      </c>
      <c r="C83" s="1" t="s">
        <v>44</v>
      </c>
    </row>
    <row r="84" spans="2:3" x14ac:dyDescent="0.4">
      <c r="B84" s="1" t="s">
        <v>42</v>
      </c>
      <c r="C84" s="1" t="s">
        <v>48</v>
      </c>
    </row>
    <row r="85" spans="2:3" x14ac:dyDescent="0.4">
      <c r="B85" s="1" t="s">
        <v>46</v>
      </c>
      <c r="C85" s="1" t="s">
        <v>53</v>
      </c>
    </row>
    <row r="86" spans="2:3" x14ac:dyDescent="0.4">
      <c r="B86" s="1" t="s">
        <v>51</v>
      </c>
      <c r="C86" s="1" t="s">
        <v>57</v>
      </c>
    </row>
    <row r="87" spans="2:3" x14ac:dyDescent="0.4">
      <c r="B87" s="1" t="s">
        <v>62</v>
      </c>
      <c r="C87" s="1" t="s">
        <v>76</v>
      </c>
    </row>
    <row r="88" spans="2:3" x14ac:dyDescent="0.4">
      <c r="B88" s="1" t="s">
        <v>64</v>
      </c>
      <c r="C88" s="1" t="s">
        <v>77</v>
      </c>
    </row>
    <row r="89" spans="2:3" x14ac:dyDescent="0.4">
      <c r="B89" s="1" t="s">
        <v>65</v>
      </c>
      <c r="C89" s="1" t="s">
        <v>78</v>
      </c>
    </row>
    <row r="90" spans="2:3" x14ac:dyDescent="0.4">
      <c r="B90" s="1" t="s">
        <v>68</v>
      </c>
      <c r="C90" s="1" t="s">
        <v>182</v>
      </c>
    </row>
    <row r="91" spans="2:3" x14ac:dyDescent="0.4">
      <c r="B91" s="1" t="s">
        <v>70</v>
      </c>
      <c r="C91" s="1" t="s">
        <v>184</v>
      </c>
    </row>
    <row r="92" spans="2:3" x14ac:dyDescent="0.4">
      <c r="B92" s="1" t="s">
        <v>73</v>
      </c>
    </row>
    <row r="93" spans="2:3" x14ac:dyDescent="0.4">
      <c r="B93" s="1" t="s">
        <v>74</v>
      </c>
    </row>
  </sheetData>
  <sortState xmlns:xlrd2="http://schemas.microsoft.com/office/spreadsheetml/2017/richdata2" ref="A1:C93">
    <sortCondition ref="A1:A93"/>
    <sortCondition ref="B1:B9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C7B1-8430-43EA-9584-8004A398F984}">
  <dimension ref="A1:E18"/>
  <sheetViews>
    <sheetView workbookViewId="0">
      <pane ySplit="1" topLeftCell="A2" activePane="bottomLeft" state="frozen"/>
      <selection pane="bottomLeft" activeCell="F9" sqref="F9"/>
    </sheetView>
  </sheetViews>
  <sheetFormatPr defaultRowHeight="14.6" x14ac:dyDescent="0.4"/>
  <cols>
    <col min="1" max="1" width="10.15234375" style="1" bestFit="1" customWidth="1"/>
    <col min="2" max="2" width="10.15234375" style="1" customWidth="1"/>
    <col min="3" max="3" width="8.84375" style="1"/>
    <col min="4" max="4" width="11.3828125" style="1" bestFit="1" customWidth="1"/>
    <col min="5" max="5" width="8.84375" style="1"/>
  </cols>
  <sheetData>
    <row r="1" spans="1:5" x14ac:dyDescent="0.4">
      <c r="A1" s="1" t="s">
        <v>0</v>
      </c>
      <c r="B1" s="1" t="s">
        <v>101</v>
      </c>
      <c r="C1" s="1" t="s">
        <v>102</v>
      </c>
      <c r="D1" s="1" t="s">
        <v>103</v>
      </c>
      <c r="E1" s="1" t="s">
        <v>1</v>
      </c>
    </row>
    <row r="2" spans="1:5" x14ac:dyDescent="0.4">
      <c r="A2" s="2">
        <v>44491</v>
      </c>
      <c r="B2" s="2" t="s">
        <v>104</v>
      </c>
      <c r="C2" s="1" t="s">
        <v>8</v>
      </c>
      <c r="D2" s="1">
        <v>20</v>
      </c>
      <c r="E2" s="1">
        <v>68</v>
      </c>
    </row>
    <row r="3" spans="1:5" x14ac:dyDescent="0.4">
      <c r="A3" s="2">
        <v>44491</v>
      </c>
      <c r="B3" s="2" t="s">
        <v>104</v>
      </c>
      <c r="C3" s="1" t="s">
        <v>9</v>
      </c>
      <c r="D3" s="1">
        <v>12</v>
      </c>
      <c r="E3" s="1">
        <v>59</v>
      </c>
    </row>
    <row r="4" spans="1:5" x14ac:dyDescent="0.4">
      <c r="A4" s="2">
        <v>44491</v>
      </c>
      <c r="B4" s="2" t="s">
        <v>104</v>
      </c>
      <c r="C4" s="1" t="s">
        <v>10</v>
      </c>
      <c r="D4" s="1">
        <v>8</v>
      </c>
      <c r="E4" s="1">
        <v>63</v>
      </c>
    </row>
    <row r="5" spans="1:5" x14ac:dyDescent="0.4">
      <c r="A5" s="2">
        <v>44491</v>
      </c>
      <c r="B5" s="2" t="s">
        <v>104</v>
      </c>
      <c r="C5" s="1" t="s">
        <v>11</v>
      </c>
      <c r="D5" s="1">
        <v>6</v>
      </c>
      <c r="E5" s="1">
        <v>71</v>
      </c>
    </row>
    <row r="6" spans="1:5" x14ac:dyDescent="0.4">
      <c r="A6" s="2">
        <v>44491</v>
      </c>
      <c r="B6" s="2" t="s">
        <v>104</v>
      </c>
      <c r="C6" s="1" t="s">
        <v>12</v>
      </c>
      <c r="D6" s="1">
        <v>5</v>
      </c>
      <c r="E6" s="1">
        <v>65</v>
      </c>
    </row>
    <row r="7" spans="1:5" x14ac:dyDescent="0.4">
      <c r="A7" s="2">
        <v>44491</v>
      </c>
      <c r="B7" s="2" t="s">
        <v>104</v>
      </c>
      <c r="C7" s="1" t="s">
        <v>13</v>
      </c>
      <c r="D7" s="1">
        <v>13</v>
      </c>
      <c r="E7" s="1">
        <v>68</v>
      </c>
    </row>
    <row r="8" spans="1:5" x14ac:dyDescent="0.4">
      <c r="A8" s="2">
        <v>44491</v>
      </c>
      <c r="B8" s="2" t="s">
        <v>104</v>
      </c>
      <c r="C8" s="1" t="s">
        <v>14</v>
      </c>
      <c r="D8" s="1">
        <v>12</v>
      </c>
      <c r="E8" s="1">
        <v>65</v>
      </c>
    </row>
    <row r="9" spans="1:5" x14ac:dyDescent="0.4">
      <c r="A9" s="2">
        <v>44491</v>
      </c>
      <c r="B9" s="2" t="s">
        <v>104</v>
      </c>
      <c r="C9" s="1" t="s">
        <v>15</v>
      </c>
      <c r="D9" s="1">
        <v>10</v>
      </c>
      <c r="E9" s="1">
        <v>63</v>
      </c>
    </row>
    <row r="10" spans="1:5" x14ac:dyDescent="0.4">
      <c r="A10" s="2">
        <v>44491</v>
      </c>
      <c r="B10" s="2" t="s">
        <v>104</v>
      </c>
      <c r="C10" s="1" t="s">
        <v>18</v>
      </c>
      <c r="D10" s="1">
        <v>23</v>
      </c>
      <c r="E10" s="1">
        <v>52</v>
      </c>
    </row>
    <row r="11" spans="1:5" x14ac:dyDescent="0.4">
      <c r="A11" s="2">
        <v>44491</v>
      </c>
      <c r="B11" s="2" t="s">
        <v>104</v>
      </c>
      <c r="C11" s="1" t="s">
        <v>19</v>
      </c>
      <c r="D11" s="1">
        <v>7</v>
      </c>
      <c r="E11" s="1">
        <v>61</v>
      </c>
    </row>
    <row r="12" spans="1:5" x14ac:dyDescent="0.4">
      <c r="A12" s="2">
        <v>44491</v>
      </c>
      <c r="B12" s="2" t="s">
        <v>104</v>
      </c>
      <c r="C12" s="1" t="s">
        <v>20</v>
      </c>
      <c r="D12" s="1">
        <v>8</v>
      </c>
      <c r="E12" s="1">
        <v>58</v>
      </c>
    </row>
    <row r="13" spans="1:5" x14ac:dyDescent="0.4">
      <c r="A13" s="2">
        <v>44491</v>
      </c>
      <c r="B13" s="2" t="s">
        <v>104</v>
      </c>
      <c r="C13" s="1" t="s">
        <v>21</v>
      </c>
      <c r="D13" s="1">
        <v>15</v>
      </c>
      <c r="E13" s="1">
        <v>63</v>
      </c>
    </row>
    <row r="14" spans="1:5" x14ac:dyDescent="0.4">
      <c r="A14" s="2">
        <v>44491</v>
      </c>
      <c r="B14" s="2" t="s">
        <v>104</v>
      </c>
      <c r="C14" s="1" t="s">
        <v>22</v>
      </c>
      <c r="D14" s="1">
        <v>12</v>
      </c>
      <c r="E14" s="1">
        <v>65</v>
      </c>
    </row>
    <row r="15" spans="1:5" x14ac:dyDescent="0.4">
      <c r="A15" s="2">
        <v>44491</v>
      </c>
      <c r="B15" s="2" t="s">
        <v>104</v>
      </c>
      <c r="C15" s="1" t="s">
        <v>23</v>
      </c>
      <c r="D15" s="1">
        <v>19</v>
      </c>
      <c r="E15" s="1">
        <v>62</v>
      </c>
    </row>
    <row r="16" spans="1:5" x14ac:dyDescent="0.4">
      <c r="A16" s="2">
        <v>44491</v>
      </c>
      <c r="B16" s="2" t="s">
        <v>104</v>
      </c>
      <c r="C16" s="1" t="s">
        <v>24</v>
      </c>
      <c r="D16" s="1">
        <v>22</v>
      </c>
      <c r="E16" s="1">
        <v>60</v>
      </c>
    </row>
    <row r="17" spans="1:5" x14ac:dyDescent="0.4">
      <c r="A17" s="2">
        <v>44491</v>
      </c>
      <c r="B17" s="2" t="s">
        <v>104</v>
      </c>
      <c r="C17" s="1" t="s">
        <v>25</v>
      </c>
      <c r="D17" s="1">
        <v>9</v>
      </c>
      <c r="E17" s="1">
        <v>66</v>
      </c>
    </row>
    <row r="18" spans="1:5" x14ac:dyDescent="0.4">
      <c r="A18" s="2">
        <v>44491</v>
      </c>
      <c r="B18" s="2" t="s">
        <v>104</v>
      </c>
      <c r="C18" s="1" t="s">
        <v>26</v>
      </c>
      <c r="D18" s="1">
        <v>10</v>
      </c>
      <c r="E18" s="1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condition</vt:lpstr>
      <vt:lpstr>condition-plot</vt:lpstr>
      <vt:lpstr>thread</vt:lpstr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</dc:creator>
  <cp:keywords/>
  <dc:description/>
  <cp:lastModifiedBy>Matthew George</cp:lastModifiedBy>
  <cp:revision/>
  <dcterms:created xsi:type="dcterms:W3CDTF">2021-10-22T16:12:00Z</dcterms:created>
  <dcterms:modified xsi:type="dcterms:W3CDTF">2021-11-05T18:43:03Z</dcterms:modified>
  <cp:category/>
  <cp:contentStatus/>
</cp:coreProperties>
</file>