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PSMFC_mytilus_byssus_pilot\PSMFC-mytilus-byssus-pilot\respirometry\output\"/>
    </mc:Choice>
  </mc:AlternateContent>
  <xr:revisionPtr revIDLastSave="0" documentId="13_ncr:1_{BCD7AA18-F693-4BBD-9A3B-1C36B6E44419}" xr6:coauthVersionLast="47" xr6:coauthVersionMax="47" xr10:uidLastSave="{00000000-0000-0000-0000-000000000000}"/>
  <bookViews>
    <workbookView xWindow="-103" yWindow="-103" windowWidth="33120" windowHeight="18120" activeTab="1" xr2:uid="{00000000-000D-0000-FFFF-FFFF00000000}"/>
  </bookViews>
  <sheets>
    <sheet name="key" sheetId="2" r:id="rId1"/>
    <sheet name="SMR" sheetId="12" r:id="rId2"/>
    <sheet name="trt_list" sheetId="6" r:id="rId3"/>
  </sheets>
  <definedNames>
    <definedName name="_xlnm._FilterDatabase" localSheetId="1" hidden="1">SMR!$A$1:$J$138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2" l="1"/>
  <c r="G65" i="12"/>
  <c r="G10" i="12"/>
  <c r="G66" i="12"/>
  <c r="G23" i="12"/>
  <c r="G51" i="12"/>
  <c r="J9" i="12"/>
  <c r="I9" i="12" s="1"/>
  <c r="J65" i="12"/>
  <c r="I65" i="12" s="1"/>
  <c r="J10" i="12"/>
  <c r="J66" i="12"/>
  <c r="J23" i="12"/>
  <c r="J51" i="12"/>
  <c r="C65" i="12"/>
  <c r="F65" i="12" s="1"/>
  <c r="C9" i="12"/>
  <c r="F9" i="12" s="1"/>
  <c r="C10" i="12"/>
  <c r="F10" i="12" s="1"/>
  <c r="C23" i="12"/>
  <c r="F23" i="12" s="1"/>
  <c r="C51" i="12"/>
  <c r="F51" i="12" s="1"/>
  <c r="C66" i="12"/>
  <c r="F66" i="12" s="1"/>
  <c r="G58" i="12" l="1"/>
  <c r="G3" i="12"/>
  <c r="G59" i="12"/>
  <c r="G4" i="12"/>
  <c r="G60" i="12"/>
  <c r="G5" i="12"/>
  <c r="G61" i="12"/>
  <c r="G6" i="12"/>
  <c r="G62" i="12"/>
  <c r="G7" i="12"/>
  <c r="G63" i="12"/>
  <c r="G8" i="12"/>
  <c r="G64" i="12"/>
  <c r="G16" i="12"/>
  <c r="G24" i="12"/>
  <c r="G17" i="12"/>
  <c r="G25" i="12"/>
  <c r="G18" i="12"/>
  <c r="G26" i="12"/>
  <c r="G19" i="12"/>
  <c r="G27" i="12"/>
  <c r="G20" i="12"/>
  <c r="G28" i="12"/>
  <c r="G21" i="12"/>
  <c r="G29" i="12"/>
  <c r="G22" i="12"/>
  <c r="G50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11" i="12"/>
  <c r="G67" i="12"/>
  <c r="G12" i="12"/>
  <c r="G68" i="12"/>
  <c r="G13" i="12"/>
  <c r="G69" i="12"/>
  <c r="G14" i="12"/>
  <c r="G70" i="12"/>
  <c r="G15" i="12"/>
  <c r="G71" i="12"/>
  <c r="G46" i="12"/>
  <c r="G72" i="12"/>
  <c r="G47" i="12"/>
  <c r="G73" i="12"/>
  <c r="G48" i="12"/>
  <c r="G74" i="12"/>
  <c r="G49" i="12"/>
  <c r="G75" i="12"/>
  <c r="G52" i="12"/>
  <c r="G76" i="12"/>
  <c r="G53" i="12"/>
  <c r="G77" i="12"/>
  <c r="G54" i="12"/>
  <c r="G78" i="12"/>
  <c r="G55" i="12"/>
  <c r="G79" i="12"/>
  <c r="G56" i="12"/>
  <c r="G80" i="12"/>
  <c r="G57" i="12"/>
  <c r="G81" i="12"/>
  <c r="G82" i="12"/>
  <c r="G97" i="12"/>
  <c r="G83" i="12"/>
  <c r="G98" i="12"/>
  <c r="G84" i="12"/>
  <c r="G99" i="12"/>
  <c r="G85" i="12"/>
  <c r="G100" i="12"/>
  <c r="G86" i="12"/>
  <c r="G101" i="12"/>
  <c r="G87" i="12"/>
  <c r="G102" i="12"/>
  <c r="G88" i="12"/>
  <c r="G103" i="12"/>
  <c r="G89" i="12"/>
  <c r="G104" i="12"/>
  <c r="G90" i="12"/>
  <c r="G105" i="12"/>
  <c r="G91" i="12"/>
  <c r="G106" i="12"/>
  <c r="G92" i="12"/>
  <c r="G107" i="12"/>
  <c r="G93" i="12"/>
  <c r="G108" i="12"/>
  <c r="G94" i="12"/>
  <c r="G109" i="12"/>
  <c r="G95" i="12"/>
  <c r="G110" i="12"/>
  <c r="G96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2" i="12"/>
  <c r="C3" i="12"/>
  <c r="F3" i="12" s="1"/>
  <c r="C4" i="12"/>
  <c r="F4" i="12" s="1"/>
  <c r="C5" i="12"/>
  <c r="F5" i="12" s="1"/>
  <c r="C6" i="12"/>
  <c r="F6" i="12" s="1"/>
  <c r="C7" i="12"/>
  <c r="F7" i="12" s="1"/>
  <c r="C8" i="12"/>
  <c r="F8" i="12" s="1"/>
  <c r="C16" i="12"/>
  <c r="F16" i="12" s="1"/>
  <c r="C17" i="12"/>
  <c r="F17" i="12" s="1"/>
  <c r="C18" i="12"/>
  <c r="F18" i="12" s="1"/>
  <c r="C19" i="12"/>
  <c r="F19" i="12" s="1"/>
  <c r="C20" i="12"/>
  <c r="F20" i="12" s="1"/>
  <c r="C21" i="12"/>
  <c r="F21" i="12" s="1"/>
  <c r="C22" i="12"/>
  <c r="F22" i="12" s="1"/>
  <c r="C30" i="12"/>
  <c r="F30" i="12" s="1"/>
  <c r="C32" i="12"/>
  <c r="F32" i="12" s="1"/>
  <c r="C34" i="12"/>
  <c r="F34" i="12" s="1"/>
  <c r="C36" i="12"/>
  <c r="F36" i="12" s="1"/>
  <c r="C38" i="12"/>
  <c r="F38" i="12" s="1"/>
  <c r="C40" i="12"/>
  <c r="F40" i="12" s="1"/>
  <c r="C42" i="12"/>
  <c r="F42" i="12" s="1"/>
  <c r="C44" i="12"/>
  <c r="F44" i="12" s="1"/>
  <c r="C11" i="12"/>
  <c r="F11" i="12" s="1"/>
  <c r="C12" i="12"/>
  <c r="F12" i="12" s="1"/>
  <c r="C13" i="12"/>
  <c r="F13" i="12" s="1"/>
  <c r="C14" i="12"/>
  <c r="F14" i="12" s="1"/>
  <c r="C15" i="12"/>
  <c r="F15" i="12" s="1"/>
  <c r="C46" i="12"/>
  <c r="F46" i="12" s="1"/>
  <c r="C47" i="12"/>
  <c r="F47" i="12" s="1"/>
  <c r="C48" i="12"/>
  <c r="F48" i="12" s="1"/>
  <c r="C49" i="12"/>
  <c r="F49" i="12" s="1"/>
  <c r="C52" i="12"/>
  <c r="F52" i="12" s="1"/>
  <c r="C53" i="12"/>
  <c r="F53" i="12" s="1"/>
  <c r="C54" i="12"/>
  <c r="F54" i="12" s="1"/>
  <c r="C55" i="12"/>
  <c r="F55" i="12" s="1"/>
  <c r="C56" i="12"/>
  <c r="F56" i="12" s="1"/>
  <c r="C57" i="12"/>
  <c r="F57" i="12" s="1"/>
  <c r="C82" i="12"/>
  <c r="F82" i="12" s="1"/>
  <c r="C83" i="12"/>
  <c r="F83" i="12" s="1"/>
  <c r="C84" i="12"/>
  <c r="F84" i="12" s="1"/>
  <c r="C85" i="12"/>
  <c r="F85" i="12" s="1"/>
  <c r="C86" i="12"/>
  <c r="F86" i="12" s="1"/>
  <c r="C87" i="12"/>
  <c r="F87" i="12" s="1"/>
  <c r="C88" i="12"/>
  <c r="F88" i="12" s="1"/>
  <c r="C89" i="12"/>
  <c r="F89" i="12" s="1"/>
  <c r="C90" i="12"/>
  <c r="F90" i="12" s="1"/>
  <c r="C91" i="12"/>
  <c r="F91" i="12" s="1"/>
  <c r="C92" i="12"/>
  <c r="F92" i="12" s="1"/>
  <c r="C93" i="12"/>
  <c r="F93" i="12" s="1"/>
  <c r="C94" i="12"/>
  <c r="F94" i="12" s="1"/>
  <c r="C95" i="12"/>
  <c r="F95" i="12" s="1"/>
  <c r="C96" i="12"/>
  <c r="F96" i="12" s="1"/>
  <c r="C112" i="12"/>
  <c r="F112" i="12" s="1"/>
  <c r="C114" i="12"/>
  <c r="F114" i="12" s="1"/>
  <c r="C116" i="12"/>
  <c r="F116" i="12" s="1"/>
  <c r="C117" i="12"/>
  <c r="F117" i="12" s="1"/>
  <c r="C119" i="12"/>
  <c r="F119" i="12" s="1"/>
  <c r="C121" i="12"/>
  <c r="F121" i="12" s="1"/>
  <c r="C122" i="12"/>
  <c r="F122" i="12" s="1"/>
  <c r="C124" i="12"/>
  <c r="F124" i="12" s="1"/>
  <c r="C126" i="12"/>
  <c r="F126" i="12" s="1"/>
  <c r="C127" i="12"/>
  <c r="F127" i="12" s="1"/>
  <c r="C129" i="12"/>
  <c r="F129" i="12" s="1"/>
  <c r="C130" i="12"/>
  <c r="F130" i="12" s="1"/>
  <c r="C132" i="12"/>
  <c r="F132" i="12" s="1"/>
  <c r="C133" i="12"/>
  <c r="F133" i="12" s="1"/>
  <c r="C135" i="12"/>
  <c r="F135" i="12" s="1"/>
  <c r="C137" i="12"/>
  <c r="F137" i="12" s="1"/>
  <c r="C64" i="12"/>
  <c r="F64" i="12" s="1"/>
  <c r="C24" i="12"/>
  <c r="F24" i="12" s="1"/>
  <c r="C26" i="12"/>
  <c r="F26" i="12" s="1"/>
  <c r="C27" i="12"/>
  <c r="F27" i="12" s="1"/>
  <c r="C28" i="12"/>
  <c r="F28" i="12" s="1"/>
  <c r="C31" i="12"/>
  <c r="F31" i="12" s="1"/>
  <c r="C35" i="12"/>
  <c r="F35" i="12" s="1"/>
  <c r="C67" i="12"/>
  <c r="F67" i="12" s="1"/>
  <c r="C72" i="12"/>
  <c r="F72" i="12" s="1"/>
  <c r="C74" i="12"/>
  <c r="F74" i="12" s="1"/>
  <c r="C76" i="12"/>
  <c r="F76" i="12" s="1"/>
  <c r="C77" i="12"/>
  <c r="F77" i="12" s="1"/>
  <c r="C78" i="12"/>
  <c r="F78" i="12" s="1"/>
  <c r="C80" i="12"/>
  <c r="F80" i="12" s="1"/>
  <c r="C97" i="12"/>
  <c r="F97" i="12" s="1"/>
  <c r="C99" i="12"/>
  <c r="F99" i="12" s="1"/>
  <c r="C100" i="12"/>
  <c r="F100" i="12" s="1"/>
  <c r="C101" i="12"/>
  <c r="F101" i="12" s="1"/>
  <c r="C104" i="12"/>
  <c r="F104" i="12" s="1"/>
  <c r="C105" i="12"/>
  <c r="F105" i="12" s="1"/>
  <c r="C58" i="12"/>
  <c r="F58" i="12" s="1"/>
  <c r="C59" i="12"/>
  <c r="F59" i="12" s="1"/>
  <c r="C60" i="12"/>
  <c r="F60" i="12" s="1"/>
  <c r="C61" i="12"/>
  <c r="F61" i="12" s="1"/>
  <c r="C62" i="12"/>
  <c r="F62" i="12" s="1"/>
  <c r="C63" i="12"/>
  <c r="F63" i="12" s="1"/>
  <c r="C50" i="12"/>
  <c r="F50" i="12" s="1"/>
  <c r="C33" i="12"/>
  <c r="F33" i="12" s="1"/>
  <c r="C37" i="12"/>
  <c r="F37" i="12" s="1"/>
  <c r="C39" i="12"/>
  <c r="F39" i="12" s="1"/>
  <c r="C41" i="12"/>
  <c r="F41" i="12" s="1"/>
  <c r="C43" i="12"/>
  <c r="F43" i="12" s="1"/>
  <c r="C45" i="12"/>
  <c r="F45" i="12" s="1"/>
  <c r="C25" i="12"/>
  <c r="F25" i="12" s="1"/>
  <c r="C29" i="12"/>
  <c r="F29" i="12" s="1"/>
  <c r="C107" i="12"/>
  <c r="F107" i="12" s="1"/>
  <c r="C109" i="12"/>
  <c r="F109" i="12" s="1"/>
  <c r="C111" i="12"/>
  <c r="F111" i="12" s="1"/>
  <c r="C68" i="12"/>
  <c r="F68" i="12" s="1"/>
  <c r="C69" i="12"/>
  <c r="F69" i="12" s="1"/>
  <c r="C70" i="12"/>
  <c r="F70" i="12" s="1"/>
  <c r="C71" i="12"/>
  <c r="F71" i="12" s="1"/>
  <c r="C73" i="12"/>
  <c r="F73" i="12" s="1"/>
  <c r="C75" i="12"/>
  <c r="F75" i="12" s="1"/>
  <c r="C79" i="12"/>
  <c r="F79" i="12" s="1"/>
  <c r="C81" i="12"/>
  <c r="F81" i="12" s="1"/>
  <c r="C113" i="12"/>
  <c r="F113" i="12" s="1"/>
  <c r="C118" i="12"/>
  <c r="F118" i="12" s="1"/>
  <c r="C120" i="12"/>
  <c r="F120" i="12" s="1"/>
  <c r="C123" i="12"/>
  <c r="F123" i="12" s="1"/>
  <c r="C125" i="12"/>
  <c r="F125" i="12" s="1"/>
  <c r="C131" i="12"/>
  <c r="F131" i="12" s="1"/>
  <c r="C134" i="12"/>
  <c r="F134" i="12" s="1"/>
  <c r="C136" i="12"/>
  <c r="F136" i="12" s="1"/>
  <c r="C138" i="12"/>
  <c r="F138" i="12" s="1"/>
  <c r="C128" i="12"/>
  <c r="F128" i="12" s="1"/>
  <c r="C98" i="12"/>
  <c r="F98" i="12" s="1"/>
  <c r="C102" i="12"/>
  <c r="F102" i="12" s="1"/>
  <c r="C103" i="12"/>
  <c r="F103" i="12" s="1"/>
  <c r="C106" i="12"/>
  <c r="F106" i="12" s="1"/>
  <c r="C108" i="12"/>
  <c r="F108" i="12" s="1"/>
  <c r="C110" i="12"/>
  <c r="F110" i="12" s="1"/>
  <c r="C115" i="12"/>
  <c r="F115" i="12" s="1"/>
  <c r="C2" i="12"/>
  <c r="F2" i="12" s="1"/>
  <c r="J131" i="12" l="1"/>
  <c r="I131" i="12" s="1"/>
  <c r="J134" i="12"/>
  <c r="I134" i="12" s="1"/>
  <c r="J136" i="12"/>
  <c r="I136" i="12" s="1"/>
  <c r="J138" i="12"/>
  <c r="I138" i="12" s="1"/>
  <c r="J128" i="12"/>
  <c r="I128" i="12" s="1"/>
  <c r="J98" i="12"/>
  <c r="I98" i="12" s="1"/>
  <c r="J102" i="12"/>
  <c r="I102" i="12" s="1"/>
  <c r="J103" i="12"/>
  <c r="I103" i="12" s="1"/>
  <c r="J106" i="12"/>
  <c r="I106" i="12" s="1"/>
  <c r="J108" i="12"/>
  <c r="I108" i="12" s="1"/>
  <c r="J110" i="12"/>
  <c r="I110" i="12" s="1"/>
  <c r="J115" i="12"/>
  <c r="I115" i="12" s="1"/>
  <c r="J24" i="12"/>
  <c r="I24" i="12" s="1"/>
  <c r="J26" i="12"/>
  <c r="I26" i="12" s="1"/>
  <c r="J27" i="12"/>
  <c r="I27" i="12" s="1"/>
  <c r="J28" i="12"/>
  <c r="I28" i="12" s="1"/>
  <c r="J31" i="12"/>
  <c r="I31" i="12" s="1"/>
  <c r="J35" i="12"/>
  <c r="I35" i="12" s="1"/>
  <c r="J67" i="12"/>
  <c r="I67" i="12" s="1"/>
  <c r="J72" i="12"/>
  <c r="I72" i="12" s="1"/>
  <c r="J74" i="12"/>
  <c r="I74" i="12" s="1"/>
  <c r="J76" i="12"/>
  <c r="I76" i="12" s="1"/>
  <c r="J77" i="12"/>
  <c r="I77" i="12" s="1"/>
  <c r="J78" i="12"/>
  <c r="I78" i="12" s="1"/>
  <c r="J80" i="12"/>
  <c r="I80" i="12" s="1"/>
  <c r="J97" i="12"/>
  <c r="I97" i="12" s="1"/>
  <c r="J99" i="12"/>
  <c r="I99" i="12" s="1"/>
  <c r="J100" i="12"/>
  <c r="I100" i="12" s="1"/>
  <c r="J101" i="12"/>
  <c r="I101" i="12" s="1"/>
  <c r="J104" i="12"/>
  <c r="I104" i="12" s="1"/>
  <c r="J105" i="12"/>
  <c r="I105" i="12" s="1"/>
  <c r="J58" i="12"/>
  <c r="I58" i="12" s="1"/>
  <c r="J59" i="12"/>
  <c r="I59" i="12" s="1"/>
  <c r="J60" i="12"/>
  <c r="I60" i="12" s="1"/>
  <c r="J61" i="12"/>
  <c r="I61" i="12" s="1"/>
  <c r="J62" i="12"/>
  <c r="I62" i="12" s="1"/>
  <c r="J63" i="12"/>
  <c r="I63" i="12" s="1"/>
  <c r="J50" i="12"/>
  <c r="I50" i="12" s="1"/>
  <c r="J33" i="12"/>
  <c r="I33" i="12" s="1"/>
  <c r="J37" i="12"/>
  <c r="I37" i="12" s="1"/>
  <c r="J39" i="12"/>
  <c r="I39" i="12" s="1"/>
  <c r="J41" i="12"/>
  <c r="I41" i="12" s="1"/>
  <c r="J43" i="12"/>
  <c r="I43" i="12" s="1"/>
  <c r="J45" i="12"/>
  <c r="I45" i="12" s="1"/>
  <c r="J25" i="12"/>
  <c r="I25" i="12" s="1"/>
  <c r="J29" i="12"/>
  <c r="I29" i="12" s="1"/>
  <c r="J107" i="12"/>
  <c r="I107" i="12" s="1"/>
  <c r="J109" i="12"/>
  <c r="I109" i="12" s="1"/>
  <c r="J111" i="12"/>
  <c r="I111" i="12" s="1"/>
  <c r="J68" i="12"/>
  <c r="I68" i="12" s="1"/>
  <c r="J69" i="12"/>
  <c r="I69" i="12" s="1"/>
  <c r="J70" i="12"/>
  <c r="I70" i="12" s="1"/>
  <c r="J71" i="12"/>
  <c r="I71" i="12" s="1"/>
  <c r="J73" i="12"/>
  <c r="I73" i="12" s="1"/>
  <c r="J75" i="12"/>
  <c r="I75" i="12" s="1"/>
  <c r="J79" i="12"/>
  <c r="I79" i="12" s="1"/>
  <c r="J81" i="12"/>
  <c r="I81" i="12" s="1"/>
  <c r="J113" i="12"/>
  <c r="I113" i="12" s="1"/>
  <c r="J118" i="12"/>
  <c r="I118" i="12" s="1"/>
  <c r="J120" i="12"/>
  <c r="I120" i="12" s="1"/>
  <c r="J123" i="12"/>
  <c r="I123" i="12" s="1"/>
  <c r="J125" i="12"/>
  <c r="I125" i="12" s="1"/>
  <c r="J64" i="12"/>
  <c r="I64" i="12" s="1"/>
  <c r="J47" i="12"/>
  <c r="J48" i="12"/>
  <c r="J49" i="12"/>
  <c r="J52" i="12"/>
  <c r="J53" i="12"/>
  <c r="J54" i="12"/>
  <c r="J55" i="12"/>
  <c r="J56" i="12"/>
  <c r="J57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112" i="12"/>
  <c r="J114" i="12"/>
  <c r="J116" i="12"/>
  <c r="J117" i="12"/>
  <c r="J119" i="12"/>
  <c r="J121" i="12"/>
  <c r="J122" i="12"/>
  <c r="J124" i="12"/>
  <c r="J126" i="12"/>
  <c r="J127" i="12"/>
  <c r="J129" i="12"/>
  <c r="J130" i="12"/>
  <c r="J132" i="12"/>
  <c r="J133" i="12"/>
  <c r="J135" i="12"/>
  <c r="J137" i="12"/>
  <c r="J3" i="12"/>
  <c r="J4" i="12"/>
  <c r="J5" i="12"/>
  <c r="J6" i="12"/>
  <c r="J7" i="12"/>
  <c r="J8" i="12"/>
  <c r="J16" i="12"/>
  <c r="J17" i="12"/>
  <c r="J18" i="12"/>
  <c r="J19" i="12"/>
  <c r="J20" i="12"/>
  <c r="J21" i="12"/>
  <c r="J22" i="12"/>
  <c r="J30" i="12"/>
  <c r="J32" i="12"/>
  <c r="J34" i="12"/>
  <c r="J36" i="12"/>
  <c r="J38" i="12"/>
  <c r="J40" i="12"/>
  <c r="J42" i="12"/>
  <c r="J44" i="12"/>
  <c r="J11" i="12"/>
  <c r="J12" i="12"/>
  <c r="J13" i="12"/>
  <c r="J14" i="12"/>
  <c r="J15" i="12"/>
  <c r="J46" i="12"/>
  <c r="J2" i="12"/>
  <c r="I2" i="12" s="1"/>
  <c r="G41" i="2"/>
  <c r="G240" i="2"/>
  <c r="G239" i="2"/>
  <c r="G238" i="2"/>
  <c r="G237" i="2"/>
  <c r="G236" i="2"/>
  <c r="G235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I47" i="12" l="1"/>
  <c r="I48" i="12"/>
  <c r="I49" i="12"/>
  <c r="I52" i="12"/>
  <c r="I53" i="12"/>
  <c r="I54" i="12"/>
  <c r="I55" i="12"/>
  <c r="I56" i="12"/>
  <c r="I57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112" i="12"/>
  <c r="I114" i="12"/>
  <c r="I116" i="12"/>
  <c r="I117" i="12"/>
  <c r="I119" i="12"/>
  <c r="I121" i="12"/>
  <c r="I122" i="12"/>
  <c r="I124" i="12"/>
  <c r="I126" i="12"/>
  <c r="I127" i="12"/>
  <c r="I129" i="12"/>
  <c r="I130" i="12"/>
  <c r="I132" i="12"/>
  <c r="I133" i="12"/>
  <c r="I135" i="12"/>
  <c r="I137" i="12"/>
  <c r="I3" i="12"/>
  <c r="I4" i="12"/>
  <c r="I5" i="12"/>
  <c r="I6" i="12"/>
  <c r="I7" i="12"/>
  <c r="I8" i="12"/>
  <c r="I16" i="12"/>
  <c r="I17" i="12"/>
  <c r="I18" i="12"/>
  <c r="I19" i="12"/>
  <c r="I20" i="12"/>
  <c r="I21" i="12"/>
  <c r="I22" i="12"/>
  <c r="I30" i="12"/>
  <c r="I32" i="12"/>
  <c r="I34" i="12"/>
  <c r="I36" i="12"/>
  <c r="I38" i="12"/>
  <c r="I40" i="12"/>
  <c r="I42" i="12"/>
  <c r="I44" i="12"/>
  <c r="I11" i="12"/>
  <c r="I12" i="12"/>
  <c r="I13" i="12"/>
  <c r="I14" i="12"/>
  <c r="I15" i="12"/>
  <c r="I46" i="12"/>
  <c r="I10" i="12" l="1"/>
  <c r="I66" i="12"/>
  <c r="I23" i="12"/>
  <c r="I51" i="12"/>
</calcChain>
</file>

<file path=xl/sharedStrings.xml><?xml version="1.0" encoding="utf-8"?>
<sst xmlns="http://schemas.openxmlformats.org/spreadsheetml/2006/main" count="1088" uniqueCount="224">
  <si>
    <t>ID</t>
  </si>
  <si>
    <t>T37</t>
  </si>
  <si>
    <t>T14</t>
  </si>
  <si>
    <t>T21</t>
  </si>
  <si>
    <t>T34</t>
  </si>
  <si>
    <t>T52</t>
  </si>
  <si>
    <t>T18</t>
  </si>
  <si>
    <t>T35</t>
  </si>
  <si>
    <t>T50</t>
  </si>
  <si>
    <t>T20</t>
  </si>
  <si>
    <t>T49</t>
  </si>
  <si>
    <t>T51</t>
  </si>
  <si>
    <t>T25</t>
  </si>
  <si>
    <t>T17</t>
  </si>
  <si>
    <t>T48</t>
  </si>
  <si>
    <t>T30</t>
  </si>
  <si>
    <t>T16</t>
  </si>
  <si>
    <t>T39</t>
  </si>
  <si>
    <t>T13</t>
  </si>
  <si>
    <t>T47</t>
  </si>
  <si>
    <t>T28</t>
  </si>
  <si>
    <t>T45</t>
  </si>
  <si>
    <t>T36</t>
  </si>
  <si>
    <t>T53</t>
  </si>
  <si>
    <t>T24</t>
  </si>
  <si>
    <t>T43</t>
  </si>
  <si>
    <t>T26</t>
  </si>
  <si>
    <t>T46</t>
  </si>
  <si>
    <t>T31</t>
  </si>
  <si>
    <t>T15</t>
  </si>
  <si>
    <t>T33</t>
  </si>
  <si>
    <t>T42</t>
  </si>
  <si>
    <t>T38</t>
  </si>
  <si>
    <t>T40</t>
  </si>
  <si>
    <t>T27</t>
  </si>
  <si>
    <t>T22</t>
  </si>
  <si>
    <t>T32</t>
  </si>
  <si>
    <t>T19</t>
  </si>
  <si>
    <t>T23</t>
  </si>
  <si>
    <t>T29</t>
  </si>
  <si>
    <t>T41</t>
  </si>
  <si>
    <t>T44</t>
  </si>
  <si>
    <t>T63</t>
  </si>
  <si>
    <t>T68</t>
  </si>
  <si>
    <t>T54</t>
  </si>
  <si>
    <t>T70</t>
  </si>
  <si>
    <t>T55</t>
  </si>
  <si>
    <t>T56</t>
  </si>
  <si>
    <t>T57</t>
  </si>
  <si>
    <t>T58</t>
  </si>
  <si>
    <t>T59</t>
  </si>
  <si>
    <t>T60</t>
  </si>
  <si>
    <t>T61</t>
  </si>
  <si>
    <t>T62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</si>
  <si>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</si>
  <si>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</si>
  <si>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</si>
  <si>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</si>
  <si>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</si>
  <si>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</si>
  <si>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</si>
  <si>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</si>
  <si>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</si>
  <si>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</si>
  <si>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</si>
  <si>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</si>
  <si>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T64</t>
  </si>
  <si>
    <t>T65</t>
  </si>
  <si>
    <t>T66</t>
  </si>
  <si>
    <t>T67</t>
  </si>
  <si>
    <t>T69</t>
  </si>
  <si>
    <t>T71</t>
  </si>
  <si>
    <t>T72</t>
  </si>
  <si>
    <t>T73</t>
  </si>
  <si>
    <t>L_cm</t>
  </si>
  <si>
    <t>umol_L_h</t>
  </si>
  <si>
    <t>SMR</t>
  </si>
  <si>
    <t>timepoint</t>
  </si>
  <si>
    <t>trt</t>
  </si>
  <si>
    <t>trt_list</t>
  </si>
  <si>
    <t>baseline</t>
  </si>
  <si>
    <t>trt_colors</t>
  </si>
  <si>
    <t>royalblue1</t>
  </si>
  <si>
    <t>orangered1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</si>
  <si>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</si>
  <si>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</si>
  <si>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</si>
  <si>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</si>
  <si>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</si>
  <si>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</si>
  <si>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</si>
  <si>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</si>
  <si>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</si>
  <si>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</si>
  <si>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</si>
  <si>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</si>
  <si>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</si>
  <si>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</si>
  <si>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</si>
  <si>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</si>
  <si>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</si>
  <si>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</si>
  <si>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</si>
  <si>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</si>
  <si>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</si>
  <si>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</si>
  <si>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species</t>
  </si>
  <si>
    <t>gallo</t>
  </si>
  <si>
    <t>tross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</si>
  <si>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</si>
  <si>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</si>
  <si>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</si>
  <si>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</si>
  <si>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</si>
  <si>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</si>
  <si>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</si>
  <si>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</si>
  <si>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</si>
  <si>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</si>
  <si>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</si>
  <si>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</si>
  <si>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</si>
  <si>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</si>
  <si>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</si>
  <si>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</si>
  <si>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</si>
  <si>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</si>
  <si>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</si>
  <si>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</si>
  <si>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</si>
  <si>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</si>
  <si>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</si>
  <si>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</si>
  <si>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</si>
  <si>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</si>
  <si>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</si>
  <si>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</si>
  <si>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</si>
  <si>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</si>
  <si>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</si>
  <si>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</si>
  <si>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</si>
  <si>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</si>
  <si>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</si>
  <si>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</si>
  <si>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</si>
  <si>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</si>
  <si>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</si>
  <si>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</si>
  <si>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</si>
  <si>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</si>
  <si>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</si>
  <si>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</si>
  <si>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</si>
  <si>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</si>
  <si>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</si>
  <si>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</si>
  <si>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</si>
  <si>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</si>
  <si>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</si>
  <si>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</si>
  <si>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</si>
  <si>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</si>
  <si>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</si>
  <si>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</si>
  <si>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</si>
  <si>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</si>
  <si>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</si>
  <si>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</si>
  <si>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</si>
  <si>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</si>
  <si>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</si>
  <si>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</si>
  <si>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</si>
  <si>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</si>
  <si>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</si>
  <si>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</si>
  <si>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</si>
  <si>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</si>
  <si>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</si>
  <si>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</si>
  <si>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</si>
  <si>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</si>
  <si>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</si>
  <si>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</si>
  <si>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</si>
  <si>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</si>
  <si>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</si>
  <si>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</si>
  <si>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</si>
  <si>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</si>
  <si>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</si>
  <si>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</si>
  <si>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</si>
  <si>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</si>
  <si>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</si>
  <si>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</si>
  <si>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</si>
  <si>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</si>
  <si>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</si>
  <si>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</si>
  <si>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</si>
  <si>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OA</t>
  </si>
  <si>
    <t>OW</t>
  </si>
  <si>
    <t>DO</t>
  </si>
  <si>
    <t>desiccation</t>
  </si>
  <si>
    <t>L</t>
  </si>
  <si>
    <t>H</t>
  </si>
  <si>
    <t>W</t>
  </si>
  <si>
    <t>V</t>
  </si>
  <si>
    <t>final</t>
  </si>
  <si>
    <t>X</t>
  </si>
  <si>
    <t>both_thread</t>
  </si>
  <si>
    <t>gallo-OA</t>
  </si>
  <si>
    <t>gallo-OW</t>
  </si>
  <si>
    <t>gallo-DO</t>
  </si>
  <si>
    <t>tross-OA</t>
  </si>
  <si>
    <t>tross-OW</t>
  </si>
  <si>
    <t>tross-DO</t>
  </si>
  <si>
    <t>orangered2</t>
  </si>
  <si>
    <t>orangered3</t>
  </si>
  <si>
    <t>royalblue2</t>
  </si>
  <si>
    <t>royalblue3</t>
  </si>
  <si>
    <t>trt2_list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</si>
</sst>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0"/>
  <sheetViews>
    <sheetView workbookViewId="0">
      <pane ySplit="1" topLeftCell="A65" activePane="bottomLeft" state="frozen"/>
      <selection activeCell="G47" sqref="G47"/>
      <selection pane="bottomLeft" activeCell="A78" sqref="A78"/>
    </sheetView>
  </sheetViews>
  <sheetFormatPr defaultRowHeight="14.6" x14ac:dyDescent="0.4"/>
  <cols>
    <col min="1" max="1" width="4.84375" style="5" bestFit="1" customWidth="1"/>
    <col min="2" max="2" width="6.765625" style="5" bestFit="1" customWidth="1"/>
    <col min="3" max="3" width="14.61328125" style="5" bestFit="1" customWidth="1"/>
    <col min="4" max="4" width="3.23046875" style="6" bestFit="1" customWidth="1"/>
    <col min="5" max="5" width="3.84375" style="6" bestFit="1" customWidth="1"/>
    <col min="6" max="6" width="3.23046875" style="6" bestFit="1" customWidth="1"/>
    <col min="7" max="7" width="3.84375" style="6" bestFit="1" customWidth="1"/>
  </cols>
  <sheetData>
    <row r="1" spans="1:7" s="1" customFormat="1" x14ac:dyDescent="0.4">
      <c r="A1" s="4" t="s">
        <v>0</v>
      </c>
      <c r="B1" s="4" t="s">
        <v>106</v>
      </c>
      <c r="C1" s="2" t="s">
        <v>78</v>
      </c>
      <c r="D1" s="7" t="s">
        <v>206</v>
      </c>
      <c r="E1" s="7" t="s">
        <v>207</v>
      </c>
      <c r="F1" s="7" t="s">
        <v>208</v>
      </c>
      <c r="G1" s="7" t="s">
        <v>209</v>
      </c>
    </row>
    <row r="2" spans="1:7" x14ac:dyDescent="0.4">
      <c r="A2" s="5" t="s">
        <v>109</v>
      </c>
      <c r="B2" s="5" t="s">
        <v>107</v>
      </c>
      <c r="C2" s="3" t="s">
        <v>80</v>
      </c>
      <c r="D2" s="3">
        <v>62</v>
      </c>
      <c r="E2" s="3">
        <v>33</v>
      </c>
      <c r="F2" s="3">
        <v>24</v>
      </c>
      <c r="G2" s="6">
        <f t="shared" ref="G2:G33" si="0">ROUND((4/3)*(D2/10)*(E2/10)*(F2/10),0)</f>
        <v>65</v>
      </c>
    </row>
    <row r="3" spans="1:7" x14ac:dyDescent="0.4">
      <c r="A3" s="5" t="s">
        <v>110</v>
      </c>
      <c r="B3" s="5" t="s">
        <v>107</v>
      </c>
      <c r="C3" s="3" t="s">
        <v>80</v>
      </c>
      <c r="D3" s="3">
        <v>64</v>
      </c>
      <c r="E3" s="3">
        <v>35</v>
      </c>
      <c r="F3" s="3">
        <v>24</v>
      </c>
      <c r="G3" s="6">
        <f t="shared" si="0"/>
        <v>72</v>
      </c>
    </row>
    <row r="4" spans="1:7" x14ac:dyDescent="0.4">
      <c r="A4" s="5" t="s">
        <v>111</v>
      </c>
      <c r="B4" s="5" t="s">
        <v>107</v>
      </c>
      <c r="C4" s="3" t="s">
        <v>80</v>
      </c>
      <c r="D4" s="3">
        <v>59</v>
      </c>
      <c r="E4" s="3">
        <v>34</v>
      </c>
      <c r="F4" s="3">
        <v>23</v>
      </c>
      <c r="G4" s="6">
        <f t="shared" si="0"/>
        <v>62</v>
      </c>
    </row>
    <row r="5" spans="1:7" x14ac:dyDescent="0.4">
      <c r="A5" s="5" t="s">
        <v>112</v>
      </c>
      <c r="B5" s="5" t="s">
        <v>107</v>
      </c>
      <c r="C5" s="3" t="s">
        <v>80</v>
      </c>
      <c r="D5" s="3">
        <v>51</v>
      </c>
      <c r="E5" s="3">
        <v>30</v>
      </c>
      <c r="F5" s="3">
        <v>19</v>
      </c>
      <c r="G5" s="6">
        <f t="shared" si="0"/>
        <v>39</v>
      </c>
    </row>
    <row r="6" spans="1:7" x14ac:dyDescent="0.4">
      <c r="A6" s="5" t="s">
        <v>113</v>
      </c>
      <c r="B6" s="5" t="s">
        <v>107</v>
      </c>
      <c r="C6" s="3" t="s">
        <v>80</v>
      </c>
      <c r="D6" s="3">
        <v>63</v>
      </c>
      <c r="E6" s="3">
        <v>37</v>
      </c>
      <c r="F6" s="3">
        <v>23</v>
      </c>
      <c r="G6" s="6">
        <f t="shared" si="0"/>
        <v>71</v>
      </c>
    </row>
    <row r="7" spans="1:7" x14ac:dyDescent="0.4">
      <c r="A7" s="5" t="s">
        <v>114</v>
      </c>
      <c r="B7" s="5" t="s">
        <v>107</v>
      </c>
      <c r="C7" s="3" t="s">
        <v>80</v>
      </c>
      <c r="D7" s="3">
        <v>62</v>
      </c>
      <c r="E7" s="3">
        <v>33</v>
      </c>
      <c r="F7" s="3">
        <v>24</v>
      </c>
      <c r="G7" s="6">
        <f t="shared" si="0"/>
        <v>65</v>
      </c>
    </row>
    <row r="8" spans="1:7" x14ac:dyDescent="0.4">
      <c r="A8" s="5" t="s">
        <v>115</v>
      </c>
      <c r="B8" s="5" t="s">
        <v>107</v>
      </c>
      <c r="C8" s="3" t="s">
        <v>80</v>
      </c>
      <c r="D8" s="3">
        <v>71</v>
      </c>
      <c r="E8" s="3">
        <v>40</v>
      </c>
      <c r="F8" s="3">
        <v>25</v>
      </c>
      <c r="G8" s="6">
        <f t="shared" si="0"/>
        <v>95</v>
      </c>
    </row>
    <row r="9" spans="1:7" x14ac:dyDescent="0.4">
      <c r="A9" s="5" t="s">
        <v>116</v>
      </c>
      <c r="B9" s="5" t="s">
        <v>107</v>
      </c>
      <c r="C9" s="3" t="s">
        <v>80</v>
      </c>
      <c r="D9" s="3">
        <v>67</v>
      </c>
      <c r="E9" s="3">
        <v>34</v>
      </c>
      <c r="F9" s="3">
        <v>24</v>
      </c>
      <c r="G9" s="6">
        <f t="shared" si="0"/>
        <v>73</v>
      </c>
    </row>
    <row r="10" spans="1:7" x14ac:dyDescent="0.4">
      <c r="A10" s="5" t="s">
        <v>117</v>
      </c>
      <c r="B10" s="5" t="s">
        <v>107</v>
      </c>
      <c r="C10" s="3" t="s">
        <v>80</v>
      </c>
      <c r="D10" s="3">
        <v>58</v>
      </c>
      <c r="E10" s="3">
        <v>32</v>
      </c>
      <c r="F10" s="3">
        <v>23</v>
      </c>
      <c r="G10" s="6">
        <f t="shared" si="0"/>
        <v>57</v>
      </c>
    </row>
    <row r="11" spans="1:7" x14ac:dyDescent="0.4">
      <c r="A11" s="5" t="s">
        <v>118</v>
      </c>
      <c r="B11" s="5" t="s">
        <v>107</v>
      </c>
      <c r="C11" s="3" t="s">
        <v>80</v>
      </c>
      <c r="D11" s="3">
        <v>67</v>
      </c>
      <c r="E11" s="3">
        <v>34</v>
      </c>
      <c r="F11" s="3">
        <v>24</v>
      </c>
      <c r="G11" s="6">
        <f t="shared" si="0"/>
        <v>73</v>
      </c>
    </row>
    <row r="12" spans="1:7" x14ac:dyDescent="0.4">
      <c r="A12" s="5" t="s">
        <v>119</v>
      </c>
      <c r="B12" s="5" t="s">
        <v>107</v>
      </c>
      <c r="C12" s="3" t="s">
        <v>80</v>
      </c>
      <c r="D12" s="3">
        <v>63</v>
      </c>
      <c r="E12" s="3">
        <v>34</v>
      </c>
      <c r="F12" s="3">
        <v>20</v>
      </c>
      <c r="G12" s="6">
        <f t="shared" si="0"/>
        <v>57</v>
      </c>
    </row>
    <row r="13" spans="1:7" x14ac:dyDescent="0.4">
      <c r="A13" s="5" t="s">
        <v>120</v>
      </c>
      <c r="B13" s="5" t="s">
        <v>107</v>
      </c>
      <c r="C13" s="3" t="s">
        <v>80</v>
      </c>
      <c r="D13" s="3">
        <v>65</v>
      </c>
      <c r="E13" s="3">
        <v>36</v>
      </c>
      <c r="F13" s="3">
        <v>23</v>
      </c>
      <c r="G13" s="6">
        <f t="shared" si="0"/>
        <v>72</v>
      </c>
    </row>
    <row r="14" spans="1:7" x14ac:dyDescent="0.4">
      <c r="A14" s="5" t="s">
        <v>84</v>
      </c>
      <c r="B14" s="5" t="s">
        <v>107</v>
      </c>
      <c r="C14" s="3" t="s">
        <v>202</v>
      </c>
      <c r="D14" s="6">
        <v>59</v>
      </c>
      <c r="E14" s="6">
        <v>32</v>
      </c>
      <c r="F14" s="6">
        <v>20</v>
      </c>
      <c r="G14" s="6">
        <f t="shared" si="0"/>
        <v>50</v>
      </c>
    </row>
    <row r="15" spans="1:7" x14ac:dyDescent="0.4">
      <c r="A15" s="5" t="s">
        <v>85</v>
      </c>
      <c r="B15" s="5" t="s">
        <v>107</v>
      </c>
      <c r="C15" s="3" t="s">
        <v>202</v>
      </c>
      <c r="D15" s="6">
        <v>59</v>
      </c>
      <c r="E15" s="6">
        <v>37</v>
      </c>
      <c r="F15" s="6">
        <v>22</v>
      </c>
      <c r="G15" s="6">
        <f t="shared" si="0"/>
        <v>64</v>
      </c>
    </row>
    <row r="16" spans="1:7" x14ac:dyDescent="0.4">
      <c r="A16" s="5" t="s">
        <v>86</v>
      </c>
      <c r="B16" s="5" t="s">
        <v>107</v>
      </c>
      <c r="C16" s="3" t="s">
        <v>202</v>
      </c>
      <c r="D16" s="6">
        <v>70</v>
      </c>
      <c r="E16" s="6">
        <v>39</v>
      </c>
      <c r="F16" s="6">
        <v>26</v>
      </c>
      <c r="G16" s="6">
        <f t="shared" si="0"/>
        <v>95</v>
      </c>
    </row>
    <row r="17" spans="1:7" x14ac:dyDescent="0.4">
      <c r="A17" s="5" t="s">
        <v>87</v>
      </c>
      <c r="B17" s="5" t="s">
        <v>107</v>
      </c>
      <c r="C17" s="3" t="s">
        <v>202</v>
      </c>
      <c r="D17" s="6">
        <v>66</v>
      </c>
      <c r="E17" s="6">
        <v>36</v>
      </c>
      <c r="F17" s="6">
        <v>24</v>
      </c>
      <c r="G17" s="6">
        <f t="shared" si="0"/>
        <v>76</v>
      </c>
    </row>
    <row r="18" spans="1:7" x14ac:dyDescent="0.4">
      <c r="A18" s="5" t="s">
        <v>88</v>
      </c>
      <c r="B18" s="5" t="s">
        <v>107</v>
      </c>
      <c r="C18" s="3" t="s">
        <v>202</v>
      </c>
      <c r="D18" s="6">
        <v>70</v>
      </c>
      <c r="E18" s="6">
        <v>40</v>
      </c>
      <c r="F18" s="6">
        <v>25</v>
      </c>
      <c r="G18" s="6">
        <f t="shared" si="0"/>
        <v>93</v>
      </c>
    </row>
    <row r="19" spans="1:7" x14ac:dyDescent="0.4">
      <c r="A19" s="5" t="s">
        <v>89</v>
      </c>
      <c r="B19" s="5" t="s">
        <v>107</v>
      </c>
      <c r="C19" s="3" t="s">
        <v>202</v>
      </c>
      <c r="D19" s="6">
        <v>76</v>
      </c>
      <c r="E19" s="6">
        <v>40</v>
      </c>
      <c r="F19" s="6">
        <v>27</v>
      </c>
      <c r="G19" s="6">
        <f t="shared" si="0"/>
        <v>109</v>
      </c>
    </row>
    <row r="20" spans="1:7" x14ac:dyDescent="0.4">
      <c r="A20" s="5" t="s">
        <v>90</v>
      </c>
      <c r="B20" s="5" t="s">
        <v>107</v>
      </c>
      <c r="C20" s="3" t="s">
        <v>202</v>
      </c>
      <c r="D20" s="6">
        <v>71</v>
      </c>
      <c r="E20" s="6">
        <v>38</v>
      </c>
      <c r="F20" s="6">
        <v>29</v>
      </c>
      <c r="G20" s="6">
        <f t="shared" si="0"/>
        <v>104</v>
      </c>
    </row>
    <row r="21" spans="1:7" x14ac:dyDescent="0.4">
      <c r="A21" s="5" t="s">
        <v>91</v>
      </c>
      <c r="B21" s="5" t="s">
        <v>107</v>
      </c>
      <c r="C21" s="3" t="s">
        <v>203</v>
      </c>
      <c r="D21" s="6">
        <v>61</v>
      </c>
      <c r="E21" s="6">
        <v>31</v>
      </c>
      <c r="F21" s="6">
        <v>21</v>
      </c>
      <c r="G21" s="6">
        <f t="shared" si="0"/>
        <v>53</v>
      </c>
    </row>
    <row r="22" spans="1:7" x14ac:dyDescent="0.4">
      <c r="A22" s="5" t="s">
        <v>92</v>
      </c>
      <c r="B22" s="5" t="s">
        <v>107</v>
      </c>
      <c r="C22" s="3" t="s">
        <v>203</v>
      </c>
      <c r="D22" s="6">
        <v>64</v>
      </c>
      <c r="E22" s="6">
        <v>35</v>
      </c>
      <c r="F22" s="6">
        <v>23</v>
      </c>
      <c r="G22" s="6">
        <f t="shared" si="0"/>
        <v>69</v>
      </c>
    </row>
    <row r="23" spans="1:7" x14ac:dyDescent="0.4">
      <c r="A23" s="5" t="s">
        <v>93</v>
      </c>
      <c r="B23" s="5" t="s">
        <v>107</v>
      </c>
      <c r="C23" s="3" t="s">
        <v>203</v>
      </c>
      <c r="D23" s="6">
        <v>55</v>
      </c>
      <c r="E23" s="6">
        <v>32</v>
      </c>
      <c r="F23" s="6">
        <v>21</v>
      </c>
      <c r="G23" s="6">
        <f t="shared" si="0"/>
        <v>49</v>
      </c>
    </row>
    <row r="24" spans="1:7" x14ac:dyDescent="0.4">
      <c r="A24" s="5" t="s">
        <v>94</v>
      </c>
      <c r="B24" s="5" t="s">
        <v>107</v>
      </c>
      <c r="C24" s="3" t="s">
        <v>203</v>
      </c>
      <c r="D24" s="6">
        <v>55</v>
      </c>
      <c r="E24" s="6">
        <v>31</v>
      </c>
      <c r="F24" s="6">
        <v>20</v>
      </c>
      <c r="G24" s="6">
        <f t="shared" si="0"/>
        <v>45</v>
      </c>
    </row>
    <row r="25" spans="1:7" x14ac:dyDescent="0.4">
      <c r="A25" s="5" t="s">
        <v>95</v>
      </c>
      <c r="B25" s="5" t="s">
        <v>107</v>
      </c>
      <c r="C25" s="3" t="s">
        <v>203</v>
      </c>
      <c r="D25" s="6">
        <v>56</v>
      </c>
      <c r="E25" s="6">
        <v>30</v>
      </c>
      <c r="F25" s="6">
        <v>24</v>
      </c>
      <c r="G25" s="6">
        <f t="shared" si="0"/>
        <v>54</v>
      </c>
    </row>
    <row r="26" spans="1:7" x14ac:dyDescent="0.4">
      <c r="A26" s="5" t="s">
        <v>96</v>
      </c>
      <c r="B26" s="5" t="s">
        <v>107</v>
      </c>
      <c r="C26" s="3" t="s">
        <v>203</v>
      </c>
      <c r="D26" s="6">
        <v>78</v>
      </c>
      <c r="E26" s="6">
        <v>41</v>
      </c>
      <c r="F26" s="6">
        <v>29</v>
      </c>
      <c r="G26" s="6">
        <f t="shared" si="0"/>
        <v>124</v>
      </c>
    </row>
    <row r="27" spans="1:7" x14ac:dyDescent="0.4">
      <c r="A27" s="5" t="s">
        <v>97</v>
      </c>
      <c r="B27" s="5" t="s">
        <v>107</v>
      </c>
      <c r="C27" s="3" t="s">
        <v>203</v>
      </c>
      <c r="D27" s="6">
        <v>59</v>
      </c>
      <c r="E27" s="6">
        <v>33</v>
      </c>
      <c r="F27" s="6">
        <v>21</v>
      </c>
      <c r="G27" s="6">
        <f t="shared" si="0"/>
        <v>55</v>
      </c>
    </row>
    <row r="28" spans="1:7" x14ac:dyDescent="0.4">
      <c r="A28" s="5" t="s">
        <v>98</v>
      </c>
      <c r="B28" s="5" t="s">
        <v>107</v>
      </c>
      <c r="C28" s="3" t="s">
        <v>204</v>
      </c>
      <c r="D28" s="6">
        <v>68</v>
      </c>
      <c r="E28" s="6">
        <v>38</v>
      </c>
      <c r="F28" s="6">
        <v>25</v>
      </c>
      <c r="G28" s="6">
        <f t="shared" si="0"/>
        <v>86</v>
      </c>
    </row>
    <row r="29" spans="1:7" x14ac:dyDescent="0.4">
      <c r="A29" s="5" t="s">
        <v>99</v>
      </c>
      <c r="B29" s="5" t="s">
        <v>107</v>
      </c>
      <c r="C29" s="3" t="s">
        <v>204</v>
      </c>
      <c r="D29" s="6">
        <v>58</v>
      </c>
      <c r="E29" s="6">
        <v>32</v>
      </c>
      <c r="F29" s="6">
        <v>20</v>
      </c>
      <c r="G29" s="6">
        <f t="shared" si="0"/>
        <v>49</v>
      </c>
    </row>
    <row r="30" spans="1:7" x14ac:dyDescent="0.4">
      <c r="A30" s="5" t="s">
        <v>100</v>
      </c>
      <c r="B30" s="5" t="s">
        <v>107</v>
      </c>
      <c r="C30" s="3" t="s">
        <v>204</v>
      </c>
      <c r="D30" s="6">
        <v>55</v>
      </c>
      <c r="E30" s="6">
        <v>30</v>
      </c>
      <c r="F30" s="6">
        <v>21</v>
      </c>
      <c r="G30" s="6">
        <f t="shared" si="0"/>
        <v>46</v>
      </c>
    </row>
    <row r="31" spans="1:7" x14ac:dyDescent="0.4">
      <c r="A31" s="5" t="s">
        <v>101</v>
      </c>
      <c r="B31" s="5" t="s">
        <v>107</v>
      </c>
      <c r="C31" s="3" t="s">
        <v>204</v>
      </c>
      <c r="D31" s="6">
        <v>65</v>
      </c>
      <c r="E31" s="6">
        <v>34</v>
      </c>
      <c r="F31" s="6">
        <v>23</v>
      </c>
      <c r="G31" s="6">
        <f t="shared" si="0"/>
        <v>68</v>
      </c>
    </row>
    <row r="32" spans="1:7" x14ac:dyDescent="0.4">
      <c r="A32" s="5" t="s">
        <v>102</v>
      </c>
      <c r="B32" s="5" t="s">
        <v>107</v>
      </c>
      <c r="C32" s="3" t="s">
        <v>204</v>
      </c>
      <c r="D32" s="6">
        <v>59</v>
      </c>
      <c r="E32" s="6">
        <v>32</v>
      </c>
      <c r="F32" s="6">
        <v>24</v>
      </c>
      <c r="G32" s="6">
        <f t="shared" si="0"/>
        <v>60</v>
      </c>
    </row>
    <row r="33" spans="1:7" x14ac:dyDescent="0.4">
      <c r="A33" s="5" t="s">
        <v>103</v>
      </c>
      <c r="B33" s="5" t="s">
        <v>107</v>
      </c>
      <c r="C33" s="3" t="s">
        <v>204</v>
      </c>
      <c r="D33" s="6">
        <v>67</v>
      </c>
      <c r="E33" s="6">
        <v>35</v>
      </c>
      <c r="F33" s="6">
        <v>25</v>
      </c>
      <c r="G33" s="6">
        <f t="shared" si="0"/>
        <v>78</v>
      </c>
    </row>
    <row r="34" spans="1:7" x14ac:dyDescent="0.4">
      <c r="A34" s="5" t="s">
        <v>104</v>
      </c>
      <c r="B34" s="5" t="s">
        <v>107</v>
      </c>
      <c r="C34" s="3" t="s">
        <v>204</v>
      </c>
      <c r="D34" s="6">
        <v>46</v>
      </c>
      <c r="E34" s="6">
        <v>26</v>
      </c>
      <c r="F34" s="6">
        <v>15</v>
      </c>
      <c r="G34" s="6">
        <f t="shared" ref="G34:G65" si="1">ROUND((4/3)*(D34/10)*(E34/10)*(F34/10),0)</f>
        <v>24</v>
      </c>
    </row>
    <row r="35" spans="1:7" x14ac:dyDescent="0.4">
      <c r="A35" s="5" t="s">
        <v>105</v>
      </c>
      <c r="B35" s="5" t="s">
        <v>107</v>
      </c>
      <c r="C35" s="3" t="s">
        <v>204</v>
      </c>
      <c r="D35" s="6">
        <v>55</v>
      </c>
      <c r="E35" s="6">
        <v>32</v>
      </c>
      <c r="F35" s="6">
        <v>20</v>
      </c>
      <c r="G35" s="6">
        <f t="shared" si="1"/>
        <v>47</v>
      </c>
    </row>
    <row r="36" spans="1:7" x14ac:dyDescent="0.4">
      <c r="A36" s="5" t="s">
        <v>121</v>
      </c>
      <c r="B36" s="5" t="s">
        <v>107</v>
      </c>
      <c r="C36" s="3" t="s">
        <v>202</v>
      </c>
      <c r="D36" s="6">
        <v>72</v>
      </c>
      <c r="E36" s="6">
        <v>42</v>
      </c>
      <c r="F36" s="6">
        <v>25</v>
      </c>
      <c r="G36" s="6">
        <f t="shared" si="1"/>
        <v>101</v>
      </c>
    </row>
    <row r="37" spans="1:7" x14ac:dyDescent="0.4">
      <c r="A37" s="5" t="s">
        <v>122</v>
      </c>
      <c r="B37" s="5" t="s">
        <v>107</v>
      </c>
      <c r="C37" s="3" t="s">
        <v>202</v>
      </c>
      <c r="D37" s="6">
        <v>64</v>
      </c>
      <c r="E37" s="6">
        <v>30</v>
      </c>
      <c r="F37" s="6">
        <v>22</v>
      </c>
      <c r="G37" s="6">
        <f t="shared" si="1"/>
        <v>56</v>
      </c>
    </row>
    <row r="38" spans="1:7" x14ac:dyDescent="0.4">
      <c r="A38" s="5" t="s">
        <v>123</v>
      </c>
      <c r="B38" s="5" t="s">
        <v>107</v>
      </c>
      <c r="C38" s="3" t="s">
        <v>202</v>
      </c>
      <c r="D38" s="6">
        <v>57</v>
      </c>
      <c r="E38" s="6">
        <v>31</v>
      </c>
      <c r="F38" s="6">
        <v>20</v>
      </c>
      <c r="G38" s="6">
        <f t="shared" si="1"/>
        <v>47</v>
      </c>
    </row>
    <row r="39" spans="1:7" x14ac:dyDescent="0.4">
      <c r="A39" s="5" t="s">
        <v>124</v>
      </c>
      <c r="B39" s="5" t="s">
        <v>107</v>
      </c>
      <c r="C39" s="3" t="s">
        <v>202</v>
      </c>
      <c r="D39" s="6">
        <v>61</v>
      </c>
      <c r="E39" s="6">
        <v>39</v>
      </c>
      <c r="F39" s="6">
        <v>22</v>
      </c>
      <c r="G39" s="6">
        <f t="shared" si="1"/>
        <v>70</v>
      </c>
    </row>
    <row r="40" spans="1:7" x14ac:dyDescent="0.4">
      <c r="A40" s="5" t="s">
        <v>125</v>
      </c>
      <c r="B40" s="5" t="s">
        <v>107</v>
      </c>
      <c r="C40" s="3" t="s">
        <v>202</v>
      </c>
      <c r="D40" s="6">
        <v>59</v>
      </c>
      <c r="E40" s="6">
        <v>30</v>
      </c>
      <c r="F40" s="6">
        <v>21</v>
      </c>
      <c r="G40" s="6">
        <f t="shared" si="1"/>
        <v>50</v>
      </c>
    </row>
    <row r="41" spans="1:7" x14ac:dyDescent="0.4">
      <c r="A41" s="5" t="s">
        <v>126</v>
      </c>
      <c r="B41" s="5" t="s">
        <v>107</v>
      </c>
      <c r="C41" s="3" t="s">
        <v>203</v>
      </c>
      <c r="D41" s="6">
        <v>61</v>
      </c>
      <c r="E41" s="6">
        <v>38</v>
      </c>
      <c r="F41" s="6">
        <v>22</v>
      </c>
      <c r="G41" s="6">
        <f t="shared" si="1"/>
        <v>68</v>
      </c>
    </row>
    <row r="42" spans="1:7" x14ac:dyDescent="0.4">
      <c r="A42" s="5" t="s">
        <v>127</v>
      </c>
      <c r="B42" s="5" t="s">
        <v>107</v>
      </c>
      <c r="C42" s="3" t="s">
        <v>203</v>
      </c>
      <c r="D42" s="6">
        <v>55</v>
      </c>
      <c r="E42" s="6">
        <v>31</v>
      </c>
      <c r="F42" s="6">
        <v>20</v>
      </c>
      <c r="G42" s="6">
        <f t="shared" si="1"/>
        <v>45</v>
      </c>
    </row>
    <row r="43" spans="1:7" x14ac:dyDescent="0.4">
      <c r="A43" s="5" t="s">
        <v>128</v>
      </c>
      <c r="B43" s="5" t="s">
        <v>107</v>
      </c>
      <c r="C43" s="3" t="s">
        <v>203</v>
      </c>
      <c r="D43" s="6">
        <v>56</v>
      </c>
      <c r="E43" s="6">
        <v>30</v>
      </c>
      <c r="F43" s="6">
        <v>21</v>
      </c>
      <c r="G43" s="6">
        <f t="shared" si="1"/>
        <v>47</v>
      </c>
    </row>
    <row r="44" spans="1:7" x14ac:dyDescent="0.4">
      <c r="A44" s="5" t="s">
        <v>129</v>
      </c>
      <c r="B44" s="5" t="s">
        <v>107</v>
      </c>
      <c r="C44" s="3" t="s">
        <v>203</v>
      </c>
      <c r="D44" s="6">
        <v>53</v>
      </c>
      <c r="E44" s="6">
        <v>28</v>
      </c>
      <c r="F44" s="6">
        <v>20</v>
      </c>
      <c r="G44" s="6">
        <f t="shared" si="1"/>
        <v>40</v>
      </c>
    </row>
    <row r="45" spans="1:7" x14ac:dyDescent="0.4">
      <c r="A45" s="5" t="s">
        <v>130</v>
      </c>
      <c r="B45" s="5" t="s">
        <v>107</v>
      </c>
      <c r="C45" s="3" t="s">
        <v>203</v>
      </c>
      <c r="D45" s="6">
        <v>61</v>
      </c>
      <c r="E45" s="6">
        <v>31</v>
      </c>
      <c r="F45" s="6">
        <v>18</v>
      </c>
      <c r="G45" s="6">
        <f t="shared" si="1"/>
        <v>45</v>
      </c>
    </row>
    <row r="46" spans="1:7" x14ac:dyDescent="0.4">
      <c r="A46" s="5" t="s">
        <v>131</v>
      </c>
      <c r="B46" s="5" t="s">
        <v>107</v>
      </c>
      <c r="C46" s="3" t="s">
        <v>204</v>
      </c>
      <c r="D46" s="6">
        <v>72</v>
      </c>
      <c r="E46" s="6">
        <v>37</v>
      </c>
      <c r="F46" s="6">
        <v>24</v>
      </c>
      <c r="G46" s="6">
        <f t="shared" si="1"/>
        <v>85</v>
      </c>
    </row>
    <row r="47" spans="1:7" x14ac:dyDescent="0.4">
      <c r="A47" s="5" t="s">
        <v>132</v>
      </c>
      <c r="B47" s="5" t="s">
        <v>107</v>
      </c>
      <c r="C47" s="3" t="s">
        <v>204</v>
      </c>
      <c r="D47" s="6">
        <v>58</v>
      </c>
      <c r="E47" s="6">
        <v>32</v>
      </c>
      <c r="F47" s="6">
        <v>19</v>
      </c>
      <c r="G47" s="6">
        <f t="shared" si="1"/>
        <v>47</v>
      </c>
    </row>
    <row r="48" spans="1:7" x14ac:dyDescent="0.4">
      <c r="A48" s="5" t="s">
        <v>133</v>
      </c>
      <c r="B48" s="5" t="s">
        <v>107</v>
      </c>
      <c r="C48" s="3" t="s">
        <v>204</v>
      </c>
      <c r="D48" s="6">
        <v>65</v>
      </c>
      <c r="E48" s="6">
        <v>36</v>
      </c>
      <c r="F48" s="6">
        <v>24</v>
      </c>
      <c r="G48" s="6">
        <f t="shared" si="1"/>
        <v>75</v>
      </c>
    </row>
    <row r="49" spans="1:7" x14ac:dyDescent="0.4">
      <c r="A49" s="5" t="s">
        <v>134</v>
      </c>
      <c r="B49" s="5" t="s">
        <v>107</v>
      </c>
      <c r="C49" s="3" t="s">
        <v>204</v>
      </c>
      <c r="D49" s="6">
        <v>46</v>
      </c>
      <c r="E49" s="6">
        <v>27</v>
      </c>
      <c r="F49" s="6">
        <v>16</v>
      </c>
      <c r="G49" s="6">
        <f t="shared" si="1"/>
        <v>26</v>
      </c>
    </row>
    <row r="50" spans="1:7" x14ac:dyDescent="0.4">
      <c r="A50" s="5" t="s">
        <v>135</v>
      </c>
      <c r="B50" s="5" t="s">
        <v>107</v>
      </c>
      <c r="C50" s="3" t="s">
        <v>204</v>
      </c>
      <c r="D50" s="6">
        <v>57</v>
      </c>
      <c r="E50" s="6">
        <v>30</v>
      </c>
      <c r="F50" s="6">
        <v>18</v>
      </c>
      <c r="G50" s="6">
        <f t="shared" si="1"/>
        <v>41</v>
      </c>
    </row>
    <row r="51" spans="1:7" x14ac:dyDescent="0.4">
      <c r="A51" s="5" t="s">
        <v>136</v>
      </c>
      <c r="B51" s="5" t="s">
        <v>107</v>
      </c>
      <c r="C51" s="3" t="s">
        <v>203</v>
      </c>
      <c r="D51" s="6">
        <v>52</v>
      </c>
      <c r="E51" s="3">
        <v>32</v>
      </c>
      <c r="F51" s="3">
        <v>21</v>
      </c>
      <c r="G51" s="6">
        <f t="shared" si="1"/>
        <v>47</v>
      </c>
    </row>
    <row r="52" spans="1:7" x14ac:dyDescent="0.4">
      <c r="A52" s="5" t="s">
        <v>137</v>
      </c>
      <c r="B52" s="5" t="s">
        <v>107</v>
      </c>
      <c r="C52" s="3" t="s">
        <v>204</v>
      </c>
      <c r="D52" s="6">
        <v>61</v>
      </c>
      <c r="E52" s="3">
        <v>31</v>
      </c>
      <c r="F52" s="3">
        <v>22</v>
      </c>
      <c r="G52" s="6">
        <f t="shared" si="1"/>
        <v>55</v>
      </c>
    </row>
    <row r="53" spans="1:7" x14ac:dyDescent="0.4">
      <c r="A53" s="5" t="s">
        <v>138</v>
      </c>
      <c r="B53" s="5" t="s">
        <v>107</v>
      </c>
      <c r="C53" s="3" t="s">
        <v>204</v>
      </c>
      <c r="D53" s="6">
        <v>68</v>
      </c>
      <c r="E53" s="3">
        <v>35</v>
      </c>
      <c r="F53" s="3">
        <v>26</v>
      </c>
      <c r="G53" s="6">
        <f t="shared" si="1"/>
        <v>83</v>
      </c>
    </row>
    <row r="54" spans="1:7" x14ac:dyDescent="0.4">
      <c r="A54" s="5" t="s">
        <v>139</v>
      </c>
      <c r="B54" s="5" t="s">
        <v>107</v>
      </c>
      <c r="C54" s="3" t="s">
        <v>204</v>
      </c>
      <c r="D54" s="6">
        <v>61</v>
      </c>
      <c r="E54" s="3">
        <v>35</v>
      </c>
      <c r="F54" s="3">
        <v>20</v>
      </c>
      <c r="G54" s="6">
        <f t="shared" si="1"/>
        <v>57</v>
      </c>
    </row>
    <row r="55" spans="1:7" x14ac:dyDescent="0.4">
      <c r="A55" s="5" t="s">
        <v>140</v>
      </c>
      <c r="B55" s="5" t="s">
        <v>107</v>
      </c>
      <c r="C55" s="3" t="s">
        <v>204</v>
      </c>
      <c r="D55" s="6">
        <v>63</v>
      </c>
      <c r="E55" s="3">
        <v>34</v>
      </c>
      <c r="F55" s="3">
        <v>21</v>
      </c>
      <c r="G55" s="6">
        <f t="shared" si="1"/>
        <v>60</v>
      </c>
    </row>
    <row r="56" spans="1:7" x14ac:dyDescent="0.4">
      <c r="A56" s="5" t="s">
        <v>141</v>
      </c>
      <c r="B56" s="5" t="s">
        <v>107</v>
      </c>
      <c r="C56" s="3" t="s">
        <v>204</v>
      </c>
      <c r="D56" s="6">
        <v>61</v>
      </c>
      <c r="E56" s="3">
        <v>34</v>
      </c>
      <c r="F56" s="3">
        <v>23</v>
      </c>
      <c r="G56" s="6">
        <f t="shared" si="1"/>
        <v>64</v>
      </c>
    </row>
    <row r="57" spans="1:7" x14ac:dyDescent="0.4">
      <c r="A57" s="5" t="s">
        <v>142</v>
      </c>
      <c r="B57" s="5" t="s">
        <v>107</v>
      </c>
      <c r="C57" s="3" t="s">
        <v>202</v>
      </c>
      <c r="D57" s="6">
        <v>58</v>
      </c>
      <c r="E57" s="3">
        <v>31</v>
      </c>
      <c r="F57" s="3">
        <v>22</v>
      </c>
      <c r="G57" s="6">
        <f t="shared" si="1"/>
        <v>53</v>
      </c>
    </row>
    <row r="58" spans="1:7" x14ac:dyDescent="0.4">
      <c r="A58" s="5" t="s">
        <v>143</v>
      </c>
      <c r="B58" s="5" t="s">
        <v>107</v>
      </c>
      <c r="C58" s="3" t="s">
        <v>202</v>
      </c>
      <c r="D58" s="6">
        <v>58</v>
      </c>
      <c r="E58" s="3">
        <v>31</v>
      </c>
      <c r="F58" s="3">
        <v>25</v>
      </c>
      <c r="G58" s="6">
        <f t="shared" si="1"/>
        <v>60</v>
      </c>
    </row>
    <row r="59" spans="1:7" x14ac:dyDescent="0.4">
      <c r="A59" s="5" t="s">
        <v>144</v>
      </c>
      <c r="B59" s="5" t="s">
        <v>107</v>
      </c>
      <c r="C59" s="3" t="s">
        <v>202</v>
      </c>
      <c r="D59" s="6">
        <v>64</v>
      </c>
      <c r="E59" s="3">
        <v>33</v>
      </c>
      <c r="F59" s="3">
        <v>22</v>
      </c>
      <c r="G59" s="6">
        <f t="shared" si="1"/>
        <v>62</v>
      </c>
    </row>
    <row r="60" spans="1:7" x14ac:dyDescent="0.4">
      <c r="A60" s="5" t="s">
        <v>145</v>
      </c>
      <c r="B60" s="5" t="s">
        <v>107</v>
      </c>
      <c r="C60" s="3" t="s">
        <v>203</v>
      </c>
      <c r="D60" s="6">
        <v>58</v>
      </c>
      <c r="E60" s="3">
        <v>34</v>
      </c>
      <c r="F60" s="3">
        <v>28</v>
      </c>
      <c r="G60" s="6">
        <f t="shared" si="1"/>
        <v>74</v>
      </c>
    </row>
    <row r="61" spans="1:7" x14ac:dyDescent="0.4">
      <c r="A61" s="5" t="s">
        <v>146</v>
      </c>
      <c r="B61" s="5" t="s">
        <v>107</v>
      </c>
      <c r="C61" s="3" t="s">
        <v>203</v>
      </c>
      <c r="D61" s="6">
        <v>63</v>
      </c>
      <c r="E61" s="3">
        <v>35</v>
      </c>
      <c r="F61" s="3">
        <v>22</v>
      </c>
      <c r="G61" s="6">
        <f t="shared" si="1"/>
        <v>65</v>
      </c>
    </row>
    <row r="62" spans="1:7" x14ac:dyDescent="0.4">
      <c r="A62" s="5" t="s">
        <v>147</v>
      </c>
      <c r="B62" s="5" t="s">
        <v>107</v>
      </c>
      <c r="C62" s="3" t="s">
        <v>203</v>
      </c>
      <c r="D62" s="6">
        <v>54</v>
      </c>
      <c r="E62" s="3">
        <v>32</v>
      </c>
      <c r="F62" s="3">
        <v>20</v>
      </c>
      <c r="G62" s="6">
        <f t="shared" si="1"/>
        <v>46</v>
      </c>
    </row>
    <row r="63" spans="1:7" x14ac:dyDescent="0.4">
      <c r="A63" s="5" t="s">
        <v>148</v>
      </c>
      <c r="B63" s="5" t="s">
        <v>107</v>
      </c>
      <c r="C63" s="3" t="s">
        <v>203</v>
      </c>
      <c r="D63" s="6">
        <v>63</v>
      </c>
      <c r="E63" s="3">
        <v>32</v>
      </c>
      <c r="F63" s="3">
        <v>20</v>
      </c>
      <c r="G63" s="6">
        <f t="shared" si="1"/>
        <v>54</v>
      </c>
    </row>
    <row r="64" spans="1:7" x14ac:dyDescent="0.4">
      <c r="A64" s="5" t="s">
        <v>149</v>
      </c>
      <c r="B64" s="5" t="s">
        <v>107</v>
      </c>
      <c r="C64" s="3" t="s">
        <v>203</v>
      </c>
      <c r="D64" s="6">
        <v>69</v>
      </c>
      <c r="E64" s="3">
        <v>33</v>
      </c>
      <c r="F64" s="3">
        <v>25</v>
      </c>
      <c r="G64" s="6">
        <f t="shared" si="1"/>
        <v>76</v>
      </c>
    </row>
    <row r="65" spans="1:7" x14ac:dyDescent="0.4">
      <c r="A65" s="5" t="s">
        <v>150</v>
      </c>
      <c r="B65" s="5" t="s">
        <v>107</v>
      </c>
      <c r="C65" s="3" t="s">
        <v>210</v>
      </c>
      <c r="D65" s="6">
        <v>61</v>
      </c>
      <c r="E65" s="6">
        <v>35</v>
      </c>
      <c r="F65" s="6">
        <v>22</v>
      </c>
      <c r="G65" s="6">
        <f t="shared" si="1"/>
        <v>63</v>
      </c>
    </row>
    <row r="66" spans="1:7" x14ac:dyDescent="0.4">
      <c r="A66" s="5" t="s">
        <v>151</v>
      </c>
      <c r="B66" s="5" t="s">
        <v>107</v>
      </c>
      <c r="C66" s="3" t="s">
        <v>210</v>
      </c>
      <c r="D66" s="6">
        <v>68</v>
      </c>
      <c r="E66" s="6">
        <v>39</v>
      </c>
      <c r="F66" s="6">
        <v>24</v>
      </c>
      <c r="G66" s="6">
        <f t="shared" ref="G66:G97" si="2">ROUND((4/3)*(D66/10)*(E66/10)*(F66/10),0)</f>
        <v>85</v>
      </c>
    </row>
    <row r="67" spans="1:7" x14ac:dyDescent="0.4">
      <c r="A67" s="5" t="s">
        <v>152</v>
      </c>
      <c r="B67" s="5" t="s">
        <v>107</v>
      </c>
      <c r="C67" s="3" t="s">
        <v>210</v>
      </c>
      <c r="D67" s="6">
        <v>60</v>
      </c>
      <c r="E67" s="6">
        <v>30</v>
      </c>
      <c r="F67" s="6">
        <v>23</v>
      </c>
      <c r="G67" s="6">
        <f t="shared" si="2"/>
        <v>55</v>
      </c>
    </row>
    <row r="68" spans="1:7" x14ac:dyDescent="0.4">
      <c r="A68" s="5" t="s">
        <v>153</v>
      </c>
      <c r="B68" s="5" t="s">
        <v>107</v>
      </c>
      <c r="C68" s="3" t="s">
        <v>210</v>
      </c>
      <c r="D68" s="6">
        <v>66</v>
      </c>
      <c r="E68" s="6">
        <v>39</v>
      </c>
      <c r="F68" s="6">
        <v>23</v>
      </c>
      <c r="G68" s="6">
        <f t="shared" si="2"/>
        <v>79</v>
      </c>
    </row>
    <row r="69" spans="1:7" x14ac:dyDescent="0.4">
      <c r="A69" s="5" t="s">
        <v>154</v>
      </c>
      <c r="B69" s="5" t="s">
        <v>107</v>
      </c>
      <c r="C69" s="3" t="s">
        <v>210</v>
      </c>
      <c r="D69" s="6">
        <v>59</v>
      </c>
      <c r="E69" s="6">
        <v>35</v>
      </c>
      <c r="F69" s="6">
        <v>21</v>
      </c>
      <c r="G69" s="6">
        <f t="shared" si="2"/>
        <v>58</v>
      </c>
    </row>
    <row r="70" spans="1:7" x14ac:dyDescent="0.4">
      <c r="A70" s="5" t="s">
        <v>155</v>
      </c>
      <c r="B70" s="5" t="s">
        <v>107</v>
      </c>
      <c r="C70" s="3" t="s">
        <v>210</v>
      </c>
      <c r="D70" s="6">
        <v>72</v>
      </c>
      <c r="E70" s="6">
        <v>37</v>
      </c>
      <c r="F70" s="6">
        <v>26</v>
      </c>
      <c r="G70" s="6">
        <f t="shared" si="2"/>
        <v>92</v>
      </c>
    </row>
    <row r="71" spans="1:7" x14ac:dyDescent="0.4">
      <c r="A71" s="5" t="s">
        <v>156</v>
      </c>
      <c r="B71" s="5" t="s">
        <v>107</v>
      </c>
      <c r="C71" s="3" t="s">
        <v>210</v>
      </c>
      <c r="D71" s="6">
        <v>68</v>
      </c>
      <c r="E71" s="6">
        <v>39</v>
      </c>
      <c r="F71" s="6">
        <v>25</v>
      </c>
      <c r="G71" s="6">
        <f t="shared" si="2"/>
        <v>88</v>
      </c>
    </row>
    <row r="72" spans="1:7" x14ac:dyDescent="0.4">
      <c r="A72" s="5" t="s">
        <v>157</v>
      </c>
      <c r="B72" s="5" t="s">
        <v>107</v>
      </c>
      <c r="C72" s="3" t="s">
        <v>210</v>
      </c>
      <c r="D72" s="6">
        <v>62</v>
      </c>
      <c r="E72" s="6">
        <v>30</v>
      </c>
      <c r="F72" s="6">
        <v>23</v>
      </c>
      <c r="G72" s="6">
        <f t="shared" si="2"/>
        <v>57</v>
      </c>
    </row>
    <row r="73" spans="1:7" x14ac:dyDescent="0.4">
      <c r="A73" s="5" t="s">
        <v>158</v>
      </c>
      <c r="B73" s="5" t="s">
        <v>107</v>
      </c>
      <c r="C73" s="3" t="s">
        <v>210</v>
      </c>
      <c r="D73" s="6">
        <v>68</v>
      </c>
      <c r="E73" s="6">
        <v>38</v>
      </c>
      <c r="F73" s="6">
        <v>27</v>
      </c>
      <c r="G73" s="6">
        <f t="shared" si="2"/>
        <v>93</v>
      </c>
    </row>
    <row r="74" spans="1:7" x14ac:dyDescent="0.4">
      <c r="A74" s="5" t="s">
        <v>159</v>
      </c>
      <c r="B74" s="5" t="s">
        <v>107</v>
      </c>
      <c r="C74" s="3" t="s">
        <v>210</v>
      </c>
      <c r="D74" s="6">
        <v>71</v>
      </c>
      <c r="E74" s="6">
        <v>36</v>
      </c>
      <c r="F74" s="6">
        <v>25</v>
      </c>
      <c r="G74" s="6">
        <f t="shared" si="2"/>
        <v>85</v>
      </c>
    </row>
    <row r="75" spans="1:7" x14ac:dyDescent="0.4">
      <c r="A75" s="5" t="s">
        <v>160</v>
      </c>
      <c r="B75" s="5" t="s">
        <v>107</v>
      </c>
      <c r="C75" s="3" t="s">
        <v>210</v>
      </c>
      <c r="D75" s="6">
        <v>51</v>
      </c>
      <c r="E75" s="6">
        <v>27</v>
      </c>
      <c r="F75" s="6">
        <v>19</v>
      </c>
      <c r="G75" s="6">
        <f t="shared" si="2"/>
        <v>35</v>
      </c>
    </row>
    <row r="76" spans="1:7" x14ac:dyDescent="0.4">
      <c r="A76" s="5" t="s">
        <v>161</v>
      </c>
      <c r="B76" s="5" t="s">
        <v>107</v>
      </c>
      <c r="C76" s="3" t="s">
        <v>210</v>
      </c>
      <c r="D76" s="6">
        <v>48</v>
      </c>
      <c r="E76" s="6">
        <v>23</v>
      </c>
      <c r="F76" s="6">
        <v>16</v>
      </c>
      <c r="G76" s="6">
        <f t="shared" si="2"/>
        <v>24</v>
      </c>
    </row>
    <row r="77" spans="1:7" x14ac:dyDescent="0.4">
      <c r="A77" s="5" t="s">
        <v>54</v>
      </c>
      <c r="B77" s="5" t="s">
        <v>108</v>
      </c>
      <c r="C77" s="3" t="s">
        <v>80</v>
      </c>
      <c r="D77" s="3">
        <v>64</v>
      </c>
      <c r="E77" s="3">
        <v>30</v>
      </c>
      <c r="F77" s="3">
        <v>21</v>
      </c>
      <c r="G77" s="6">
        <f t="shared" si="2"/>
        <v>54</v>
      </c>
    </row>
    <row r="78" spans="1:7" x14ac:dyDescent="0.4">
      <c r="A78" s="5" t="s">
        <v>55</v>
      </c>
      <c r="B78" s="5" t="s">
        <v>108</v>
      </c>
      <c r="C78" s="3" t="s">
        <v>80</v>
      </c>
      <c r="D78" s="3">
        <v>50</v>
      </c>
      <c r="E78" s="3">
        <v>23</v>
      </c>
      <c r="F78" s="3">
        <v>16</v>
      </c>
      <c r="G78" s="6">
        <f t="shared" si="2"/>
        <v>25</v>
      </c>
    </row>
    <row r="79" spans="1:7" x14ac:dyDescent="0.4">
      <c r="A79" s="5" t="s">
        <v>56</v>
      </c>
      <c r="B79" s="5" t="s">
        <v>108</v>
      </c>
      <c r="C79" s="3" t="s">
        <v>80</v>
      </c>
      <c r="D79" s="3">
        <v>56</v>
      </c>
      <c r="E79" s="3">
        <v>25</v>
      </c>
      <c r="F79" s="3">
        <v>19</v>
      </c>
      <c r="G79" s="6">
        <f t="shared" si="2"/>
        <v>35</v>
      </c>
    </row>
    <row r="80" spans="1:7" x14ac:dyDescent="0.4">
      <c r="A80" s="5" t="s">
        <v>57</v>
      </c>
      <c r="B80" s="5" t="s">
        <v>108</v>
      </c>
      <c r="C80" s="3" t="s">
        <v>80</v>
      </c>
      <c r="D80" s="3">
        <v>50</v>
      </c>
      <c r="E80" s="3">
        <v>26</v>
      </c>
      <c r="F80" s="3">
        <v>19</v>
      </c>
      <c r="G80" s="6">
        <f t="shared" si="2"/>
        <v>33</v>
      </c>
    </row>
    <row r="81" spans="1:7" x14ac:dyDescent="0.4">
      <c r="A81" s="5" t="s">
        <v>58</v>
      </c>
      <c r="B81" s="5" t="s">
        <v>108</v>
      </c>
      <c r="C81" s="3" t="s">
        <v>80</v>
      </c>
      <c r="D81" s="3">
        <v>60</v>
      </c>
      <c r="E81" s="3">
        <v>27</v>
      </c>
      <c r="F81" s="3">
        <v>21</v>
      </c>
      <c r="G81" s="6">
        <f t="shared" si="2"/>
        <v>45</v>
      </c>
    </row>
    <row r="82" spans="1:7" x14ac:dyDescent="0.4">
      <c r="A82" s="5" t="s">
        <v>59</v>
      </c>
      <c r="B82" s="5" t="s">
        <v>108</v>
      </c>
      <c r="C82" s="3" t="s">
        <v>80</v>
      </c>
      <c r="D82" s="3">
        <v>53</v>
      </c>
      <c r="E82" s="3">
        <v>25</v>
      </c>
      <c r="F82" s="3">
        <v>16</v>
      </c>
      <c r="G82" s="6">
        <f t="shared" si="2"/>
        <v>28</v>
      </c>
    </row>
    <row r="83" spans="1:7" x14ac:dyDescent="0.4">
      <c r="A83" s="5" t="s">
        <v>60</v>
      </c>
      <c r="B83" s="5" t="s">
        <v>108</v>
      </c>
      <c r="C83" s="3" t="s">
        <v>80</v>
      </c>
      <c r="D83" s="3">
        <v>54</v>
      </c>
      <c r="E83" s="3">
        <v>27</v>
      </c>
      <c r="F83" s="3">
        <v>17</v>
      </c>
      <c r="G83" s="6">
        <f t="shared" si="2"/>
        <v>33</v>
      </c>
    </row>
    <row r="84" spans="1:7" x14ac:dyDescent="0.4">
      <c r="A84" s="5" t="s">
        <v>61</v>
      </c>
      <c r="B84" s="5" t="s">
        <v>108</v>
      </c>
      <c r="C84" s="3" t="s">
        <v>80</v>
      </c>
      <c r="D84" s="3">
        <v>63</v>
      </c>
      <c r="E84" s="3">
        <v>26</v>
      </c>
      <c r="F84" s="3">
        <v>21</v>
      </c>
      <c r="G84" s="6">
        <f t="shared" si="2"/>
        <v>46</v>
      </c>
    </row>
    <row r="85" spans="1:7" x14ac:dyDescent="0.4">
      <c r="A85" s="5" t="s">
        <v>62</v>
      </c>
      <c r="B85" s="5" t="s">
        <v>108</v>
      </c>
      <c r="C85" s="3" t="s">
        <v>80</v>
      </c>
      <c r="D85" s="3">
        <v>59</v>
      </c>
      <c r="E85" s="3">
        <v>27</v>
      </c>
      <c r="F85" s="3">
        <v>19</v>
      </c>
      <c r="G85" s="6">
        <f t="shared" si="2"/>
        <v>40</v>
      </c>
    </row>
    <row r="86" spans="1:7" x14ac:dyDescent="0.4">
      <c r="A86" s="5" t="s">
        <v>63</v>
      </c>
      <c r="B86" s="5" t="s">
        <v>108</v>
      </c>
      <c r="C86" s="3" t="s">
        <v>80</v>
      </c>
      <c r="D86" s="3">
        <v>56</v>
      </c>
      <c r="E86" s="3">
        <v>26</v>
      </c>
      <c r="F86" s="3">
        <v>20</v>
      </c>
      <c r="G86" s="6">
        <f t="shared" si="2"/>
        <v>39</v>
      </c>
    </row>
    <row r="87" spans="1:7" x14ac:dyDescent="0.4">
      <c r="A87" s="5" t="s">
        <v>64</v>
      </c>
      <c r="B87" s="5" t="s">
        <v>108</v>
      </c>
      <c r="C87" s="3" t="s">
        <v>80</v>
      </c>
      <c r="D87" s="3">
        <v>56</v>
      </c>
      <c r="E87" s="3">
        <v>26</v>
      </c>
      <c r="F87" s="3">
        <v>19</v>
      </c>
      <c r="G87" s="6">
        <f t="shared" si="2"/>
        <v>37</v>
      </c>
    </row>
    <row r="88" spans="1:7" x14ac:dyDescent="0.4">
      <c r="A88" s="5" t="s">
        <v>162</v>
      </c>
      <c r="B88" s="5" t="s">
        <v>108</v>
      </c>
      <c r="C88" s="3" t="s">
        <v>204</v>
      </c>
      <c r="D88" s="6">
        <v>59</v>
      </c>
      <c r="E88" s="6">
        <v>26</v>
      </c>
      <c r="F88" s="6">
        <v>18</v>
      </c>
      <c r="G88" s="6">
        <f t="shared" si="2"/>
        <v>37</v>
      </c>
    </row>
    <row r="89" spans="1:7" x14ac:dyDescent="0.4">
      <c r="A89" s="5" t="s">
        <v>163</v>
      </c>
      <c r="B89" s="5" t="s">
        <v>108</v>
      </c>
      <c r="C89" s="3" t="s">
        <v>204</v>
      </c>
      <c r="D89" s="6">
        <v>62</v>
      </c>
      <c r="E89" s="6">
        <v>28</v>
      </c>
      <c r="F89" s="6">
        <v>20</v>
      </c>
      <c r="G89" s="6">
        <f t="shared" si="2"/>
        <v>46</v>
      </c>
    </row>
    <row r="90" spans="1:7" x14ac:dyDescent="0.4">
      <c r="A90" s="5" t="s">
        <v>164</v>
      </c>
      <c r="B90" s="5" t="s">
        <v>108</v>
      </c>
      <c r="C90" s="3" t="s">
        <v>204</v>
      </c>
      <c r="D90" s="6">
        <v>57</v>
      </c>
      <c r="E90" s="6">
        <v>25</v>
      </c>
      <c r="F90" s="6">
        <v>16</v>
      </c>
      <c r="G90" s="6">
        <f t="shared" si="2"/>
        <v>30</v>
      </c>
    </row>
    <row r="91" spans="1:7" x14ac:dyDescent="0.4">
      <c r="A91" s="5" t="s">
        <v>165</v>
      </c>
      <c r="B91" s="5" t="s">
        <v>108</v>
      </c>
      <c r="C91" s="3" t="s">
        <v>204</v>
      </c>
      <c r="D91" s="6">
        <v>62</v>
      </c>
      <c r="E91" s="6">
        <v>28</v>
      </c>
      <c r="F91" s="6">
        <v>22</v>
      </c>
      <c r="G91" s="6">
        <f t="shared" si="2"/>
        <v>51</v>
      </c>
    </row>
    <row r="92" spans="1:7" x14ac:dyDescent="0.4">
      <c r="A92" s="5" t="s">
        <v>166</v>
      </c>
      <c r="B92" s="5" t="s">
        <v>108</v>
      </c>
      <c r="C92" s="3" t="s">
        <v>204</v>
      </c>
      <c r="D92" s="6">
        <v>49</v>
      </c>
      <c r="E92" s="6">
        <v>22</v>
      </c>
      <c r="F92" s="6">
        <v>16</v>
      </c>
      <c r="G92" s="6">
        <f t="shared" si="2"/>
        <v>23</v>
      </c>
    </row>
    <row r="93" spans="1:7" x14ac:dyDescent="0.4">
      <c r="A93" s="5" t="s">
        <v>167</v>
      </c>
      <c r="B93" s="5" t="s">
        <v>108</v>
      </c>
      <c r="C93" s="3" t="s">
        <v>204</v>
      </c>
      <c r="D93" s="6">
        <v>64</v>
      </c>
      <c r="E93" s="6">
        <v>27</v>
      </c>
      <c r="F93" s="6">
        <v>19</v>
      </c>
      <c r="G93" s="6">
        <f t="shared" si="2"/>
        <v>44</v>
      </c>
    </row>
    <row r="94" spans="1:7" x14ac:dyDescent="0.4">
      <c r="A94" s="5" t="s">
        <v>168</v>
      </c>
      <c r="B94" s="5" t="s">
        <v>108</v>
      </c>
      <c r="C94" s="3" t="s">
        <v>204</v>
      </c>
      <c r="D94" s="6">
        <v>58</v>
      </c>
      <c r="E94" s="6">
        <v>27</v>
      </c>
      <c r="F94" s="6">
        <v>17</v>
      </c>
      <c r="G94" s="6">
        <f t="shared" si="2"/>
        <v>35</v>
      </c>
    </row>
    <row r="95" spans="1:7" x14ac:dyDescent="0.4">
      <c r="A95" s="5" t="s">
        <v>169</v>
      </c>
      <c r="B95" s="5" t="s">
        <v>108</v>
      </c>
      <c r="C95" s="3" t="s">
        <v>204</v>
      </c>
      <c r="D95" s="6">
        <v>60</v>
      </c>
      <c r="E95" s="6">
        <v>25</v>
      </c>
      <c r="F95" s="6">
        <v>19</v>
      </c>
      <c r="G95" s="6">
        <f t="shared" si="2"/>
        <v>38</v>
      </c>
    </row>
    <row r="96" spans="1:7" x14ac:dyDescent="0.4">
      <c r="A96" s="5" t="s">
        <v>170</v>
      </c>
      <c r="B96" s="5" t="s">
        <v>108</v>
      </c>
      <c r="C96" s="3" t="s">
        <v>202</v>
      </c>
      <c r="D96" s="6">
        <v>56</v>
      </c>
      <c r="E96" s="6">
        <v>24</v>
      </c>
      <c r="F96" s="6">
        <v>18</v>
      </c>
      <c r="G96" s="6">
        <f t="shared" si="2"/>
        <v>32</v>
      </c>
    </row>
    <row r="97" spans="1:7" x14ac:dyDescent="0.4">
      <c r="A97" s="5" t="s">
        <v>171</v>
      </c>
      <c r="B97" s="5" t="s">
        <v>108</v>
      </c>
      <c r="C97" s="3" t="s">
        <v>202</v>
      </c>
      <c r="D97" s="6">
        <v>60</v>
      </c>
      <c r="E97" s="6">
        <v>26</v>
      </c>
      <c r="F97" s="6">
        <v>20</v>
      </c>
      <c r="G97" s="6">
        <f t="shared" si="2"/>
        <v>42</v>
      </c>
    </row>
    <row r="98" spans="1:7" x14ac:dyDescent="0.4">
      <c r="A98" s="5" t="s">
        <v>65</v>
      </c>
      <c r="B98" s="5" t="s">
        <v>108</v>
      </c>
      <c r="C98" s="3" t="s">
        <v>80</v>
      </c>
      <c r="D98" s="3">
        <v>63</v>
      </c>
      <c r="E98" s="3">
        <v>30</v>
      </c>
      <c r="F98" s="3">
        <v>21</v>
      </c>
      <c r="G98" s="6">
        <f t="shared" ref="G98:G129" si="3">ROUND((4/3)*(D98/10)*(E98/10)*(F98/10),0)</f>
        <v>53</v>
      </c>
    </row>
    <row r="99" spans="1:7" x14ac:dyDescent="0.4">
      <c r="A99" s="5" t="s">
        <v>172</v>
      </c>
      <c r="B99" s="5" t="s">
        <v>108</v>
      </c>
      <c r="C99" s="3" t="s">
        <v>202</v>
      </c>
      <c r="D99" s="6">
        <v>60</v>
      </c>
      <c r="E99" s="6">
        <v>26</v>
      </c>
      <c r="F99" s="6">
        <v>20</v>
      </c>
      <c r="G99" s="6">
        <f t="shared" si="3"/>
        <v>42</v>
      </c>
    </row>
    <row r="100" spans="1:7" x14ac:dyDescent="0.4">
      <c r="A100" s="5" t="s">
        <v>173</v>
      </c>
      <c r="B100" s="5" t="s">
        <v>108</v>
      </c>
      <c r="C100" s="3" t="s">
        <v>203</v>
      </c>
      <c r="D100" s="6">
        <v>59</v>
      </c>
      <c r="E100" s="6">
        <v>26</v>
      </c>
      <c r="F100" s="6">
        <v>18</v>
      </c>
      <c r="G100" s="6">
        <f t="shared" si="3"/>
        <v>37</v>
      </c>
    </row>
    <row r="101" spans="1:7" x14ac:dyDescent="0.4">
      <c r="A101" s="5" t="s">
        <v>174</v>
      </c>
      <c r="B101" s="5" t="s">
        <v>108</v>
      </c>
      <c r="C101" s="3" t="s">
        <v>203</v>
      </c>
      <c r="D101" s="6">
        <v>60</v>
      </c>
      <c r="E101" s="6">
        <v>28</v>
      </c>
      <c r="F101" s="6">
        <v>19</v>
      </c>
      <c r="G101" s="6">
        <f t="shared" si="3"/>
        <v>43</v>
      </c>
    </row>
    <row r="102" spans="1:7" x14ac:dyDescent="0.4">
      <c r="A102" s="5" t="s">
        <v>175</v>
      </c>
      <c r="B102" s="5" t="s">
        <v>108</v>
      </c>
      <c r="C102" s="3" t="s">
        <v>203</v>
      </c>
      <c r="D102" s="6">
        <v>60</v>
      </c>
      <c r="E102" s="6">
        <v>28</v>
      </c>
      <c r="F102" s="6">
        <v>20</v>
      </c>
      <c r="G102" s="6">
        <f t="shared" si="3"/>
        <v>45</v>
      </c>
    </row>
    <row r="103" spans="1:7" x14ac:dyDescent="0.4">
      <c r="A103" s="5" t="s">
        <v>176</v>
      </c>
      <c r="B103" s="5" t="s">
        <v>108</v>
      </c>
      <c r="C103" s="3" t="s">
        <v>203</v>
      </c>
      <c r="D103" s="6">
        <v>56</v>
      </c>
      <c r="E103" s="6">
        <v>26</v>
      </c>
      <c r="F103" s="6">
        <v>20</v>
      </c>
      <c r="G103" s="6">
        <f t="shared" si="3"/>
        <v>39</v>
      </c>
    </row>
    <row r="104" spans="1:7" x14ac:dyDescent="0.4">
      <c r="A104" s="5" t="s">
        <v>177</v>
      </c>
      <c r="B104" s="5" t="s">
        <v>108</v>
      </c>
      <c r="C104" s="3" t="s">
        <v>204</v>
      </c>
      <c r="D104" s="6">
        <v>57</v>
      </c>
      <c r="E104" s="6">
        <v>28</v>
      </c>
      <c r="F104" s="6">
        <v>19</v>
      </c>
      <c r="G104" s="6">
        <f t="shared" si="3"/>
        <v>40</v>
      </c>
    </row>
    <row r="105" spans="1:7" x14ac:dyDescent="0.4">
      <c r="A105" s="5" t="s">
        <v>178</v>
      </c>
      <c r="B105" s="5" t="s">
        <v>108</v>
      </c>
      <c r="C105" s="3" t="s">
        <v>210</v>
      </c>
      <c r="D105" s="6">
        <v>61</v>
      </c>
      <c r="E105" s="6">
        <v>26</v>
      </c>
      <c r="F105" s="6">
        <v>20</v>
      </c>
      <c r="G105" s="6">
        <f t="shared" si="3"/>
        <v>42</v>
      </c>
    </row>
    <row r="106" spans="1:7" x14ac:dyDescent="0.4">
      <c r="A106" s="5" t="s">
        <v>179</v>
      </c>
      <c r="B106" s="5" t="s">
        <v>108</v>
      </c>
      <c r="C106" s="3" t="s">
        <v>210</v>
      </c>
      <c r="D106" s="6">
        <v>60</v>
      </c>
      <c r="E106" s="6">
        <v>27</v>
      </c>
      <c r="F106" s="6">
        <v>20</v>
      </c>
      <c r="G106" s="6">
        <f t="shared" si="3"/>
        <v>43</v>
      </c>
    </row>
    <row r="107" spans="1:7" x14ac:dyDescent="0.4">
      <c r="A107" s="5" t="s">
        <v>180</v>
      </c>
      <c r="B107" s="5" t="s">
        <v>108</v>
      </c>
      <c r="C107" s="3" t="s">
        <v>210</v>
      </c>
      <c r="D107" s="6">
        <v>63</v>
      </c>
      <c r="E107" s="6">
        <v>28</v>
      </c>
      <c r="F107" s="6">
        <v>22</v>
      </c>
      <c r="G107" s="6">
        <f t="shared" si="3"/>
        <v>52</v>
      </c>
    </row>
    <row r="108" spans="1:7" x14ac:dyDescent="0.4">
      <c r="A108" s="5" t="s">
        <v>181</v>
      </c>
      <c r="B108" s="5" t="s">
        <v>108</v>
      </c>
      <c r="C108" s="3" t="s">
        <v>210</v>
      </c>
      <c r="D108" s="6">
        <v>60</v>
      </c>
      <c r="E108" s="6">
        <v>28</v>
      </c>
      <c r="F108" s="6">
        <v>20</v>
      </c>
      <c r="G108" s="6">
        <f t="shared" si="3"/>
        <v>45</v>
      </c>
    </row>
    <row r="109" spans="1:7" x14ac:dyDescent="0.4">
      <c r="A109" s="5" t="s">
        <v>18</v>
      </c>
      <c r="B109" s="5" t="s">
        <v>108</v>
      </c>
      <c r="C109" s="3" t="s">
        <v>202</v>
      </c>
      <c r="D109" s="6">
        <v>60</v>
      </c>
      <c r="E109" s="6">
        <v>29</v>
      </c>
      <c r="F109" s="6">
        <v>19</v>
      </c>
      <c r="G109" s="6">
        <f t="shared" si="3"/>
        <v>44</v>
      </c>
    </row>
    <row r="110" spans="1:7" x14ac:dyDescent="0.4">
      <c r="A110" s="5" t="s">
        <v>182</v>
      </c>
      <c r="B110" s="5" t="s">
        <v>108</v>
      </c>
      <c r="C110" s="3" t="s">
        <v>210</v>
      </c>
      <c r="D110" s="6">
        <v>54</v>
      </c>
      <c r="E110" s="6">
        <v>25</v>
      </c>
      <c r="F110" s="6">
        <v>16</v>
      </c>
      <c r="G110" s="6">
        <f t="shared" si="3"/>
        <v>29</v>
      </c>
    </row>
    <row r="111" spans="1:7" x14ac:dyDescent="0.4">
      <c r="A111" s="5" t="s">
        <v>183</v>
      </c>
      <c r="B111" s="5" t="s">
        <v>108</v>
      </c>
      <c r="C111" s="3" t="s">
        <v>210</v>
      </c>
      <c r="D111" s="6">
        <v>61</v>
      </c>
      <c r="E111" s="6">
        <v>28</v>
      </c>
      <c r="F111" s="6">
        <v>20</v>
      </c>
      <c r="G111" s="6">
        <f t="shared" si="3"/>
        <v>46</v>
      </c>
    </row>
    <row r="112" spans="1:7" x14ac:dyDescent="0.4">
      <c r="A112" s="5" t="s">
        <v>184</v>
      </c>
      <c r="B112" s="5" t="s">
        <v>108</v>
      </c>
      <c r="C112" s="3" t="s">
        <v>210</v>
      </c>
      <c r="D112" s="6">
        <v>53</v>
      </c>
      <c r="E112" s="6">
        <v>25</v>
      </c>
      <c r="F112" s="6">
        <v>18</v>
      </c>
      <c r="G112" s="6">
        <f t="shared" si="3"/>
        <v>32</v>
      </c>
    </row>
    <row r="113" spans="1:7" x14ac:dyDescent="0.4">
      <c r="A113" s="5" t="s">
        <v>185</v>
      </c>
      <c r="B113" s="5" t="s">
        <v>108</v>
      </c>
      <c r="C113" s="3" t="s">
        <v>210</v>
      </c>
      <c r="D113" s="6">
        <v>55</v>
      </c>
      <c r="E113" s="6">
        <v>26</v>
      </c>
      <c r="F113" s="6">
        <v>19</v>
      </c>
      <c r="G113" s="6">
        <f t="shared" si="3"/>
        <v>36</v>
      </c>
    </row>
    <row r="114" spans="1:7" x14ac:dyDescent="0.4">
      <c r="A114" s="5" t="s">
        <v>186</v>
      </c>
      <c r="B114" s="5" t="s">
        <v>108</v>
      </c>
      <c r="C114" s="3" t="s">
        <v>210</v>
      </c>
      <c r="D114" s="6">
        <v>65</v>
      </c>
      <c r="E114" s="6">
        <v>28</v>
      </c>
      <c r="F114" s="6">
        <v>22</v>
      </c>
      <c r="G114" s="6">
        <f t="shared" si="3"/>
        <v>53</v>
      </c>
    </row>
    <row r="115" spans="1:7" x14ac:dyDescent="0.4">
      <c r="A115" s="5" t="s">
        <v>187</v>
      </c>
      <c r="B115" s="5" t="s">
        <v>108</v>
      </c>
      <c r="C115" s="3" t="s">
        <v>210</v>
      </c>
      <c r="D115" s="6">
        <v>64</v>
      </c>
      <c r="E115" s="6">
        <v>30</v>
      </c>
      <c r="F115" s="6">
        <v>24</v>
      </c>
      <c r="G115" s="6">
        <f t="shared" si="3"/>
        <v>61</v>
      </c>
    </row>
    <row r="116" spans="1:7" x14ac:dyDescent="0.4">
      <c r="A116" s="5" t="s">
        <v>188</v>
      </c>
      <c r="B116" s="5" t="s">
        <v>108</v>
      </c>
      <c r="C116" s="3" t="s">
        <v>210</v>
      </c>
      <c r="D116" s="6">
        <v>59</v>
      </c>
      <c r="E116" s="6">
        <v>26</v>
      </c>
      <c r="F116" s="6">
        <v>20</v>
      </c>
      <c r="G116" s="6">
        <f t="shared" si="3"/>
        <v>41</v>
      </c>
    </row>
    <row r="117" spans="1:7" x14ac:dyDescent="0.4">
      <c r="A117" s="5" t="s">
        <v>189</v>
      </c>
      <c r="B117" s="5" t="s">
        <v>108</v>
      </c>
      <c r="C117" s="3" t="s">
        <v>210</v>
      </c>
      <c r="D117" s="6">
        <v>56</v>
      </c>
      <c r="E117" s="6">
        <v>25</v>
      </c>
      <c r="F117" s="6">
        <v>21</v>
      </c>
      <c r="G117" s="6">
        <f t="shared" si="3"/>
        <v>39</v>
      </c>
    </row>
    <row r="118" spans="1:7" x14ac:dyDescent="0.4">
      <c r="A118" s="5" t="s">
        <v>190</v>
      </c>
      <c r="B118" s="5" t="s">
        <v>108</v>
      </c>
      <c r="C118" s="3" t="s">
        <v>210</v>
      </c>
      <c r="D118" s="6">
        <v>59</v>
      </c>
      <c r="E118" s="6">
        <v>26</v>
      </c>
      <c r="F118" s="6">
        <v>19</v>
      </c>
      <c r="G118" s="6">
        <f t="shared" si="3"/>
        <v>39</v>
      </c>
    </row>
    <row r="119" spans="1:7" x14ac:dyDescent="0.4">
      <c r="A119" s="5" t="s">
        <v>191</v>
      </c>
      <c r="B119" s="5" t="s">
        <v>108</v>
      </c>
      <c r="C119" s="3" t="s">
        <v>210</v>
      </c>
      <c r="D119" s="6">
        <v>60</v>
      </c>
      <c r="E119" s="6">
        <v>28</v>
      </c>
      <c r="F119" s="6">
        <v>20</v>
      </c>
      <c r="G119" s="6">
        <f t="shared" si="3"/>
        <v>45</v>
      </c>
    </row>
    <row r="120" spans="1:7" x14ac:dyDescent="0.4">
      <c r="A120" s="5" t="s">
        <v>2</v>
      </c>
      <c r="B120" s="5" t="s">
        <v>108</v>
      </c>
      <c r="C120" s="3" t="s">
        <v>202</v>
      </c>
      <c r="D120" s="6">
        <v>62</v>
      </c>
      <c r="E120" s="6">
        <v>28</v>
      </c>
      <c r="F120" s="6">
        <v>19</v>
      </c>
      <c r="G120" s="6">
        <f t="shared" si="3"/>
        <v>44</v>
      </c>
    </row>
    <row r="121" spans="1:7" x14ac:dyDescent="0.4">
      <c r="A121" s="5" t="s">
        <v>192</v>
      </c>
      <c r="B121" s="5" t="s">
        <v>108</v>
      </c>
      <c r="C121" s="3" t="s">
        <v>205</v>
      </c>
      <c r="D121" s="6">
        <v>52</v>
      </c>
      <c r="E121" s="6">
        <v>25</v>
      </c>
      <c r="F121" s="6">
        <v>18</v>
      </c>
      <c r="G121" s="6">
        <f t="shared" si="3"/>
        <v>31</v>
      </c>
    </row>
    <row r="122" spans="1:7" x14ac:dyDescent="0.4">
      <c r="A122" s="5" t="s">
        <v>193</v>
      </c>
      <c r="B122" s="5" t="s">
        <v>108</v>
      </c>
      <c r="C122" s="3" t="s">
        <v>205</v>
      </c>
      <c r="D122" s="6">
        <v>66</v>
      </c>
      <c r="E122" s="6">
        <v>29</v>
      </c>
      <c r="F122" s="6">
        <v>22</v>
      </c>
      <c r="G122" s="6">
        <f t="shared" si="3"/>
        <v>56</v>
      </c>
    </row>
    <row r="123" spans="1:7" x14ac:dyDescent="0.4">
      <c r="A123" s="5" t="s">
        <v>194</v>
      </c>
      <c r="B123" s="5" t="s">
        <v>108</v>
      </c>
      <c r="C123" s="3" t="s">
        <v>205</v>
      </c>
      <c r="D123" s="6">
        <v>57</v>
      </c>
      <c r="E123" s="6">
        <v>27</v>
      </c>
      <c r="F123" s="6">
        <v>19</v>
      </c>
      <c r="G123" s="6">
        <f t="shared" si="3"/>
        <v>39</v>
      </c>
    </row>
    <row r="124" spans="1:7" x14ac:dyDescent="0.4">
      <c r="A124" s="5" t="s">
        <v>195</v>
      </c>
      <c r="B124" s="5" t="s">
        <v>108</v>
      </c>
      <c r="C124" s="3" t="s">
        <v>205</v>
      </c>
      <c r="D124" s="6">
        <v>59</v>
      </c>
      <c r="E124" s="6">
        <v>25</v>
      </c>
      <c r="F124" s="6">
        <v>18</v>
      </c>
      <c r="G124" s="6">
        <f t="shared" si="3"/>
        <v>35</v>
      </c>
    </row>
    <row r="125" spans="1:7" x14ac:dyDescent="0.4">
      <c r="A125" s="5" t="s">
        <v>196</v>
      </c>
      <c r="B125" s="5" t="s">
        <v>108</v>
      </c>
      <c r="C125" s="3" t="s">
        <v>205</v>
      </c>
      <c r="D125" s="6">
        <v>58</v>
      </c>
      <c r="E125" s="6">
        <v>25</v>
      </c>
      <c r="F125" s="6">
        <v>21</v>
      </c>
      <c r="G125" s="6">
        <f t="shared" si="3"/>
        <v>41</v>
      </c>
    </row>
    <row r="126" spans="1:7" x14ac:dyDescent="0.4">
      <c r="A126" s="5" t="s">
        <v>197</v>
      </c>
      <c r="B126" s="5" t="s">
        <v>108</v>
      </c>
      <c r="C126" s="3" t="s">
        <v>205</v>
      </c>
      <c r="D126" s="6">
        <v>63</v>
      </c>
      <c r="E126" s="6">
        <v>29</v>
      </c>
      <c r="F126" s="6">
        <v>22</v>
      </c>
      <c r="G126" s="6">
        <f t="shared" si="3"/>
        <v>54</v>
      </c>
    </row>
    <row r="127" spans="1:7" x14ac:dyDescent="0.4">
      <c r="A127" s="5" t="s">
        <v>198</v>
      </c>
      <c r="B127" s="5" t="s">
        <v>108</v>
      </c>
      <c r="C127" s="3" t="s">
        <v>205</v>
      </c>
      <c r="D127" s="6">
        <v>59</v>
      </c>
      <c r="E127" s="6">
        <v>25</v>
      </c>
      <c r="F127" s="6">
        <v>18</v>
      </c>
      <c r="G127" s="6">
        <f t="shared" si="3"/>
        <v>35</v>
      </c>
    </row>
    <row r="128" spans="1:7" x14ac:dyDescent="0.4">
      <c r="A128" s="5" t="s">
        <v>199</v>
      </c>
      <c r="B128" s="5" t="s">
        <v>108</v>
      </c>
      <c r="C128" s="3" t="s">
        <v>205</v>
      </c>
      <c r="D128" s="6">
        <v>66</v>
      </c>
      <c r="E128" s="6">
        <v>32</v>
      </c>
      <c r="F128" s="6">
        <v>22</v>
      </c>
      <c r="G128" s="6">
        <f t="shared" si="3"/>
        <v>62</v>
      </c>
    </row>
    <row r="129" spans="1:7" x14ac:dyDescent="0.4">
      <c r="A129" s="5" t="s">
        <v>200</v>
      </c>
      <c r="B129" s="5" t="s">
        <v>108</v>
      </c>
      <c r="C129" s="3" t="s">
        <v>205</v>
      </c>
      <c r="D129" s="6">
        <v>62</v>
      </c>
      <c r="E129" s="6">
        <v>29</v>
      </c>
      <c r="F129" s="6">
        <v>23</v>
      </c>
      <c r="G129" s="6">
        <f t="shared" si="3"/>
        <v>55</v>
      </c>
    </row>
    <row r="130" spans="1:7" x14ac:dyDescent="0.4">
      <c r="A130" s="5" t="s">
        <v>201</v>
      </c>
      <c r="B130" s="5" t="s">
        <v>108</v>
      </c>
      <c r="C130" s="3" t="s">
        <v>205</v>
      </c>
      <c r="D130" s="6">
        <v>63</v>
      </c>
      <c r="E130" s="6">
        <v>28</v>
      </c>
      <c r="F130" s="6">
        <v>22</v>
      </c>
      <c r="G130" s="6">
        <f t="shared" ref="G130:G161" si="4">ROUND((4/3)*(D130/10)*(E130/10)*(F130/10),0)</f>
        <v>52</v>
      </c>
    </row>
    <row r="131" spans="1:7" x14ac:dyDescent="0.4">
      <c r="A131" s="5" t="s">
        <v>29</v>
      </c>
      <c r="B131" s="5" t="s">
        <v>108</v>
      </c>
      <c r="C131" s="3" t="s">
        <v>202</v>
      </c>
      <c r="D131" s="6">
        <v>60</v>
      </c>
      <c r="E131" s="6">
        <v>27</v>
      </c>
      <c r="F131" s="6">
        <v>19</v>
      </c>
      <c r="G131" s="6">
        <f t="shared" si="4"/>
        <v>41</v>
      </c>
    </row>
    <row r="132" spans="1:7" x14ac:dyDescent="0.4">
      <c r="A132" s="5" t="s">
        <v>16</v>
      </c>
      <c r="B132" s="5" t="s">
        <v>108</v>
      </c>
      <c r="C132" s="3" t="s">
        <v>202</v>
      </c>
      <c r="D132" s="6">
        <v>60</v>
      </c>
      <c r="E132" s="6">
        <v>26</v>
      </c>
      <c r="F132" s="6">
        <v>19</v>
      </c>
      <c r="G132" s="6">
        <f t="shared" si="4"/>
        <v>40</v>
      </c>
    </row>
    <row r="133" spans="1:7" x14ac:dyDescent="0.4">
      <c r="A133" s="5" t="s">
        <v>13</v>
      </c>
      <c r="B133" s="5" t="s">
        <v>108</v>
      </c>
      <c r="C133" s="3" t="s">
        <v>202</v>
      </c>
      <c r="D133" s="6">
        <v>57</v>
      </c>
      <c r="E133" s="6">
        <v>26</v>
      </c>
      <c r="F133" s="6">
        <v>20</v>
      </c>
      <c r="G133" s="6">
        <f t="shared" si="4"/>
        <v>40</v>
      </c>
    </row>
    <row r="134" spans="1:7" x14ac:dyDescent="0.4">
      <c r="A134" s="5" t="s">
        <v>6</v>
      </c>
      <c r="B134" s="5" t="s">
        <v>108</v>
      </c>
      <c r="C134" s="3" t="s">
        <v>202</v>
      </c>
      <c r="D134" s="6">
        <v>59</v>
      </c>
      <c r="E134" s="6">
        <v>26</v>
      </c>
      <c r="F134" s="6">
        <v>20</v>
      </c>
      <c r="G134" s="6">
        <f t="shared" si="4"/>
        <v>41</v>
      </c>
    </row>
    <row r="135" spans="1:7" x14ac:dyDescent="0.4">
      <c r="A135" s="5" t="s">
        <v>37</v>
      </c>
      <c r="B135" s="5" t="s">
        <v>108</v>
      </c>
      <c r="C135" s="3" t="s">
        <v>202</v>
      </c>
      <c r="D135" s="6">
        <v>62</v>
      </c>
      <c r="E135" s="6">
        <v>26</v>
      </c>
      <c r="F135" s="6">
        <v>19</v>
      </c>
      <c r="G135" s="6">
        <f t="shared" si="4"/>
        <v>41</v>
      </c>
    </row>
    <row r="136" spans="1:7" x14ac:dyDescent="0.4">
      <c r="A136" s="5" t="s">
        <v>9</v>
      </c>
      <c r="B136" s="5" t="s">
        <v>108</v>
      </c>
      <c r="C136" s="3" t="s">
        <v>202</v>
      </c>
      <c r="D136" s="6">
        <v>66</v>
      </c>
      <c r="E136" s="6">
        <v>29</v>
      </c>
      <c r="F136" s="6">
        <v>21</v>
      </c>
      <c r="G136" s="6">
        <f t="shared" si="4"/>
        <v>54</v>
      </c>
    </row>
    <row r="137" spans="1:7" x14ac:dyDescent="0.4">
      <c r="A137" s="5" t="s">
        <v>3</v>
      </c>
      <c r="B137" s="5" t="s">
        <v>108</v>
      </c>
      <c r="C137" s="3" t="s">
        <v>202</v>
      </c>
      <c r="D137" s="6">
        <v>62</v>
      </c>
      <c r="E137" s="6">
        <v>28</v>
      </c>
      <c r="F137" s="6">
        <v>18</v>
      </c>
      <c r="G137" s="6">
        <f t="shared" si="4"/>
        <v>42</v>
      </c>
    </row>
    <row r="138" spans="1:7" x14ac:dyDescent="0.4">
      <c r="A138" s="5" t="s">
        <v>35</v>
      </c>
      <c r="B138" s="5" t="s">
        <v>108</v>
      </c>
      <c r="C138" s="3" t="s">
        <v>202</v>
      </c>
      <c r="D138" s="6">
        <v>57</v>
      </c>
      <c r="E138" s="6">
        <v>28</v>
      </c>
      <c r="F138" s="6">
        <v>19</v>
      </c>
      <c r="G138" s="6">
        <f t="shared" si="4"/>
        <v>40</v>
      </c>
    </row>
    <row r="139" spans="1:7" x14ac:dyDescent="0.4">
      <c r="A139" s="5" t="s">
        <v>38</v>
      </c>
      <c r="B139" s="5" t="s">
        <v>108</v>
      </c>
      <c r="C139" s="3" t="s">
        <v>202</v>
      </c>
      <c r="D139" s="6">
        <v>61</v>
      </c>
      <c r="E139" s="6">
        <v>27</v>
      </c>
      <c r="F139" s="6">
        <v>20</v>
      </c>
      <c r="G139" s="6">
        <f t="shared" si="4"/>
        <v>44</v>
      </c>
    </row>
    <row r="140" spans="1:7" x14ac:dyDescent="0.4">
      <c r="A140" s="5" t="s">
        <v>24</v>
      </c>
      <c r="B140" s="5" t="s">
        <v>108</v>
      </c>
      <c r="C140" s="3" t="s">
        <v>202</v>
      </c>
      <c r="D140" s="6">
        <v>68</v>
      </c>
      <c r="E140" s="6">
        <v>27</v>
      </c>
      <c r="F140" s="6">
        <v>21</v>
      </c>
      <c r="G140" s="6">
        <f t="shared" si="4"/>
        <v>51</v>
      </c>
    </row>
    <row r="141" spans="1:7" x14ac:dyDescent="0.4">
      <c r="A141" s="5" t="s">
        <v>12</v>
      </c>
      <c r="B141" s="5" t="s">
        <v>108</v>
      </c>
      <c r="C141" s="3" t="s">
        <v>202</v>
      </c>
      <c r="D141" s="6">
        <v>60</v>
      </c>
      <c r="E141" s="6">
        <v>26</v>
      </c>
      <c r="F141" s="6">
        <v>18</v>
      </c>
      <c r="G141" s="6">
        <f t="shared" si="4"/>
        <v>37</v>
      </c>
    </row>
    <row r="142" spans="1:7" x14ac:dyDescent="0.4">
      <c r="A142" s="5" t="s">
        <v>26</v>
      </c>
      <c r="B142" s="5" t="s">
        <v>108</v>
      </c>
      <c r="C142" s="3" t="s">
        <v>202</v>
      </c>
      <c r="D142" s="6">
        <v>59</v>
      </c>
      <c r="E142" s="6">
        <v>27</v>
      </c>
      <c r="F142" s="6">
        <v>20</v>
      </c>
      <c r="G142" s="6">
        <f t="shared" si="4"/>
        <v>42</v>
      </c>
    </row>
    <row r="143" spans="1:7" x14ac:dyDescent="0.4">
      <c r="A143" s="5" t="s">
        <v>34</v>
      </c>
      <c r="B143" s="5" t="s">
        <v>108</v>
      </c>
      <c r="C143" s="3" t="s">
        <v>202</v>
      </c>
      <c r="D143" s="6">
        <v>58</v>
      </c>
      <c r="E143" s="6">
        <v>25</v>
      </c>
      <c r="F143" s="6">
        <v>20</v>
      </c>
      <c r="G143" s="6">
        <f t="shared" si="4"/>
        <v>39</v>
      </c>
    </row>
    <row r="144" spans="1:7" x14ac:dyDescent="0.4">
      <c r="A144" s="5" t="s">
        <v>20</v>
      </c>
      <c r="B144" s="5" t="s">
        <v>108</v>
      </c>
      <c r="C144" s="3" t="s">
        <v>203</v>
      </c>
      <c r="D144" s="6">
        <v>57</v>
      </c>
      <c r="E144" s="6">
        <v>28</v>
      </c>
      <c r="F144" s="6">
        <v>18</v>
      </c>
      <c r="G144" s="6">
        <f t="shared" si="4"/>
        <v>38</v>
      </c>
    </row>
    <row r="145" spans="1:7" x14ac:dyDescent="0.4">
      <c r="A145" s="5" t="s">
        <v>39</v>
      </c>
      <c r="B145" s="5" t="s">
        <v>108</v>
      </c>
      <c r="C145" s="3" t="s">
        <v>203</v>
      </c>
      <c r="D145" s="6">
        <v>62</v>
      </c>
      <c r="E145" s="6">
        <v>28</v>
      </c>
      <c r="F145" s="6">
        <v>29</v>
      </c>
      <c r="G145" s="6">
        <f t="shared" si="4"/>
        <v>67</v>
      </c>
    </row>
    <row r="146" spans="1:7" x14ac:dyDescent="0.4">
      <c r="A146" s="5" t="s">
        <v>15</v>
      </c>
      <c r="B146" s="5" t="s">
        <v>108</v>
      </c>
      <c r="C146" s="3" t="s">
        <v>203</v>
      </c>
      <c r="D146" s="6">
        <v>61</v>
      </c>
      <c r="E146" s="6">
        <v>26</v>
      </c>
      <c r="F146" s="6">
        <v>19</v>
      </c>
      <c r="G146" s="6">
        <f t="shared" si="4"/>
        <v>40</v>
      </c>
    </row>
    <row r="147" spans="1:7" x14ac:dyDescent="0.4">
      <c r="A147" s="5" t="s">
        <v>28</v>
      </c>
      <c r="B147" s="5" t="s">
        <v>108</v>
      </c>
      <c r="C147" s="3" t="s">
        <v>203</v>
      </c>
      <c r="D147" s="6">
        <v>59</v>
      </c>
      <c r="E147" s="6">
        <v>28</v>
      </c>
      <c r="F147" s="6">
        <v>19</v>
      </c>
      <c r="G147" s="6">
        <f t="shared" si="4"/>
        <v>42</v>
      </c>
    </row>
    <row r="148" spans="1:7" x14ac:dyDescent="0.4">
      <c r="A148" s="5" t="s">
        <v>36</v>
      </c>
      <c r="B148" s="5" t="s">
        <v>108</v>
      </c>
      <c r="C148" s="3" t="s">
        <v>203</v>
      </c>
      <c r="D148" s="6">
        <v>52</v>
      </c>
      <c r="E148" s="6">
        <v>24</v>
      </c>
      <c r="F148" s="6">
        <v>18</v>
      </c>
      <c r="G148" s="6">
        <f t="shared" si="4"/>
        <v>30</v>
      </c>
    </row>
    <row r="149" spans="1:7" x14ac:dyDescent="0.4">
      <c r="A149" s="5" t="s">
        <v>30</v>
      </c>
      <c r="B149" s="5" t="s">
        <v>108</v>
      </c>
      <c r="C149" s="3" t="s">
        <v>203</v>
      </c>
      <c r="D149" s="6">
        <v>57</v>
      </c>
      <c r="E149" s="6">
        <v>26</v>
      </c>
      <c r="F149" s="6">
        <v>20</v>
      </c>
      <c r="G149" s="6">
        <f t="shared" si="4"/>
        <v>40</v>
      </c>
    </row>
    <row r="150" spans="1:7" x14ac:dyDescent="0.4">
      <c r="A150" s="5" t="s">
        <v>4</v>
      </c>
      <c r="B150" s="5" t="s">
        <v>108</v>
      </c>
      <c r="C150" s="3" t="s">
        <v>203</v>
      </c>
      <c r="D150" s="6">
        <v>62</v>
      </c>
      <c r="E150" s="6">
        <v>28</v>
      </c>
      <c r="F150" s="6">
        <v>20</v>
      </c>
      <c r="G150" s="6">
        <f t="shared" si="4"/>
        <v>46</v>
      </c>
    </row>
    <row r="151" spans="1:7" x14ac:dyDescent="0.4">
      <c r="A151" s="5" t="s">
        <v>7</v>
      </c>
      <c r="B151" s="5" t="s">
        <v>108</v>
      </c>
      <c r="C151" s="3" t="s">
        <v>203</v>
      </c>
      <c r="D151" s="6">
        <v>65</v>
      </c>
      <c r="E151" s="6">
        <v>30</v>
      </c>
      <c r="F151" s="6">
        <v>19</v>
      </c>
      <c r="G151" s="6">
        <f t="shared" si="4"/>
        <v>49</v>
      </c>
    </row>
    <row r="152" spans="1:7" x14ac:dyDescent="0.4">
      <c r="A152" s="5" t="s">
        <v>22</v>
      </c>
      <c r="B152" s="5" t="s">
        <v>108</v>
      </c>
      <c r="C152" s="3" t="s">
        <v>203</v>
      </c>
      <c r="D152" s="6">
        <v>63</v>
      </c>
      <c r="E152" s="6">
        <v>26</v>
      </c>
      <c r="F152" s="6">
        <v>21</v>
      </c>
      <c r="G152" s="6">
        <f t="shared" si="4"/>
        <v>46</v>
      </c>
    </row>
    <row r="153" spans="1:7" x14ac:dyDescent="0.4">
      <c r="A153" s="5" t="s">
        <v>1</v>
      </c>
      <c r="B153" s="5" t="s">
        <v>108</v>
      </c>
      <c r="C153" s="3" t="s">
        <v>203</v>
      </c>
      <c r="D153" s="6">
        <v>58</v>
      </c>
      <c r="E153" s="6">
        <v>25</v>
      </c>
      <c r="F153" s="6">
        <v>18</v>
      </c>
      <c r="G153" s="6">
        <f t="shared" si="4"/>
        <v>35</v>
      </c>
    </row>
    <row r="154" spans="1:7" x14ac:dyDescent="0.4">
      <c r="A154" s="5" t="s">
        <v>32</v>
      </c>
      <c r="B154" s="5" t="s">
        <v>108</v>
      </c>
      <c r="C154" s="3" t="s">
        <v>203</v>
      </c>
      <c r="D154" s="6">
        <v>52</v>
      </c>
      <c r="E154" s="6">
        <v>23</v>
      </c>
      <c r="F154" s="6">
        <v>17</v>
      </c>
      <c r="G154" s="6">
        <f t="shared" si="4"/>
        <v>27</v>
      </c>
    </row>
    <row r="155" spans="1:7" x14ac:dyDescent="0.4">
      <c r="A155" s="5" t="s">
        <v>17</v>
      </c>
      <c r="B155" s="5" t="s">
        <v>108</v>
      </c>
      <c r="C155" s="3" t="s">
        <v>203</v>
      </c>
      <c r="D155" s="6">
        <v>52</v>
      </c>
      <c r="E155" s="6">
        <v>22</v>
      </c>
      <c r="F155" s="6">
        <v>16</v>
      </c>
      <c r="G155" s="6">
        <f t="shared" si="4"/>
        <v>24</v>
      </c>
    </row>
    <row r="156" spans="1:7" x14ac:dyDescent="0.4">
      <c r="A156" s="5" t="s">
        <v>33</v>
      </c>
      <c r="B156" s="5" t="s">
        <v>108</v>
      </c>
      <c r="C156" s="3" t="s">
        <v>203</v>
      </c>
      <c r="D156" s="6">
        <v>58</v>
      </c>
      <c r="E156" s="6">
        <v>28</v>
      </c>
      <c r="F156" s="6">
        <v>18</v>
      </c>
      <c r="G156" s="6">
        <f t="shared" si="4"/>
        <v>39</v>
      </c>
    </row>
    <row r="157" spans="1:7" x14ac:dyDescent="0.4">
      <c r="A157" s="5" t="s">
        <v>40</v>
      </c>
      <c r="B157" s="5" t="s">
        <v>108</v>
      </c>
      <c r="C157" s="3" t="s">
        <v>203</v>
      </c>
      <c r="D157" s="6">
        <v>68</v>
      </c>
      <c r="E157" s="6">
        <v>30</v>
      </c>
      <c r="F157" s="6">
        <v>22</v>
      </c>
      <c r="G157" s="6">
        <f t="shared" si="4"/>
        <v>60</v>
      </c>
    </row>
    <row r="158" spans="1:7" x14ac:dyDescent="0.4">
      <c r="A158" s="5" t="s">
        <v>31</v>
      </c>
      <c r="B158" s="5" t="s">
        <v>108</v>
      </c>
      <c r="C158" s="3" t="s">
        <v>203</v>
      </c>
      <c r="D158" s="6">
        <v>56</v>
      </c>
      <c r="E158" s="6">
        <v>25</v>
      </c>
      <c r="F158" s="6">
        <v>19</v>
      </c>
      <c r="G158" s="6">
        <f t="shared" si="4"/>
        <v>35</v>
      </c>
    </row>
    <row r="159" spans="1:7" x14ac:dyDescent="0.4">
      <c r="A159" s="5" t="s">
        <v>25</v>
      </c>
      <c r="B159" s="5" t="s">
        <v>108</v>
      </c>
      <c r="C159" s="3" t="s">
        <v>204</v>
      </c>
      <c r="D159" s="6">
        <v>62</v>
      </c>
      <c r="E159" s="6">
        <v>29</v>
      </c>
      <c r="F159" s="6">
        <v>23</v>
      </c>
      <c r="G159" s="6">
        <f t="shared" si="4"/>
        <v>55</v>
      </c>
    </row>
    <row r="160" spans="1:7" x14ac:dyDescent="0.4">
      <c r="A160" s="5" t="s">
        <v>41</v>
      </c>
      <c r="B160" s="5" t="s">
        <v>108</v>
      </c>
      <c r="C160" s="3" t="s">
        <v>204</v>
      </c>
      <c r="D160" s="6">
        <v>52</v>
      </c>
      <c r="E160" s="6">
        <v>25</v>
      </c>
      <c r="F160" s="6">
        <v>17</v>
      </c>
      <c r="G160" s="6">
        <f t="shared" si="4"/>
        <v>29</v>
      </c>
    </row>
    <row r="161" spans="1:7" x14ac:dyDescent="0.4">
      <c r="A161" s="5" t="s">
        <v>21</v>
      </c>
      <c r="B161" s="5" t="s">
        <v>108</v>
      </c>
      <c r="C161" s="3" t="s">
        <v>204</v>
      </c>
      <c r="D161" s="6">
        <v>56</v>
      </c>
      <c r="E161" s="6">
        <v>25</v>
      </c>
      <c r="F161" s="6">
        <v>20</v>
      </c>
      <c r="G161" s="6">
        <f t="shared" si="4"/>
        <v>37</v>
      </c>
    </row>
    <row r="162" spans="1:7" x14ac:dyDescent="0.4">
      <c r="A162" s="5" t="s">
        <v>27</v>
      </c>
      <c r="B162" s="5" t="s">
        <v>108</v>
      </c>
      <c r="C162" s="3" t="s">
        <v>204</v>
      </c>
      <c r="D162" s="6">
        <v>67</v>
      </c>
      <c r="E162" s="6">
        <v>26</v>
      </c>
      <c r="F162" s="6">
        <v>23</v>
      </c>
      <c r="G162" s="6">
        <f t="shared" ref="G162:G189" si="5">ROUND((4/3)*(D162/10)*(E162/10)*(F162/10),0)</f>
        <v>53</v>
      </c>
    </row>
    <row r="163" spans="1:7" x14ac:dyDescent="0.4">
      <c r="A163" s="5" t="s">
        <v>19</v>
      </c>
      <c r="B163" s="5" t="s">
        <v>108</v>
      </c>
      <c r="C163" s="3" t="s">
        <v>204</v>
      </c>
      <c r="D163" s="6">
        <v>58</v>
      </c>
      <c r="E163" s="6">
        <v>27</v>
      </c>
      <c r="F163" s="6">
        <v>19</v>
      </c>
      <c r="G163" s="6">
        <f t="shared" si="5"/>
        <v>40</v>
      </c>
    </row>
    <row r="164" spans="1:7" x14ac:dyDescent="0.4">
      <c r="A164" s="5" t="s">
        <v>14</v>
      </c>
      <c r="B164" s="5" t="s">
        <v>108</v>
      </c>
      <c r="C164" s="3" t="s">
        <v>204</v>
      </c>
      <c r="D164" s="6">
        <v>63</v>
      </c>
      <c r="E164" s="6">
        <v>28</v>
      </c>
      <c r="F164" s="6">
        <v>19</v>
      </c>
      <c r="G164" s="6">
        <f t="shared" si="5"/>
        <v>45</v>
      </c>
    </row>
    <row r="165" spans="1:7" x14ac:dyDescent="0.4">
      <c r="A165" s="5" t="s">
        <v>10</v>
      </c>
      <c r="B165" s="5" t="s">
        <v>108</v>
      </c>
      <c r="C165" s="3" t="s">
        <v>204</v>
      </c>
      <c r="D165" s="6">
        <v>54</v>
      </c>
      <c r="E165" s="6">
        <v>24</v>
      </c>
      <c r="F165" s="6">
        <v>16</v>
      </c>
      <c r="G165" s="6">
        <f t="shared" si="5"/>
        <v>28</v>
      </c>
    </row>
    <row r="166" spans="1:7" x14ac:dyDescent="0.4">
      <c r="A166" s="5" t="s">
        <v>8</v>
      </c>
      <c r="B166" s="5" t="s">
        <v>108</v>
      </c>
      <c r="C166" s="3" t="s">
        <v>204</v>
      </c>
      <c r="D166" s="6">
        <v>60</v>
      </c>
      <c r="E166" s="6">
        <v>28</v>
      </c>
      <c r="F166" s="6">
        <v>20</v>
      </c>
      <c r="G166" s="6">
        <f t="shared" si="5"/>
        <v>45</v>
      </c>
    </row>
    <row r="167" spans="1:7" x14ac:dyDescent="0.4">
      <c r="A167" s="5" t="s">
        <v>11</v>
      </c>
      <c r="B167" s="5" t="s">
        <v>108</v>
      </c>
      <c r="C167" s="3" t="s">
        <v>204</v>
      </c>
      <c r="D167" s="6">
        <v>56</v>
      </c>
      <c r="E167" s="6">
        <v>24</v>
      </c>
      <c r="F167" s="6">
        <v>20</v>
      </c>
      <c r="G167" s="6">
        <f t="shared" si="5"/>
        <v>36</v>
      </c>
    </row>
    <row r="168" spans="1:7" x14ac:dyDescent="0.4">
      <c r="A168" s="5" t="s">
        <v>5</v>
      </c>
      <c r="B168" s="5" t="s">
        <v>108</v>
      </c>
      <c r="C168" s="3" t="s">
        <v>204</v>
      </c>
      <c r="D168" s="6">
        <v>55</v>
      </c>
      <c r="E168" s="6">
        <v>24</v>
      </c>
      <c r="F168" s="6">
        <v>18</v>
      </c>
      <c r="G168" s="6">
        <f t="shared" si="5"/>
        <v>32</v>
      </c>
    </row>
    <row r="169" spans="1:7" x14ac:dyDescent="0.4">
      <c r="A169" s="5" t="s">
        <v>23</v>
      </c>
      <c r="B169" s="5" t="s">
        <v>108</v>
      </c>
      <c r="C169" s="3" t="s">
        <v>204</v>
      </c>
      <c r="D169" s="6">
        <v>58</v>
      </c>
      <c r="E169" s="6">
        <v>25</v>
      </c>
      <c r="F169" s="6">
        <v>16</v>
      </c>
      <c r="G169" s="6">
        <f t="shared" si="5"/>
        <v>31</v>
      </c>
    </row>
    <row r="170" spans="1:7" x14ac:dyDescent="0.4">
      <c r="A170" s="5" t="s">
        <v>44</v>
      </c>
      <c r="B170" s="5" t="s">
        <v>108</v>
      </c>
      <c r="C170" s="3" t="s">
        <v>204</v>
      </c>
      <c r="D170" s="6">
        <v>57</v>
      </c>
      <c r="E170" s="6">
        <v>24</v>
      </c>
      <c r="F170" s="6">
        <v>16</v>
      </c>
      <c r="G170" s="6">
        <f t="shared" si="5"/>
        <v>29</v>
      </c>
    </row>
    <row r="171" spans="1:7" x14ac:dyDescent="0.4">
      <c r="A171" s="5" t="s">
        <v>46</v>
      </c>
      <c r="B171" s="5" t="s">
        <v>108</v>
      </c>
      <c r="C171" s="3" t="s">
        <v>204</v>
      </c>
      <c r="D171" s="6">
        <v>57</v>
      </c>
      <c r="E171" s="6">
        <v>25</v>
      </c>
      <c r="F171" s="6">
        <v>18</v>
      </c>
      <c r="G171" s="6">
        <f t="shared" si="5"/>
        <v>34</v>
      </c>
    </row>
    <row r="172" spans="1:7" x14ac:dyDescent="0.4">
      <c r="A172" s="5" t="s">
        <v>47</v>
      </c>
      <c r="B172" s="5" t="s">
        <v>108</v>
      </c>
      <c r="C172" s="3" t="s">
        <v>204</v>
      </c>
      <c r="D172" s="6">
        <v>61</v>
      </c>
      <c r="E172" s="6">
        <v>25</v>
      </c>
      <c r="F172" s="6">
        <v>20</v>
      </c>
      <c r="G172" s="6">
        <f t="shared" si="5"/>
        <v>41</v>
      </c>
    </row>
    <row r="173" spans="1:7" x14ac:dyDescent="0.4">
      <c r="A173" s="5" t="s">
        <v>48</v>
      </c>
      <c r="B173" s="5" t="s">
        <v>108</v>
      </c>
      <c r="C173" s="3" t="s">
        <v>204</v>
      </c>
      <c r="D173" s="6">
        <v>56</v>
      </c>
      <c r="E173" s="6">
        <v>25</v>
      </c>
      <c r="F173" s="6">
        <v>18</v>
      </c>
      <c r="G173" s="6">
        <f t="shared" si="5"/>
        <v>34</v>
      </c>
    </row>
    <row r="174" spans="1:7" x14ac:dyDescent="0.4">
      <c r="A174" s="5" t="s">
        <v>49</v>
      </c>
      <c r="B174" s="5" t="s">
        <v>108</v>
      </c>
      <c r="C174" s="3" t="s">
        <v>204</v>
      </c>
      <c r="D174" s="6">
        <v>65</v>
      </c>
      <c r="E174" s="6">
        <v>28</v>
      </c>
      <c r="F174" s="6">
        <v>21</v>
      </c>
      <c r="G174" s="6">
        <f t="shared" si="5"/>
        <v>51</v>
      </c>
    </row>
    <row r="175" spans="1:7" x14ac:dyDescent="0.4">
      <c r="A175" s="5" t="s">
        <v>50</v>
      </c>
      <c r="B175" s="5" t="s">
        <v>108</v>
      </c>
      <c r="C175" s="3" t="s">
        <v>202</v>
      </c>
      <c r="D175" s="6">
        <v>52</v>
      </c>
      <c r="E175" s="6">
        <v>24</v>
      </c>
      <c r="F175" s="6">
        <v>19</v>
      </c>
      <c r="G175" s="6">
        <f t="shared" si="5"/>
        <v>32</v>
      </c>
    </row>
    <row r="176" spans="1:7" x14ac:dyDescent="0.4">
      <c r="A176" s="5" t="s">
        <v>51</v>
      </c>
      <c r="B176" s="5" t="s">
        <v>108</v>
      </c>
      <c r="C176" s="3" t="s">
        <v>202</v>
      </c>
      <c r="D176" s="6">
        <v>51</v>
      </c>
      <c r="E176" s="6">
        <v>24</v>
      </c>
      <c r="F176" s="6">
        <v>18</v>
      </c>
      <c r="G176" s="6">
        <f t="shared" si="5"/>
        <v>29</v>
      </c>
    </row>
    <row r="177" spans="1:7" x14ac:dyDescent="0.4">
      <c r="A177" s="5" t="s">
        <v>52</v>
      </c>
      <c r="B177" s="5" t="s">
        <v>108</v>
      </c>
      <c r="C177" s="3" t="s">
        <v>202</v>
      </c>
      <c r="D177" s="6">
        <v>58</v>
      </c>
      <c r="E177" s="6">
        <v>27</v>
      </c>
      <c r="F177" s="6">
        <v>19</v>
      </c>
      <c r="G177" s="6">
        <f t="shared" si="5"/>
        <v>40</v>
      </c>
    </row>
    <row r="178" spans="1:7" x14ac:dyDescent="0.4">
      <c r="A178" s="5" t="s">
        <v>53</v>
      </c>
      <c r="B178" s="5" t="s">
        <v>108</v>
      </c>
      <c r="C178" s="3" t="s">
        <v>202</v>
      </c>
      <c r="D178" s="6">
        <v>56</v>
      </c>
      <c r="E178" s="6">
        <v>26</v>
      </c>
      <c r="F178" s="6">
        <v>19</v>
      </c>
      <c r="G178" s="6">
        <f t="shared" si="5"/>
        <v>37</v>
      </c>
    </row>
    <row r="179" spans="1:7" x14ac:dyDescent="0.4">
      <c r="A179" s="5" t="s">
        <v>42</v>
      </c>
      <c r="B179" s="5" t="s">
        <v>108</v>
      </c>
      <c r="C179" s="3" t="s">
        <v>202</v>
      </c>
      <c r="D179" s="6">
        <v>56</v>
      </c>
      <c r="E179" s="6">
        <v>26</v>
      </c>
      <c r="F179" s="6">
        <v>18</v>
      </c>
      <c r="G179" s="6">
        <f t="shared" si="5"/>
        <v>35</v>
      </c>
    </row>
    <row r="180" spans="1:7" x14ac:dyDescent="0.4">
      <c r="A180" s="5" t="s">
        <v>66</v>
      </c>
      <c r="B180" s="5" t="s">
        <v>108</v>
      </c>
      <c r="C180" s="3" t="s">
        <v>203</v>
      </c>
      <c r="D180" s="6">
        <v>62</v>
      </c>
      <c r="E180" s="6">
        <v>28</v>
      </c>
      <c r="F180" s="6">
        <v>21</v>
      </c>
      <c r="G180" s="6">
        <f t="shared" si="5"/>
        <v>49</v>
      </c>
    </row>
    <row r="181" spans="1:7" x14ac:dyDescent="0.4">
      <c r="A181" s="5" t="s">
        <v>67</v>
      </c>
      <c r="B181" s="5" t="s">
        <v>108</v>
      </c>
      <c r="C181" s="3" t="s">
        <v>203</v>
      </c>
      <c r="D181" s="6">
        <v>60</v>
      </c>
      <c r="E181" s="6">
        <v>25</v>
      </c>
      <c r="F181" s="6">
        <v>19</v>
      </c>
      <c r="G181" s="6">
        <f t="shared" si="5"/>
        <v>38</v>
      </c>
    </row>
    <row r="182" spans="1:7" x14ac:dyDescent="0.4">
      <c r="A182" s="5" t="s">
        <v>68</v>
      </c>
      <c r="B182" s="5" t="s">
        <v>108</v>
      </c>
      <c r="C182" s="3" t="s">
        <v>203</v>
      </c>
      <c r="D182" s="6">
        <v>61</v>
      </c>
      <c r="E182" s="6">
        <v>26</v>
      </c>
      <c r="F182" s="6">
        <v>17</v>
      </c>
      <c r="G182" s="6">
        <f t="shared" si="5"/>
        <v>36</v>
      </c>
    </row>
    <row r="183" spans="1:7" x14ac:dyDescent="0.4">
      <c r="A183" s="5" t="s">
        <v>69</v>
      </c>
      <c r="B183" s="5" t="s">
        <v>108</v>
      </c>
      <c r="C183" s="3" t="s">
        <v>203</v>
      </c>
      <c r="D183" s="6">
        <v>55</v>
      </c>
      <c r="E183" s="6">
        <v>25</v>
      </c>
      <c r="F183" s="6">
        <v>17</v>
      </c>
      <c r="G183" s="6">
        <f t="shared" si="5"/>
        <v>31</v>
      </c>
    </row>
    <row r="184" spans="1:7" x14ac:dyDescent="0.4">
      <c r="A184" s="5" t="s">
        <v>43</v>
      </c>
      <c r="B184" s="5" t="s">
        <v>108</v>
      </c>
      <c r="C184" s="3" t="s">
        <v>203</v>
      </c>
      <c r="D184" s="6">
        <v>68</v>
      </c>
      <c r="E184" s="6">
        <v>30</v>
      </c>
      <c r="F184" s="6">
        <v>23</v>
      </c>
      <c r="G184" s="6">
        <f t="shared" si="5"/>
        <v>63</v>
      </c>
    </row>
    <row r="185" spans="1:7" x14ac:dyDescent="0.4">
      <c r="A185" s="5" t="s">
        <v>70</v>
      </c>
      <c r="B185" s="5" t="s">
        <v>108</v>
      </c>
      <c r="C185" s="3" t="s">
        <v>204</v>
      </c>
      <c r="D185" s="6">
        <v>58</v>
      </c>
      <c r="E185" s="6">
        <v>27</v>
      </c>
      <c r="F185" s="6">
        <v>18</v>
      </c>
      <c r="G185" s="6">
        <f t="shared" si="5"/>
        <v>38</v>
      </c>
    </row>
    <row r="186" spans="1:7" x14ac:dyDescent="0.4">
      <c r="A186" s="5" t="s">
        <v>45</v>
      </c>
      <c r="B186" s="5" t="s">
        <v>108</v>
      </c>
      <c r="C186" s="3" t="s">
        <v>204</v>
      </c>
      <c r="D186" s="6">
        <v>67</v>
      </c>
      <c r="E186" s="6">
        <v>28</v>
      </c>
      <c r="F186" s="6">
        <v>20</v>
      </c>
      <c r="G186" s="6">
        <f t="shared" si="5"/>
        <v>50</v>
      </c>
    </row>
    <row r="187" spans="1:7" x14ac:dyDescent="0.4">
      <c r="A187" s="5" t="s">
        <v>71</v>
      </c>
      <c r="B187" s="5" t="s">
        <v>108</v>
      </c>
      <c r="C187" s="3" t="s">
        <v>204</v>
      </c>
      <c r="D187" s="6">
        <v>61</v>
      </c>
      <c r="E187" s="6">
        <v>26</v>
      </c>
      <c r="F187" s="6">
        <v>20</v>
      </c>
      <c r="G187" s="6">
        <f t="shared" si="5"/>
        <v>42</v>
      </c>
    </row>
    <row r="188" spans="1:7" x14ac:dyDescent="0.4">
      <c r="A188" s="5" t="s">
        <v>72</v>
      </c>
      <c r="B188" s="5" t="s">
        <v>108</v>
      </c>
      <c r="C188" s="3" t="s">
        <v>204</v>
      </c>
      <c r="D188" s="6">
        <v>58</v>
      </c>
      <c r="E188" s="6">
        <v>25</v>
      </c>
      <c r="F188" s="6">
        <v>18</v>
      </c>
      <c r="G188" s="6">
        <f t="shared" si="5"/>
        <v>35</v>
      </c>
    </row>
    <row r="189" spans="1:7" x14ac:dyDescent="0.4">
      <c r="A189" s="5" t="s">
        <v>73</v>
      </c>
      <c r="B189" s="5" t="s">
        <v>108</v>
      </c>
      <c r="C189" s="3" t="s">
        <v>204</v>
      </c>
      <c r="D189" s="6">
        <v>64</v>
      </c>
      <c r="E189" s="6">
        <v>29</v>
      </c>
      <c r="F189" s="6">
        <v>21</v>
      </c>
      <c r="G189" s="6">
        <f t="shared" si="5"/>
        <v>52</v>
      </c>
    </row>
    <row r="235" spans="4:7" x14ac:dyDescent="0.4">
      <c r="D235" s="6">
        <v>57</v>
      </c>
      <c r="E235" s="3">
        <v>25</v>
      </c>
      <c r="F235" s="3">
        <v>18</v>
      </c>
      <c r="G235" s="6">
        <f t="shared" ref="G235:G240" si="6">ROUND((4/3)*(D235/10)*(E235/10)*(F235/10),0)</f>
        <v>34</v>
      </c>
    </row>
    <row r="236" spans="4:7" x14ac:dyDescent="0.4">
      <c r="D236" s="6">
        <v>67</v>
      </c>
      <c r="E236" s="3">
        <v>28</v>
      </c>
      <c r="F236" s="3">
        <v>19</v>
      </c>
      <c r="G236" s="6">
        <f t="shared" si="6"/>
        <v>48</v>
      </c>
    </row>
    <row r="237" spans="4:7" x14ac:dyDescent="0.4">
      <c r="D237" s="6">
        <v>65</v>
      </c>
      <c r="E237" s="3">
        <v>28</v>
      </c>
      <c r="F237" s="3">
        <v>20</v>
      </c>
      <c r="G237" s="6">
        <f t="shared" si="6"/>
        <v>49</v>
      </c>
    </row>
    <row r="238" spans="4:7" x14ac:dyDescent="0.4">
      <c r="D238" s="6">
        <v>54</v>
      </c>
      <c r="E238" s="3">
        <v>27</v>
      </c>
      <c r="F238" s="3">
        <v>19</v>
      </c>
      <c r="G238" s="6">
        <f t="shared" si="6"/>
        <v>37</v>
      </c>
    </row>
    <row r="239" spans="4:7" x14ac:dyDescent="0.4">
      <c r="D239" s="6">
        <v>66</v>
      </c>
      <c r="E239" s="3">
        <v>28</v>
      </c>
      <c r="F239" s="3">
        <v>22</v>
      </c>
      <c r="G239" s="6">
        <f t="shared" si="6"/>
        <v>54</v>
      </c>
    </row>
    <row r="240" spans="4:7" x14ac:dyDescent="0.4">
      <c r="D240" s="6">
        <v>52</v>
      </c>
      <c r="E240" s="6">
        <v>24</v>
      </c>
      <c r="F240" s="6">
        <v>17</v>
      </c>
      <c r="G240" s="6">
        <f t="shared" si="6"/>
        <v>28</v>
      </c>
    </row>
  </sheetData>
  <sortState xmlns:xlrd2="http://schemas.microsoft.com/office/spreadsheetml/2017/richdata2" ref="A2:G612">
    <sortCondition ref="A2:A6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FB18-4397-448D-A1FA-F7943DD34DC9}">
  <dimension ref="A1:J138"/>
  <sheetViews>
    <sheetView tabSelected="1" workbookViewId="0">
      <pane ySplit="1" topLeftCell="A11" activePane="bottomLeft" state="frozen"/>
      <selection pane="bottomLeft" activeCell="O28" sqref="O28"/>
    </sheetView>
  </sheetViews>
  <sheetFormatPr defaultRowHeight="14.6" x14ac:dyDescent="0.4"/>
  <cols>
    <col min="1" max="10" width="13.3046875" style="3" customWidth="1"/>
  </cols>
  <sheetData>
    <row r="1" spans="1:10" x14ac:dyDescent="0.4">
      <c r="A1" s="2" t="s">
        <v>77</v>
      </c>
      <c r="B1" s="2" t="s">
        <v>0</v>
      </c>
      <c r="C1" s="2" t="s">
        <v>78</v>
      </c>
      <c r="D1" s="2" t="s">
        <v>212</v>
      </c>
      <c r="E1" s="2" t="s">
        <v>106</v>
      </c>
      <c r="F1" s="2" t="s">
        <v>79</v>
      </c>
      <c r="G1" s="2" t="s">
        <v>223</v>
      </c>
      <c r="H1" s="2" t="s">
        <v>75</v>
      </c>
      <c r="I1" s="2" t="s">
        <v>76</v>
      </c>
      <c r="J1" s="2" t="s">
        <v>74</v>
      </c>
    </row>
    <row r="2" spans="1:10" x14ac:dyDescent="0.4">
      <c r="A2" s="3" t="s">
        <v>80</v>
      </c>
      <c r="B2" s="3" t="s">
        <v>84</v>
      </c>
      <c r="C2" s="3" t="str">
        <f>VLOOKUP(B2,key!A:C,3,FALSE)</f>
        <v>OA</v>
      </c>
      <c r="D2" s="3" t="s">
        <v>211</v>
      </c>
      <c r="E2" s="3" t="s">
        <v>107</v>
      </c>
      <c r="F2" s="3" t="str">
        <f>E2&amp;"-"&amp;C2</f>
        <v>gallo-OA</v>
      </c>
      <c r="G2" s="3" t="str">
        <f>E2&amp;"-"&amp;A2</f>
        <v>gallo-baseline</v>
      </c>
      <c r="H2" s="3">
        <v>16.312083892037805</v>
      </c>
      <c r="I2" s="3">
        <f>(H2/44.6596)/J2</f>
        <v>6.1907405836624657E-2</v>
      </c>
      <c r="J2" s="3">
        <f>VLOOKUP(B2,key!A:G,4,FALSE)/10</f>
        <v>5.9</v>
      </c>
    </row>
    <row r="3" spans="1:10" x14ac:dyDescent="0.4">
      <c r="A3" s="3" t="s">
        <v>80</v>
      </c>
      <c r="B3" s="3" t="s">
        <v>85</v>
      </c>
      <c r="C3" s="3" t="str">
        <f>VLOOKUP(B3,key!A:C,3,FALSE)</f>
        <v>OA</v>
      </c>
      <c r="D3" s="3" t="s">
        <v>211</v>
      </c>
      <c r="E3" s="3" t="s">
        <v>107</v>
      </c>
      <c r="F3" s="3" t="str">
        <f>E3&amp;"-"&amp;C3</f>
        <v>gallo-OA</v>
      </c>
      <c r="G3" s="3" t="str">
        <f>E3&amp;"-"&amp;A3</f>
        <v>gallo-baseline</v>
      </c>
      <c r="H3" s="3">
        <v>18.00556025887289</v>
      </c>
      <c r="I3" s="3">
        <f>(H3/44.6596)/J3</f>
        <v>6.8334465028465005E-2</v>
      </c>
      <c r="J3" s="3">
        <f>VLOOKUP(B3,key!A:G,4,FALSE)/10</f>
        <v>5.9</v>
      </c>
    </row>
    <row r="4" spans="1:10" x14ac:dyDescent="0.4">
      <c r="A4" s="3" t="s">
        <v>80</v>
      </c>
      <c r="B4" s="3" t="s">
        <v>86</v>
      </c>
      <c r="C4" s="3" t="str">
        <f>VLOOKUP(B4,key!A:C,3,FALSE)</f>
        <v>OA</v>
      </c>
      <c r="D4" s="3" t="s">
        <v>211</v>
      </c>
      <c r="E4" s="3" t="s">
        <v>107</v>
      </c>
      <c r="F4" s="3" t="str">
        <f>E4&amp;"-"&amp;C4</f>
        <v>gallo-OA</v>
      </c>
      <c r="G4" s="3" t="str">
        <f>E4&amp;"-"&amp;A4</f>
        <v>gallo-baseline</v>
      </c>
      <c r="H4" s="3">
        <v>37.761872442804901</v>
      </c>
      <c r="I4" s="3">
        <f>(H4/44.6596)/J4</f>
        <v>0.12079268972662062</v>
      </c>
      <c r="J4" s="3">
        <f>VLOOKUP(B4,key!A:G,4,FALSE)/10</f>
        <v>7</v>
      </c>
    </row>
    <row r="5" spans="1:10" x14ac:dyDescent="0.4">
      <c r="A5" s="3" t="s">
        <v>80</v>
      </c>
      <c r="B5" s="3" t="s">
        <v>87</v>
      </c>
      <c r="C5" s="3" t="str">
        <f>VLOOKUP(B5,key!A:C,3,FALSE)</f>
        <v>OA</v>
      </c>
      <c r="D5" s="3" t="s">
        <v>211</v>
      </c>
      <c r="E5" s="3" t="s">
        <v>107</v>
      </c>
      <c r="F5" s="3" t="str">
        <f>E5&amp;"-"&amp;C5</f>
        <v>gallo-OA</v>
      </c>
      <c r="G5" s="3" t="str">
        <f>E5&amp;"-"&amp;A5</f>
        <v>gallo-baseline</v>
      </c>
      <c r="H5" s="3">
        <v>23.603306900977088</v>
      </c>
      <c r="I5" s="3">
        <f>(H5/44.6596)/J5</f>
        <v>8.0078160605114357E-2</v>
      </c>
      <c r="J5" s="3">
        <f>VLOOKUP(B5,key!A:G,4,FALSE)/10</f>
        <v>6.6</v>
      </c>
    </row>
    <row r="6" spans="1:10" x14ac:dyDescent="0.4">
      <c r="A6" s="3" t="s">
        <v>80</v>
      </c>
      <c r="B6" s="3" t="s">
        <v>88</v>
      </c>
      <c r="C6" s="3" t="str">
        <f>VLOOKUP(B6,key!A:C,3,FALSE)</f>
        <v>OA</v>
      </c>
      <c r="D6" s="3" t="s">
        <v>211</v>
      </c>
      <c r="E6" s="3" t="s">
        <v>107</v>
      </c>
      <c r="F6" s="3" t="str">
        <f>E6&amp;"-"&amp;C6</f>
        <v>gallo-OA</v>
      </c>
      <c r="G6" s="3" t="str">
        <f>E6&amp;"-"&amp;A6</f>
        <v>gallo-baseline</v>
      </c>
      <c r="H6" s="3">
        <v>16.837319109003261</v>
      </c>
      <c r="I6" s="3">
        <f>(H6/44.6596)/J6</f>
        <v>5.3859221786271713E-2</v>
      </c>
      <c r="J6" s="3">
        <f>VLOOKUP(B6,key!A:G,4,FALSE)/10</f>
        <v>7</v>
      </c>
    </row>
    <row r="7" spans="1:10" x14ac:dyDescent="0.4">
      <c r="A7" s="3" t="s">
        <v>80</v>
      </c>
      <c r="B7" s="3" t="s">
        <v>89</v>
      </c>
      <c r="C7" s="3" t="str">
        <f>VLOOKUP(B7,key!A:C,3,FALSE)</f>
        <v>OA</v>
      </c>
      <c r="D7" s="3" t="s">
        <v>211</v>
      </c>
      <c r="E7" s="3" t="s">
        <v>107</v>
      </c>
      <c r="F7" s="3" t="str">
        <f>E7&amp;"-"&amp;C7</f>
        <v>gallo-OA</v>
      </c>
      <c r="G7" s="3" t="str">
        <f>E7&amp;"-"&amp;A7</f>
        <v>gallo-baseline</v>
      </c>
      <c r="H7" s="3">
        <v>17.129198458603355</v>
      </c>
      <c r="I7" s="3">
        <f>(H7/44.6596)/J7</f>
        <v>5.0467131421862495E-2</v>
      </c>
      <c r="J7" s="3">
        <f>VLOOKUP(B7,key!A:G,4,FALSE)/10</f>
        <v>7.6</v>
      </c>
    </row>
    <row r="8" spans="1:10" x14ac:dyDescent="0.4">
      <c r="A8" s="3" t="s">
        <v>80</v>
      </c>
      <c r="B8" s="3" t="s">
        <v>90</v>
      </c>
      <c r="C8" s="3" t="str">
        <f>VLOOKUP(B8,key!A:C,3,FALSE)</f>
        <v>OA</v>
      </c>
      <c r="E8" s="3" t="s">
        <v>107</v>
      </c>
      <c r="F8" s="3" t="str">
        <f>E8&amp;"-"&amp;C8</f>
        <v>gallo-OA</v>
      </c>
      <c r="G8" s="3" t="str">
        <f>E8&amp;"-"&amp;A8</f>
        <v>gallo-baseline</v>
      </c>
      <c r="H8" s="3">
        <v>26.372415412150502</v>
      </c>
      <c r="I8" s="3">
        <f>(H8/44.6596)/J8</f>
        <v>8.3171920615874098E-2</v>
      </c>
      <c r="J8" s="3">
        <f>VLOOKUP(B8,key!A:G,4,FALSE)/10</f>
        <v>7.1</v>
      </c>
    </row>
    <row r="9" spans="1:10" x14ac:dyDescent="0.4">
      <c r="A9" s="3" t="s">
        <v>80</v>
      </c>
      <c r="B9" s="3" t="s">
        <v>122</v>
      </c>
      <c r="C9" s="3" t="str">
        <f>VLOOKUP(B9,key!A:C,3,FALSE)</f>
        <v>OA</v>
      </c>
      <c r="E9" s="3" t="s">
        <v>107</v>
      </c>
      <c r="F9" s="3" t="str">
        <f>E9&amp;"-"&amp;C9</f>
        <v>gallo-OA</v>
      </c>
      <c r="G9" s="3" t="str">
        <f>E9&amp;"-"&amp;A9</f>
        <v>gallo-baseline</v>
      </c>
      <c r="H9" s="3">
        <v>39.270813347590803</v>
      </c>
      <c r="I9" s="3">
        <f>(H9/44.6596)/J9</f>
        <v>0.1373963176016145</v>
      </c>
      <c r="J9" s="3">
        <f>VLOOKUP(B9,key!A:G,4,FALSE)/10</f>
        <v>6.4</v>
      </c>
    </row>
    <row r="10" spans="1:10" x14ac:dyDescent="0.4">
      <c r="A10" s="3" t="s">
        <v>80</v>
      </c>
      <c r="B10" s="3" t="s">
        <v>124</v>
      </c>
      <c r="C10" s="3" t="str">
        <f>VLOOKUP(B10,key!A:C,3,FALSE)</f>
        <v>OA</v>
      </c>
      <c r="E10" s="3" t="s">
        <v>107</v>
      </c>
      <c r="F10" s="3" t="str">
        <f>E10&amp;"-"&amp;C10</f>
        <v>gallo-OA</v>
      </c>
      <c r="G10" s="3" t="str">
        <f>E10&amp;"-"&amp;A10</f>
        <v>gallo-baseline</v>
      </c>
      <c r="H10" s="3">
        <v>52.537968964574034</v>
      </c>
      <c r="I10" s="3">
        <f>(H10/44.6596)/J10</f>
        <v>0.19285398430508008</v>
      </c>
      <c r="J10" s="3">
        <f>VLOOKUP(B10,key!A:G,4,FALSE)/10</f>
        <v>6.1</v>
      </c>
    </row>
    <row r="11" spans="1:10" x14ac:dyDescent="0.4">
      <c r="A11" s="3" t="s">
        <v>80</v>
      </c>
      <c r="B11" s="3" t="s">
        <v>18</v>
      </c>
      <c r="C11" s="3" t="str">
        <f>VLOOKUP(B11,key!A:C,3,FALSE)</f>
        <v>OA</v>
      </c>
      <c r="E11" s="3" t="s">
        <v>108</v>
      </c>
      <c r="F11" s="3" t="str">
        <f>E11&amp;"-"&amp;C11</f>
        <v>tross-OA</v>
      </c>
      <c r="G11" s="3" t="str">
        <f>E11&amp;"-"&amp;A11</f>
        <v>tross-baseline</v>
      </c>
      <c r="H11" s="3">
        <v>28.833480570157899</v>
      </c>
      <c r="I11" s="3">
        <f>(H11/44.6596)/J11</f>
        <v>0.10760463808512205</v>
      </c>
      <c r="J11" s="3">
        <f>VLOOKUP(B11,key!A:G,4,FALSE)/10</f>
        <v>6</v>
      </c>
    </row>
    <row r="12" spans="1:10" x14ac:dyDescent="0.4">
      <c r="A12" s="3" t="s">
        <v>80</v>
      </c>
      <c r="B12" s="3" t="s">
        <v>2</v>
      </c>
      <c r="C12" s="3" t="str">
        <f>VLOOKUP(B12,key!A:C,3,FALSE)</f>
        <v>OA</v>
      </c>
      <c r="D12" s="3" t="s">
        <v>211</v>
      </c>
      <c r="E12" s="3" t="s">
        <v>108</v>
      </c>
      <c r="F12" s="3" t="str">
        <f>E12&amp;"-"&amp;C12</f>
        <v>tross-OA</v>
      </c>
      <c r="G12" s="3" t="str">
        <f>E12&amp;"-"&amp;A12</f>
        <v>tross-baseline</v>
      </c>
      <c r="H12" s="3">
        <v>4.160555176128014</v>
      </c>
      <c r="I12" s="3">
        <f>(H12/44.6596)/J12</f>
        <v>1.5026047847993721E-2</v>
      </c>
      <c r="J12" s="3">
        <f>VLOOKUP(B12,key!A:G,4,FALSE)/10</f>
        <v>6.2</v>
      </c>
    </row>
    <row r="13" spans="1:10" x14ac:dyDescent="0.4">
      <c r="A13" s="3" t="s">
        <v>80</v>
      </c>
      <c r="B13" s="3" t="s">
        <v>29</v>
      </c>
      <c r="C13" s="3" t="str">
        <f>VLOOKUP(B13,key!A:C,3,FALSE)</f>
        <v>OA</v>
      </c>
      <c r="D13" s="3" t="s">
        <v>211</v>
      </c>
      <c r="E13" s="3" t="s">
        <v>108</v>
      </c>
      <c r="F13" s="3" t="str">
        <f>E13&amp;"-"&amp;C13</f>
        <v>tross-OA</v>
      </c>
      <c r="G13" s="3" t="str">
        <f>E13&amp;"-"&amp;A13</f>
        <v>tross-baseline</v>
      </c>
      <c r="H13" s="3">
        <v>12.568515837959101</v>
      </c>
      <c r="I13" s="3">
        <f>(H13/44.6596)/J13</f>
        <v>4.690486792671341E-2</v>
      </c>
      <c r="J13" s="3">
        <f>VLOOKUP(B13,key!A:G,4,FALSE)/10</f>
        <v>6</v>
      </c>
    </row>
    <row r="14" spans="1:10" x14ac:dyDescent="0.4">
      <c r="A14" s="3" t="s">
        <v>80</v>
      </c>
      <c r="B14" s="3" t="s">
        <v>16</v>
      </c>
      <c r="C14" s="3" t="str">
        <f>VLOOKUP(B14,key!A:C,3,FALSE)</f>
        <v>OA</v>
      </c>
      <c r="D14" s="3" t="s">
        <v>211</v>
      </c>
      <c r="E14" s="3" t="s">
        <v>108</v>
      </c>
      <c r="F14" s="3" t="str">
        <f>E14&amp;"-"&amp;C14</f>
        <v>tross-OA</v>
      </c>
      <c r="G14" s="3" t="str">
        <f>E14&amp;"-"&amp;A14</f>
        <v>tross-baseline</v>
      </c>
      <c r="H14" s="3">
        <v>11.6314040477844</v>
      </c>
      <c r="I14" s="3">
        <f>(H14/44.6596)/J14</f>
        <v>4.3407628847938633E-2</v>
      </c>
      <c r="J14" s="3">
        <f>VLOOKUP(B14,key!A:G,4,FALSE)/10</f>
        <v>6</v>
      </c>
    </row>
    <row r="15" spans="1:10" x14ac:dyDescent="0.4">
      <c r="A15" s="3" t="s">
        <v>80</v>
      </c>
      <c r="B15" s="3" t="s">
        <v>13</v>
      </c>
      <c r="C15" s="3" t="str">
        <f>VLOOKUP(B15,key!A:C,3,FALSE)</f>
        <v>OA</v>
      </c>
      <c r="D15" s="3" t="s">
        <v>211</v>
      </c>
      <c r="E15" s="3" t="s">
        <v>108</v>
      </c>
      <c r="F15" s="3" t="str">
        <f>E15&amp;"-"&amp;C15</f>
        <v>tross-OA</v>
      </c>
      <c r="G15" s="3" t="str">
        <f>E15&amp;"-"&amp;A15</f>
        <v>tross-baseline</v>
      </c>
      <c r="H15" s="3">
        <v>9.0755237392244226</v>
      </c>
      <c r="I15" s="3">
        <f>(H15/44.6596)/J15</f>
        <v>3.5651845229969704E-2</v>
      </c>
      <c r="J15" s="3">
        <f>VLOOKUP(B15,key!A:G,4,FALSE)/10</f>
        <v>5.7</v>
      </c>
    </row>
    <row r="16" spans="1:10" x14ac:dyDescent="0.4">
      <c r="A16" s="3" t="s">
        <v>80</v>
      </c>
      <c r="B16" s="3" t="s">
        <v>91</v>
      </c>
      <c r="C16" s="3" t="str">
        <f>VLOOKUP(B16,key!A:C,3,FALSE)</f>
        <v>OW</v>
      </c>
      <c r="E16" s="3" t="s">
        <v>107</v>
      </c>
      <c r="F16" s="3" t="str">
        <f>E16&amp;"-"&amp;C16</f>
        <v>gallo-OW</v>
      </c>
      <c r="G16" s="3" t="str">
        <f>E16&amp;"-"&amp;A16</f>
        <v>gallo-baseline</v>
      </c>
      <c r="H16" s="3">
        <v>13.296946028621335</v>
      </c>
      <c r="I16" s="3">
        <f>(H16/44.6596)/J16</f>
        <v>4.880982404246291E-2</v>
      </c>
      <c r="J16" s="3">
        <f>VLOOKUP(B16,key!A:G,4,FALSE)/10</f>
        <v>6.1</v>
      </c>
    </row>
    <row r="17" spans="1:10" x14ac:dyDescent="0.4">
      <c r="A17" s="3" t="s">
        <v>80</v>
      </c>
      <c r="B17" s="3" t="s">
        <v>92</v>
      </c>
      <c r="C17" s="3" t="str">
        <f>VLOOKUP(B17,key!A:C,3,FALSE)</f>
        <v>OW</v>
      </c>
      <c r="D17" s="3" t="s">
        <v>211</v>
      </c>
      <c r="E17" s="3" t="s">
        <v>107</v>
      </c>
      <c r="F17" s="3" t="str">
        <f>E17&amp;"-"&amp;C17</f>
        <v>gallo-OW</v>
      </c>
      <c r="G17" s="3" t="str">
        <f>E17&amp;"-"&amp;A17</f>
        <v>gallo-baseline</v>
      </c>
      <c r="H17" s="3">
        <v>18.21194013885389</v>
      </c>
      <c r="I17" s="3">
        <f>(H17/44.6596)/J17</f>
        <v>6.3717893727125191E-2</v>
      </c>
      <c r="J17" s="3">
        <f>VLOOKUP(B17,key!A:G,4,FALSE)/10</f>
        <v>6.4</v>
      </c>
    </row>
    <row r="18" spans="1:10" x14ac:dyDescent="0.4">
      <c r="A18" s="3" t="s">
        <v>80</v>
      </c>
      <c r="B18" s="3" t="s">
        <v>93</v>
      </c>
      <c r="C18" s="3" t="str">
        <f>VLOOKUP(B18,key!A:C,3,FALSE)</f>
        <v>OW</v>
      </c>
      <c r="E18" s="3" t="s">
        <v>107</v>
      </c>
      <c r="F18" s="3" t="str">
        <f>E18&amp;"-"&amp;C18</f>
        <v>gallo-OW</v>
      </c>
      <c r="G18" s="3" t="str">
        <f>E18&amp;"-"&amp;A18</f>
        <v>gallo-baseline</v>
      </c>
      <c r="H18" s="3">
        <v>21.204816737806539</v>
      </c>
      <c r="I18" s="3">
        <f>(H18/44.6596)/J18</f>
        <v>8.6329058591114449E-2</v>
      </c>
      <c r="J18" s="3">
        <f>VLOOKUP(B18,key!A:G,4,FALSE)/10</f>
        <v>5.5</v>
      </c>
    </row>
    <row r="19" spans="1:10" x14ac:dyDescent="0.4">
      <c r="A19" s="3" t="s">
        <v>80</v>
      </c>
      <c r="B19" s="3" t="s">
        <v>94</v>
      </c>
      <c r="C19" s="3" t="str">
        <f>VLOOKUP(B19,key!A:C,3,FALSE)</f>
        <v>OW</v>
      </c>
      <c r="E19" s="3" t="s">
        <v>107</v>
      </c>
      <c r="F19" s="3" t="str">
        <f>E19&amp;"-"&amp;C19</f>
        <v>gallo-OW</v>
      </c>
      <c r="G19" s="3" t="str">
        <f>E19&amp;"-"&amp;A19</f>
        <v>gallo-baseline</v>
      </c>
      <c r="H19" s="3">
        <v>16.432526512995281</v>
      </c>
      <c r="I19" s="3">
        <f>(H19/44.6596)/J19</f>
        <v>6.690010867253332E-2</v>
      </c>
      <c r="J19" s="3">
        <f>VLOOKUP(B19,key!A:G,4,FALSE)/10</f>
        <v>5.5</v>
      </c>
    </row>
    <row r="20" spans="1:10" x14ac:dyDescent="0.4">
      <c r="A20" s="3" t="s">
        <v>80</v>
      </c>
      <c r="B20" s="3" t="s">
        <v>95</v>
      </c>
      <c r="C20" s="3" t="str">
        <f>VLOOKUP(B20,key!A:C,3,FALSE)</f>
        <v>OW</v>
      </c>
      <c r="D20" s="3" t="s">
        <v>211</v>
      </c>
      <c r="E20" s="3" t="s">
        <v>107</v>
      </c>
      <c r="F20" s="3" t="str">
        <f>E20&amp;"-"&amp;C20</f>
        <v>gallo-OW</v>
      </c>
      <c r="G20" s="3" t="str">
        <f>E20&amp;"-"&amp;A20</f>
        <v>gallo-baseline</v>
      </c>
      <c r="H20" s="3">
        <v>17.847104047424835</v>
      </c>
      <c r="I20" s="3">
        <f>(H20/44.6596)/J20</f>
        <v>7.1361652715464935E-2</v>
      </c>
      <c r="J20" s="3">
        <f>VLOOKUP(B20,key!A:G,4,FALSE)/10</f>
        <v>5.6</v>
      </c>
    </row>
    <row r="21" spans="1:10" x14ac:dyDescent="0.4">
      <c r="A21" s="3" t="s">
        <v>80</v>
      </c>
      <c r="B21" s="3" t="s">
        <v>96</v>
      </c>
      <c r="C21" s="3" t="str">
        <f>VLOOKUP(B21,key!A:C,3,FALSE)</f>
        <v>OW</v>
      </c>
      <c r="D21" s="3" t="s">
        <v>211</v>
      </c>
      <c r="E21" s="3" t="s">
        <v>107</v>
      </c>
      <c r="F21" s="3" t="str">
        <f>E21&amp;"-"&amp;C21</f>
        <v>gallo-OW</v>
      </c>
      <c r="G21" s="3" t="str">
        <f>E21&amp;"-"&amp;A21</f>
        <v>gallo-baseline</v>
      </c>
      <c r="H21" s="3">
        <v>18.894123676661707</v>
      </c>
      <c r="I21" s="3">
        <f>(H21/44.6596)/J21</f>
        <v>5.4239705422573482E-2</v>
      </c>
      <c r="J21" s="3">
        <f>VLOOKUP(B21,key!A:G,4,FALSE)/10</f>
        <v>7.8</v>
      </c>
    </row>
    <row r="22" spans="1:10" x14ac:dyDescent="0.4">
      <c r="A22" s="3" t="s">
        <v>80</v>
      </c>
      <c r="B22" s="3" t="s">
        <v>97</v>
      </c>
      <c r="C22" s="3" t="str">
        <f>VLOOKUP(B22,key!A:C,3,FALSE)</f>
        <v>OW</v>
      </c>
      <c r="D22" s="3" t="s">
        <v>211</v>
      </c>
      <c r="E22" s="3" t="s">
        <v>107</v>
      </c>
      <c r="F22" s="3" t="str">
        <f>E22&amp;"-"&amp;C22</f>
        <v>gallo-OW</v>
      </c>
      <c r="G22" s="3" t="str">
        <f>E22&amp;"-"&amp;A22</f>
        <v>gallo-baseline</v>
      </c>
      <c r="H22" s="3">
        <v>26.025102872558193</v>
      </c>
      <c r="I22" s="3">
        <f>(H22/44.6596)/J22</f>
        <v>9.8770127479407666E-2</v>
      </c>
      <c r="J22" s="3">
        <f>VLOOKUP(B22,key!A:G,4,FALSE)/10</f>
        <v>5.9</v>
      </c>
    </row>
    <row r="23" spans="1:10" x14ac:dyDescent="0.4">
      <c r="A23" s="3" t="s">
        <v>80</v>
      </c>
      <c r="B23" s="3" t="s">
        <v>136</v>
      </c>
      <c r="C23" s="3" t="str">
        <f>VLOOKUP(B23,key!A:C,3,FALSE)</f>
        <v>OW</v>
      </c>
      <c r="E23" s="3" t="s">
        <v>107</v>
      </c>
      <c r="F23" s="3" t="str">
        <f>E23&amp;"-"&amp;C23</f>
        <v>gallo-OW</v>
      </c>
      <c r="G23" s="3" t="str">
        <f>E23&amp;"-"&amp;A23</f>
        <v>gallo-baseline</v>
      </c>
      <c r="H23" s="3">
        <v>31.301702251779517</v>
      </c>
      <c r="I23" s="3">
        <f>(H23/44.6596)/J23</f>
        <v>0.1347875512844319</v>
      </c>
      <c r="J23" s="3">
        <f>VLOOKUP(B23,key!A:G,4,FALSE)/10</f>
        <v>5.2</v>
      </c>
    </row>
    <row r="24" spans="1:10" x14ac:dyDescent="0.4">
      <c r="A24" s="3" t="s">
        <v>210</v>
      </c>
      <c r="B24" s="3" t="s">
        <v>91</v>
      </c>
      <c r="C24" s="3" t="str">
        <f>VLOOKUP(B24,key!A:C,3,FALSE)</f>
        <v>OW</v>
      </c>
      <c r="E24" s="3" t="s">
        <v>107</v>
      </c>
      <c r="F24" s="3" t="str">
        <f>E24&amp;"-"&amp;C24</f>
        <v>gallo-OW</v>
      </c>
      <c r="G24" s="3" t="str">
        <f>E24&amp;"-"&amp;A24</f>
        <v>gallo-final</v>
      </c>
      <c r="H24" s="3">
        <v>30.45061689632098</v>
      </c>
      <c r="I24" s="3">
        <f>(H24/44.6596)/J24</f>
        <v>0.11177673801899139</v>
      </c>
      <c r="J24" s="3">
        <f>VLOOKUP(B24,key!A:G,4,FALSE)/10</f>
        <v>6.1</v>
      </c>
    </row>
    <row r="25" spans="1:10" x14ac:dyDescent="0.4">
      <c r="A25" s="3" t="s">
        <v>210</v>
      </c>
      <c r="B25" s="3" t="s">
        <v>92</v>
      </c>
      <c r="C25" s="3" t="str">
        <f>VLOOKUP(B25,key!A:C,3,FALSE)</f>
        <v>OW</v>
      </c>
      <c r="D25" s="3" t="s">
        <v>211</v>
      </c>
      <c r="E25" s="3" t="s">
        <v>107</v>
      </c>
      <c r="F25" s="3" t="str">
        <f>E25&amp;"-"&amp;C25</f>
        <v>gallo-OW</v>
      </c>
      <c r="G25" s="3" t="str">
        <f>E25&amp;"-"&amp;A25</f>
        <v>gallo-final</v>
      </c>
      <c r="H25" s="3">
        <v>6.8447554657246599</v>
      </c>
      <c r="I25" s="3">
        <f>(H25/44.6596)/J25</f>
        <v>2.3947662798580328E-2</v>
      </c>
      <c r="J25" s="3">
        <f>VLOOKUP(B25,key!A:G,4,FALSE)/10</f>
        <v>6.4</v>
      </c>
    </row>
    <row r="26" spans="1:10" x14ac:dyDescent="0.4">
      <c r="A26" s="3" t="s">
        <v>210</v>
      </c>
      <c r="B26" s="3" t="s">
        <v>93</v>
      </c>
      <c r="C26" s="3" t="str">
        <f>VLOOKUP(B26,key!A:C,3,FALSE)</f>
        <v>OW</v>
      </c>
      <c r="E26" s="3" t="s">
        <v>107</v>
      </c>
      <c r="F26" s="3" t="str">
        <f>E26&amp;"-"&amp;C26</f>
        <v>gallo-OW</v>
      </c>
      <c r="G26" s="3" t="str">
        <f>E26&amp;"-"&amp;A26</f>
        <v>gallo-final</v>
      </c>
      <c r="H26" s="3">
        <v>32.725672777183746</v>
      </c>
      <c r="I26" s="3">
        <f>(H26/44.6596)/J26</f>
        <v>0.13323277241901668</v>
      </c>
      <c r="J26" s="3">
        <f>VLOOKUP(B26,key!A:G,4,FALSE)/10</f>
        <v>5.5</v>
      </c>
    </row>
    <row r="27" spans="1:10" x14ac:dyDescent="0.4">
      <c r="A27" s="3" t="s">
        <v>210</v>
      </c>
      <c r="B27" s="3" t="s">
        <v>94</v>
      </c>
      <c r="C27" s="3" t="str">
        <f>VLOOKUP(B27,key!A:C,3,FALSE)</f>
        <v>OW</v>
      </c>
      <c r="E27" s="3" t="s">
        <v>107</v>
      </c>
      <c r="F27" s="3" t="str">
        <f>E27&amp;"-"&amp;C27</f>
        <v>gallo-OW</v>
      </c>
      <c r="G27" s="3" t="str">
        <f>E27&amp;"-"&amp;A27</f>
        <v>gallo-final</v>
      </c>
      <c r="H27" s="3">
        <v>39.866401537310026</v>
      </c>
      <c r="I27" s="3">
        <f>(H27/44.6596)/J27</f>
        <v>0.16230411027298225</v>
      </c>
      <c r="J27" s="3">
        <f>VLOOKUP(B27,key!A:G,4,FALSE)/10</f>
        <v>5.5</v>
      </c>
    </row>
    <row r="28" spans="1:10" x14ac:dyDescent="0.4">
      <c r="A28" s="3" t="s">
        <v>210</v>
      </c>
      <c r="B28" s="3" t="s">
        <v>95</v>
      </c>
      <c r="C28" s="3" t="str">
        <f>VLOOKUP(B28,key!A:C,3,FALSE)</f>
        <v>OW</v>
      </c>
      <c r="D28" s="3" t="s">
        <v>211</v>
      </c>
      <c r="E28" s="3" t="s">
        <v>107</v>
      </c>
      <c r="F28" s="3" t="str">
        <f>E28&amp;"-"&amp;C28</f>
        <v>gallo-OW</v>
      </c>
      <c r="G28" s="3" t="str">
        <f>E28&amp;"-"&amp;A28</f>
        <v>gallo-final</v>
      </c>
      <c r="H28" s="3">
        <v>19.832040181986571</v>
      </c>
      <c r="I28" s="3">
        <f>(H28/44.6596)/J28</f>
        <v>7.9298420648266366E-2</v>
      </c>
      <c r="J28" s="3">
        <f>VLOOKUP(B28,key!A:G,4,FALSE)/10</f>
        <v>5.6</v>
      </c>
    </row>
    <row r="29" spans="1:10" x14ac:dyDescent="0.4">
      <c r="A29" s="3" t="s">
        <v>210</v>
      </c>
      <c r="B29" s="3" t="s">
        <v>96</v>
      </c>
      <c r="C29" s="3" t="str">
        <f>VLOOKUP(B29,key!A:C,3,FALSE)</f>
        <v>OW</v>
      </c>
      <c r="D29" s="3" t="s">
        <v>211</v>
      </c>
      <c r="E29" s="3" t="s">
        <v>107</v>
      </c>
      <c r="F29" s="3" t="str">
        <f>E29&amp;"-"&amp;C29</f>
        <v>gallo-OW</v>
      </c>
      <c r="G29" s="3" t="str">
        <f>E29&amp;"-"&amp;A29</f>
        <v>gallo-final</v>
      </c>
      <c r="H29" s="3">
        <v>37.300332552824869</v>
      </c>
      <c r="I29" s="3">
        <f>(H29/44.6596)/J29</f>
        <v>0.10707874492894764</v>
      </c>
      <c r="J29" s="3">
        <f>VLOOKUP(B29,key!A:G,4,FALSE)/10</f>
        <v>7.8</v>
      </c>
    </row>
    <row r="30" spans="1:10" x14ac:dyDescent="0.4">
      <c r="A30" s="3" t="s">
        <v>80</v>
      </c>
      <c r="B30" s="3" t="s">
        <v>98</v>
      </c>
      <c r="C30" s="3" t="str">
        <f>VLOOKUP(B30,key!A:C,3,FALSE)</f>
        <v>DO</v>
      </c>
      <c r="E30" s="3" t="s">
        <v>107</v>
      </c>
      <c r="F30" s="3" t="str">
        <f>E30&amp;"-"&amp;C30</f>
        <v>gallo-DO</v>
      </c>
      <c r="G30" s="3" t="str">
        <f>E30&amp;"-"&amp;A30</f>
        <v>gallo-baseline</v>
      </c>
      <c r="H30" s="3">
        <v>16.236966997264886</v>
      </c>
      <c r="I30" s="3">
        <f>(H30/44.6596)/J30</f>
        <v>5.346642747144309E-2</v>
      </c>
      <c r="J30" s="3">
        <f>VLOOKUP(B30,key!A:G,4,FALSE)/10</f>
        <v>6.8</v>
      </c>
    </row>
    <row r="31" spans="1:10" x14ac:dyDescent="0.4">
      <c r="A31" s="3" t="s">
        <v>210</v>
      </c>
      <c r="B31" s="3" t="s">
        <v>98</v>
      </c>
      <c r="C31" s="3" t="str">
        <f>VLOOKUP(B31,key!A:C,3,FALSE)</f>
        <v>DO</v>
      </c>
      <c r="E31" s="3" t="s">
        <v>107</v>
      </c>
      <c r="F31" s="3" t="str">
        <f>E31&amp;"-"&amp;C31</f>
        <v>gallo-DO</v>
      </c>
      <c r="G31" s="3" t="str">
        <f>E31&amp;"-"&amp;A31</f>
        <v>gallo-final</v>
      </c>
      <c r="H31" s="3">
        <v>33.765637143136075</v>
      </c>
      <c r="I31" s="3">
        <f>(H31/44.6596)/J31</f>
        <v>0.11118628187423532</v>
      </c>
      <c r="J31" s="3">
        <f>VLOOKUP(B31,key!A:G,4,FALSE)/10</f>
        <v>6.8</v>
      </c>
    </row>
    <row r="32" spans="1:10" x14ac:dyDescent="0.4">
      <c r="A32" s="3" t="s">
        <v>80</v>
      </c>
      <c r="B32" s="3" t="s">
        <v>99</v>
      </c>
      <c r="C32" s="3" t="str">
        <f>VLOOKUP(B32,key!A:C,3,FALSE)</f>
        <v>DO</v>
      </c>
      <c r="E32" s="3" t="s">
        <v>107</v>
      </c>
      <c r="F32" s="3" t="str">
        <f>E32&amp;"-"&amp;C32</f>
        <v>gallo-DO</v>
      </c>
      <c r="G32" s="3" t="str">
        <f>E32&amp;"-"&amp;A32</f>
        <v>gallo-baseline</v>
      </c>
      <c r="H32" s="3">
        <v>23.472435041035226</v>
      </c>
      <c r="I32" s="3">
        <f>(H32/44.6596)/J32</f>
        <v>9.0618177475821043E-2</v>
      </c>
      <c r="J32" s="3">
        <f>VLOOKUP(B32,key!A:G,4,FALSE)/10</f>
        <v>5.8</v>
      </c>
    </row>
    <row r="33" spans="1:10" x14ac:dyDescent="0.4">
      <c r="A33" s="3" t="s">
        <v>210</v>
      </c>
      <c r="B33" s="3" t="s">
        <v>99</v>
      </c>
      <c r="C33" s="3" t="str">
        <f>VLOOKUP(B33,key!A:C,3,FALSE)</f>
        <v>DO</v>
      </c>
      <c r="E33" s="3" t="s">
        <v>107</v>
      </c>
      <c r="F33" s="3" t="str">
        <f>E33&amp;"-"&amp;C33</f>
        <v>gallo-DO</v>
      </c>
      <c r="G33" s="3" t="str">
        <f>E33&amp;"-"&amp;A33</f>
        <v>gallo-final</v>
      </c>
      <c r="H33" s="3">
        <v>47.163466212844355</v>
      </c>
      <c r="I33" s="3">
        <f>(H33/44.6596)/J33</f>
        <v>0.18208027178171815</v>
      </c>
      <c r="J33" s="3">
        <f>VLOOKUP(B33,key!A:G,4,FALSE)/10</f>
        <v>5.8</v>
      </c>
    </row>
    <row r="34" spans="1:10" x14ac:dyDescent="0.4">
      <c r="A34" s="3" t="s">
        <v>80</v>
      </c>
      <c r="B34" s="3" t="s">
        <v>100</v>
      </c>
      <c r="C34" s="3" t="str">
        <f>VLOOKUP(B34,key!A:C,3,FALSE)</f>
        <v>DO</v>
      </c>
      <c r="E34" s="3" t="s">
        <v>107</v>
      </c>
      <c r="F34" s="3" t="str">
        <f>E34&amp;"-"&amp;C34</f>
        <v>gallo-DO</v>
      </c>
      <c r="G34" s="3" t="str">
        <f>E34&amp;"-"&amp;A34</f>
        <v>gallo-baseline</v>
      </c>
      <c r="H34" s="3">
        <v>22.717012010980568</v>
      </c>
      <c r="I34" s="3">
        <f>(H34/44.6596)/J34</f>
        <v>9.2485508606845679E-2</v>
      </c>
      <c r="J34" s="3">
        <f>VLOOKUP(B34,key!A:G,4,FALSE)/10</f>
        <v>5.5</v>
      </c>
    </row>
    <row r="35" spans="1:10" x14ac:dyDescent="0.4">
      <c r="A35" s="3" t="s">
        <v>210</v>
      </c>
      <c r="B35" s="3" t="s">
        <v>100</v>
      </c>
      <c r="C35" s="3" t="str">
        <f>VLOOKUP(B35,key!A:C,3,FALSE)</f>
        <v>DO</v>
      </c>
      <c r="E35" s="3" t="s">
        <v>107</v>
      </c>
      <c r="F35" s="3" t="str">
        <f>E35&amp;"-"&amp;C35</f>
        <v>gallo-DO</v>
      </c>
      <c r="G35" s="3" t="str">
        <f>E35&amp;"-"&amp;A35</f>
        <v>gallo-final</v>
      </c>
      <c r="H35" s="3">
        <v>27.768425917254945</v>
      </c>
      <c r="I35" s="3">
        <f>(H35/44.6596)/J35</f>
        <v>0.11305082697176357</v>
      </c>
      <c r="J35" s="3">
        <f>VLOOKUP(B35,key!A:G,4,FALSE)/10</f>
        <v>5.5</v>
      </c>
    </row>
    <row r="36" spans="1:10" x14ac:dyDescent="0.4">
      <c r="A36" s="3" t="s">
        <v>80</v>
      </c>
      <c r="B36" s="3" t="s">
        <v>101</v>
      </c>
      <c r="C36" s="3" t="str">
        <f>VLOOKUP(B36,key!A:C,3,FALSE)</f>
        <v>DO</v>
      </c>
      <c r="E36" s="3" t="s">
        <v>107</v>
      </c>
      <c r="F36" s="3" t="str">
        <f>E36&amp;"-"&amp;C36</f>
        <v>gallo-DO</v>
      </c>
      <c r="G36" s="3" t="str">
        <f>E36&amp;"-"&amp;A36</f>
        <v>gallo-baseline</v>
      </c>
      <c r="H36" s="3">
        <v>18.094855111191436</v>
      </c>
      <c r="I36" s="3">
        <f>(H36/44.6596)/J36</f>
        <v>6.2334276689899173E-2</v>
      </c>
      <c r="J36" s="3">
        <f>VLOOKUP(B36,key!A:G,4,FALSE)/10</f>
        <v>6.5</v>
      </c>
    </row>
    <row r="37" spans="1:10" x14ac:dyDescent="0.4">
      <c r="A37" s="3" t="s">
        <v>210</v>
      </c>
      <c r="B37" s="3" t="s">
        <v>101</v>
      </c>
      <c r="C37" s="3" t="str">
        <f>VLOOKUP(B37,key!A:C,3,FALSE)</f>
        <v>DO</v>
      </c>
      <c r="E37" s="3" t="s">
        <v>107</v>
      </c>
      <c r="F37" s="3" t="str">
        <f>E37&amp;"-"&amp;C37</f>
        <v>gallo-DO</v>
      </c>
      <c r="G37" s="3" t="str">
        <f>E37&amp;"-"&amp;A37</f>
        <v>gallo-final</v>
      </c>
      <c r="H37" s="3">
        <v>59.863342069741933</v>
      </c>
      <c r="I37" s="3">
        <f>(H37/44.6596)/J37</f>
        <v>0.20622094541389652</v>
      </c>
      <c r="J37" s="3">
        <f>VLOOKUP(B37,key!A:G,4,FALSE)/10</f>
        <v>6.5</v>
      </c>
    </row>
    <row r="38" spans="1:10" x14ac:dyDescent="0.4">
      <c r="A38" s="3" t="s">
        <v>80</v>
      </c>
      <c r="B38" s="3" t="s">
        <v>102</v>
      </c>
      <c r="C38" s="3" t="str">
        <f>VLOOKUP(B38,key!A:C,3,FALSE)</f>
        <v>DO</v>
      </c>
      <c r="E38" s="3" t="s">
        <v>107</v>
      </c>
      <c r="F38" s="3" t="str">
        <f>E38&amp;"-"&amp;C38</f>
        <v>gallo-DO</v>
      </c>
      <c r="G38" s="3" t="str">
        <f>E38&amp;"-"&amp;A38</f>
        <v>gallo-baseline</v>
      </c>
      <c r="H38" s="3">
        <v>16.431321417280742</v>
      </c>
      <c r="I38" s="3">
        <f>(H38/44.6596)/J38</f>
        <v>6.2359934521189146E-2</v>
      </c>
      <c r="J38" s="3">
        <f>VLOOKUP(B38,key!A:G,4,FALSE)/10</f>
        <v>5.9</v>
      </c>
    </row>
    <row r="39" spans="1:10" x14ac:dyDescent="0.4">
      <c r="A39" s="3" t="s">
        <v>210</v>
      </c>
      <c r="B39" s="3" t="s">
        <v>102</v>
      </c>
      <c r="C39" s="3" t="str">
        <f>VLOOKUP(B39,key!A:C,3,FALSE)</f>
        <v>DO</v>
      </c>
      <c r="E39" s="3" t="s">
        <v>107</v>
      </c>
      <c r="F39" s="3" t="str">
        <f>E39&amp;"-"&amp;C39</f>
        <v>gallo-DO</v>
      </c>
      <c r="G39" s="3" t="str">
        <f>E39&amp;"-"&amp;A39</f>
        <v>gallo-final</v>
      </c>
      <c r="H39" s="3">
        <v>39.425529765615437</v>
      </c>
      <c r="I39" s="3">
        <f>(H39/44.6596)/J39</f>
        <v>0.1496272510414958</v>
      </c>
      <c r="J39" s="3">
        <f>VLOOKUP(B39,key!A:G,4,FALSE)/10</f>
        <v>5.9</v>
      </c>
    </row>
    <row r="40" spans="1:10" x14ac:dyDescent="0.4">
      <c r="A40" s="3" t="s">
        <v>80</v>
      </c>
      <c r="B40" s="3" t="s">
        <v>103</v>
      </c>
      <c r="C40" s="3" t="str">
        <f>VLOOKUP(B40,key!A:C,3,FALSE)</f>
        <v>DO</v>
      </c>
      <c r="E40" s="3" t="s">
        <v>107</v>
      </c>
      <c r="F40" s="3" t="str">
        <f>E40&amp;"-"&amp;C40</f>
        <v>gallo-DO</v>
      </c>
      <c r="G40" s="3" t="str">
        <f>E40&amp;"-"&amp;A40</f>
        <v>gallo-baseline</v>
      </c>
      <c r="H40" s="3">
        <v>17.253094179349091</v>
      </c>
      <c r="I40" s="3">
        <f>(H40/44.6596)/J40</f>
        <v>5.7660361568060148E-2</v>
      </c>
      <c r="J40" s="3">
        <f>VLOOKUP(B40,key!A:G,4,FALSE)/10</f>
        <v>6.7</v>
      </c>
    </row>
    <row r="41" spans="1:10" x14ac:dyDescent="0.4">
      <c r="A41" s="3" t="s">
        <v>210</v>
      </c>
      <c r="B41" s="3" t="s">
        <v>103</v>
      </c>
      <c r="C41" s="3" t="str">
        <f>VLOOKUP(B41,key!A:C,3,FALSE)</f>
        <v>DO</v>
      </c>
      <c r="E41" s="3" t="s">
        <v>107</v>
      </c>
      <c r="F41" s="3" t="str">
        <f>E41&amp;"-"&amp;C41</f>
        <v>gallo-DO</v>
      </c>
      <c r="G41" s="3" t="str">
        <f>E41&amp;"-"&amp;A41</f>
        <v>gallo-final</v>
      </c>
      <c r="H41" s="3">
        <v>93.014176564688711</v>
      </c>
      <c r="I41" s="3">
        <f>(H41/44.6596)/J41</f>
        <v>0.31085618590634029</v>
      </c>
      <c r="J41" s="3">
        <f>VLOOKUP(B41,key!A:G,4,FALSE)/10</f>
        <v>6.7</v>
      </c>
    </row>
    <row r="42" spans="1:10" x14ac:dyDescent="0.4">
      <c r="A42" s="3" t="s">
        <v>80</v>
      </c>
      <c r="B42" s="3" t="s">
        <v>104</v>
      </c>
      <c r="C42" s="3" t="str">
        <f>VLOOKUP(B42,key!A:C,3,FALSE)</f>
        <v>DO</v>
      </c>
      <c r="E42" s="3" t="s">
        <v>107</v>
      </c>
      <c r="F42" s="3" t="str">
        <f>E42&amp;"-"&amp;C42</f>
        <v>gallo-DO</v>
      </c>
      <c r="G42" s="3" t="str">
        <f>E42&amp;"-"&amp;A42</f>
        <v>gallo-baseline</v>
      </c>
      <c r="H42" s="3">
        <v>17.541661522543848</v>
      </c>
      <c r="I42" s="3">
        <f>(H42/44.6596)/J42</f>
        <v>8.5388240799601431E-2</v>
      </c>
      <c r="J42" s="3">
        <f>VLOOKUP(B42,key!A:G,4,FALSE)/10</f>
        <v>4.5999999999999996</v>
      </c>
    </row>
    <row r="43" spans="1:10" x14ac:dyDescent="0.4">
      <c r="A43" s="3" t="s">
        <v>210</v>
      </c>
      <c r="B43" s="3" t="s">
        <v>104</v>
      </c>
      <c r="C43" s="3" t="str">
        <f>VLOOKUP(B43,key!A:C,3,FALSE)</f>
        <v>DO</v>
      </c>
      <c r="E43" s="3" t="s">
        <v>107</v>
      </c>
      <c r="F43" s="3" t="str">
        <f>E43&amp;"-"&amp;C43</f>
        <v>gallo-DO</v>
      </c>
      <c r="G43" s="3" t="str">
        <f>E43&amp;"-"&amp;A43</f>
        <v>gallo-final</v>
      </c>
      <c r="H43" s="3">
        <v>86.19050493390634</v>
      </c>
      <c r="I43" s="3">
        <f>(H43/44.6596)/J43</f>
        <v>0.41955293576251562</v>
      </c>
      <c r="J43" s="3">
        <f>VLOOKUP(B43,key!A:G,4,FALSE)/10</f>
        <v>4.5999999999999996</v>
      </c>
    </row>
    <row r="44" spans="1:10" x14ac:dyDescent="0.4">
      <c r="A44" s="3" t="s">
        <v>80</v>
      </c>
      <c r="B44" s="3" t="s">
        <v>105</v>
      </c>
      <c r="C44" s="3" t="str">
        <f>VLOOKUP(B44,key!A:C,3,FALSE)</f>
        <v>DO</v>
      </c>
      <c r="E44" s="3" t="s">
        <v>107</v>
      </c>
      <c r="F44" s="3" t="str">
        <f>E44&amp;"-"&amp;C44</f>
        <v>gallo-DO</v>
      </c>
      <c r="G44" s="3" t="str">
        <f>E44&amp;"-"&amp;A44</f>
        <v>gallo-baseline</v>
      </c>
      <c r="H44" s="3">
        <v>20.445803016080788</v>
      </c>
      <c r="I44" s="3">
        <f>(H44/44.6596)/J44</f>
        <v>8.3238961616237214E-2</v>
      </c>
      <c r="J44" s="3">
        <f>VLOOKUP(B44,key!A:G,4,FALSE)/10</f>
        <v>5.5</v>
      </c>
    </row>
    <row r="45" spans="1:10" x14ac:dyDescent="0.4">
      <c r="A45" s="3" t="s">
        <v>210</v>
      </c>
      <c r="B45" s="3" t="s">
        <v>105</v>
      </c>
      <c r="C45" s="3" t="str">
        <f>VLOOKUP(B45,key!A:C,3,FALSE)</f>
        <v>DO</v>
      </c>
      <c r="E45" s="3" t="s">
        <v>107</v>
      </c>
      <c r="F45" s="3" t="str">
        <f>E45&amp;"-"&amp;C45</f>
        <v>gallo-DO</v>
      </c>
      <c r="G45" s="3" t="str">
        <f>E45&amp;"-"&amp;A45</f>
        <v>gallo-final</v>
      </c>
      <c r="H45" s="3">
        <v>62.511133141434911</v>
      </c>
      <c r="I45" s="3">
        <f>(H45/44.6596)/J45</f>
        <v>0.25449535085782193</v>
      </c>
      <c r="J45" s="3">
        <f>VLOOKUP(B45,key!A:G,4,FALSE)/10</f>
        <v>5.5</v>
      </c>
    </row>
    <row r="46" spans="1:10" x14ac:dyDescent="0.4">
      <c r="A46" s="3" t="s">
        <v>80</v>
      </c>
      <c r="B46" s="3" t="s">
        <v>6</v>
      </c>
      <c r="C46" s="3" t="str">
        <f>VLOOKUP(B46,key!A:C,3,FALSE)</f>
        <v>OA</v>
      </c>
      <c r="E46" s="3" t="s">
        <v>108</v>
      </c>
      <c r="F46" s="3" t="str">
        <f>E46&amp;"-"&amp;C46</f>
        <v>tross-OA</v>
      </c>
      <c r="G46" s="3" t="str">
        <f>E46&amp;"-"&amp;A46</f>
        <v>tross-baseline</v>
      </c>
      <c r="H46" s="3">
        <v>23.759295282918998</v>
      </c>
      <c r="I46" s="3">
        <f>(H46/44.6596)/J46</f>
        <v>9.0170964372603996E-2</v>
      </c>
      <c r="J46" s="3">
        <f>VLOOKUP(B46,key!A:G,4,FALSE)/10</f>
        <v>5.9</v>
      </c>
    </row>
    <row r="47" spans="1:10" x14ac:dyDescent="0.4">
      <c r="A47" s="3" t="s">
        <v>80</v>
      </c>
      <c r="B47" s="3" t="s">
        <v>37</v>
      </c>
      <c r="C47" s="3" t="str">
        <f>VLOOKUP(B47,key!A:C,3,FALSE)</f>
        <v>OA</v>
      </c>
      <c r="D47" s="3" t="s">
        <v>211</v>
      </c>
      <c r="E47" s="3" t="s">
        <v>108</v>
      </c>
      <c r="F47" s="3" t="str">
        <f>E47&amp;"-"&amp;C47</f>
        <v>tross-OA</v>
      </c>
      <c r="G47" s="3" t="str">
        <f>E47&amp;"-"&amp;A47</f>
        <v>tross-baseline</v>
      </c>
      <c r="H47" s="3">
        <v>13.094006176592444</v>
      </c>
      <c r="I47" s="3">
        <f>(H47/44.6596)/J47</f>
        <v>4.7289641646937178E-2</v>
      </c>
      <c r="J47" s="3">
        <f>VLOOKUP(B47,key!A:G,4,FALSE)/10</f>
        <v>6.2</v>
      </c>
    </row>
    <row r="48" spans="1:10" x14ac:dyDescent="0.4">
      <c r="A48" s="3" t="s">
        <v>80</v>
      </c>
      <c r="B48" s="3" t="s">
        <v>9</v>
      </c>
      <c r="C48" s="3" t="str">
        <f>VLOOKUP(B48,key!A:C,3,FALSE)</f>
        <v>OA</v>
      </c>
      <c r="E48" s="3" t="s">
        <v>108</v>
      </c>
      <c r="F48" s="3" t="str">
        <f>E48&amp;"-"&amp;C48</f>
        <v>tross-OA</v>
      </c>
      <c r="G48" s="3" t="str">
        <f>E48&amp;"-"&amp;A48</f>
        <v>tross-baseline</v>
      </c>
      <c r="H48" s="3">
        <v>10.437079912909354</v>
      </c>
      <c r="I48" s="3">
        <f>(H48/44.6596)/J48</f>
        <v>3.540953668147958E-2</v>
      </c>
      <c r="J48" s="3">
        <f>VLOOKUP(B48,key!A:G,4,FALSE)/10</f>
        <v>6.6</v>
      </c>
    </row>
    <row r="49" spans="1:10" x14ac:dyDescent="0.4">
      <c r="A49" s="3" t="s">
        <v>80</v>
      </c>
      <c r="B49" s="3" t="s">
        <v>3</v>
      </c>
      <c r="C49" s="3" t="str">
        <f>VLOOKUP(B49,key!A:C,3,FALSE)</f>
        <v>OA</v>
      </c>
      <c r="D49" s="3" t="s">
        <v>211</v>
      </c>
      <c r="E49" s="3" t="s">
        <v>108</v>
      </c>
      <c r="F49" s="3" t="str">
        <f>E49&amp;"-"&amp;C49</f>
        <v>tross-OA</v>
      </c>
      <c r="G49" s="3" t="str">
        <f>E49&amp;"-"&amp;A49</f>
        <v>tross-baseline</v>
      </c>
      <c r="H49" s="3">
        <v>16.070211117665536</v>
      </c>
      <c r="I49" s="3">
        <f>(H49/44.6596)/J49</f>
        <v>5.8038350883289257E-2</v>
      </c>
      <c r="J49" s="3">
        <f>VLOOKUP(B49,key!A:G,4,FALSE)/10</f>
        <v>6.2</v>
      </c>
    </row>
    <row r="50" spans="1:10" x14ac:dyDescent="0.4">
      <c r="A50" s="3" t="s">
        <v>210</v>
      </c>
      <c r="B50" s="3" t="s">
        <v>97</v>
      </c>
      <c r="C50" s="3" t="str">
        <f>VLOOKUP(B50,key!A:C,3,FALSE)</f>
        <v>OW</v>
      </c>
      <c r="D50" s="3" t="s">
        <v>211</v>
      </c>
      <c r="E50" s="3" t="s">
        <v>107</v>
      </c>
      <c r="F50" s="3" t="str">
        <f>E50&amp;"-"&amp;C50</f>
        <v>gallo-OW</v>
      </c>
      <c r="G50" s="3" t="str">
        <f>E50&amp;"-"&amp;A50</f>
        <v>gallo-final</v>
      </c>
      <c r="H50" s="3">
        <v>7.0428335538228168</v>
      </c>
      <c r="I50" s="3">
        <f>(H50/44.6596)/J50</f>
        <v>2.6728869097413552E-2</v>
      </c>
      <c r="J50" s="3">
        <f>VLOOKUP(B50,key!A:G,4,FALSE)/10</f>
        <v>5.9</v>
      </c>
    </row>
    <row r="51" spans="1:10" x14ac:dyDescent="0.4">
      <c r="A51" s="3" t="s">
        <v>210</v>
      </c>
      <c r="B51" s="3" t="s">
        <v>136</v>
      </c>
      <c r="C51" s="3" t="str">
        <f>VLOOKUP(B51,key!A:C,3,FALSE)</f>
        <v>OW</v>
      </c>
      <c r="E51" s="3" t="s">
        <v>107</v>
      </c>
      <c r="F51" s="3" t="str">
        <f>E51&amp;"-"&amp;C51</f>
        <v>gallo-OW</v>
      </c>
      <c r="G51" s="3" t="str">
        <f>E51&amp;"-"&amp;A51</f>
        <v>gallo-final</v>
      </c>
      <c r="H51" s="3">
        <v>24.110351395753383</v>
      </c>
      <c r="I51" s="3">
        <f>(H51/44.6596)/J51</f>
        <v>0.10382103820107842</v>
      </c>
      <c r="J51" s="3">
        <f>VLOOKUP(B51,key!A:G,4,FALSE)/10</f>
        <v>5.2</v>
      </c>
    </row>
    <row r="52" spans="1:10" x14ac:dyDescent="0.4">
      <c r="A52" s="3" t="s">
        <v>80</v>
      </c>
      <c r="B52" s="3" t="s">
        <v>35</v>
      </c>
      <c r="C52" s="3" t="str">
        <f>VLOOKUP(B52,key!A:C,3,FALSE)</f>
        <v>OA</v>
      </c>
      <c r="E52" s="3" t="s">
        <v>108</v>
      </c>
      <c r="F52" s="3" t="str">
        <f>E52&amp;"-"&amp;C52</f>
        <v>tross-OA</v>
      </c>
      <c r="G52" s="3" t="str">
        <f>E52&amp;"-"&amp;A52</f>
        <v>tross-baseline</v>
      </c>
      <c r="H52" s="3">
        <v>20.034856394680588</v>
      </c>
      <c r="I52" s="3">
        <f>(H52/44.6596)/J52</f>
        <v>7.8703953613244809E-2</v>
      </c>
      <c r="J52" s="3">
        <f>VLOOKUP(B52,key!A:G,4,FALSE)/10</f>
        <v>5.7</v>
      </c>
    </row>
    <row r="53" spans="1:10" x14ac:dyDescent="0.4">
      <c r="A53" s="3" t="s">
        <v>80</v>
      </c>
      <c r="B53" s="3" t="s">
        <v>38</v>
      </c>
      <c r="C53" s="3" t="str">
        <f>VLOOKUP(B53,key!A:C,3,FALSE)</f>
        <v>OA</v>
      </c>
      <c r="D53" s="3" t="s">
        <v>211</v>
      </c>
      <c r="E53" s="3" t="s">
        <v>108</v>
      </c>
      <c r="F53" s="3" t="str">
        <f>E53&amp;"-"&amp;C53</f>
        <v>tross-OA</v>
      </c>
      <c r="G53" s="3" t="str">
        <f>E53&amp;"-"&amp;A53</f>
        <v>tross-baseline</v>
      </c>
      <c r="H53" s="3">
        <v>20.504151423071306</v>
      </c>
      <c r="I53" s="3">
        <f>(H53/44.6596)/J53</f>
        <v>7.5265705444387071E-2</v>
      </c>
      <c r="J53" s="3">
        <f>VLOOKUP(B53,key!A:G,4,FALSE)/10</f>
        <v>6.1</v>
      </c>
    </row>
    <row r="54" spans="1:10" x14ac:dyDescent="0.4">
      <c r="A54" s="3" t="s">
        <v>80</v>
      </c>
      <c r="B54" s="3" t="s">
        <v>24</v>
      </c>
      <c r="C54" s="3" t="str">
        <f>VLOOKUP(B54,key!A:C,3,FALSE)</f>
        <v>OA</v>
      </c>
      <c r="E54" s="3" t="s">
        <v>108</v>
      </c>
      <c r="F54" s="3" t="str">
        <f>E54&amp;"-"&amp;C54</f>
        <v>tross-OA</v>
      </c>
      <c r="G54" s="3" t="str">
        <f>E54&amp;"-"&amp;A54</f>
        <v>tross-baseline</v>
      </c>
      <c r="H54" s="3">
        <v>27.122814624544219</v>
      </c>
      <c r="I54" s="3">
        <f>(H54/44.6596)/J54</f>
        <v>8.931224662764102E-2</v>
      </c>
      <c r="J54" s="3">
        <f>VLOOKUP(B54,key!A:G,4,FALSE)/10</f>
        <v>6.8</v>
      </c>
    </row>
    <row r="55" spans="1:10" x14ac:dyDescent="0.4">
      <c r="A55" s="3" t="s">
        <v>80</v>
      </c>
      <c r="B55" s="3" t="s">
        <v>12</v>
      </c>
      <c r="C55" s="3" t="str">
        <f>VLOOKUP(B55,key!A:C,3,FALSE)</f>
        <v>OA</v>
      </c>
      <c r="D55" s="3" t="s">
        <v>211</v>
      </c>
      <c r="E55" s="3" t="s">
        <v>108</v>
      </c>
      <c r="F55" s="3" t="str">
        <f>E55&amp;"-"&amp;C55</f>
        <v>tross-OA</v>
      </c>
      <c r="G55" s="3" t="str">
        <f>E55&amp;"-"&amp;A55</f>
        <v>tross-baseline</v>
      </c>
      <c r="H55" s="3">
        <v>32.691025692584049</v>
      </c>
      <c r="I55" s="3">
        <f>(H55/44.6596)/J55</f>
        <v>0.12200074076116539</v>
      </c>
      <c r="J55" s="3">
        <f>VLOOKUP(B55,key!A:G,4,FALSE)/10</f>
        <v>6</v>
      </c>
    </row>
    <row r="56" spans="1:10" x14ac:dyDescent="0.4">
      <c r="A56" s="3" t="s">
        <v>80</v>
      </c>
      <c r="B56" s="3" t="s">
        <v>26</v>
      </c>
      <c r="C56" s="3" t="str">
        <f>VLOOKUP(B56,key!A:C,3,FALSE)</f>
        <v>OA</v>
      </c>
      <c r="D56" s="3" t="s">
        <v>211</v>
      </c>
      <c r="E56" s="3" t="s">
        <v>108</v>
      </c>
      <c r="F56" s="3" t="str">
        <f>E56&amp;"-"&amp;C56</f>
        <v>tross-OA</v>
      </c>
      <c r="G56" s="3" t="str">
        <f>E56&amp;"-"&amp;A56</f>
        <v>tross-baseline</v>
      </c>
      <c r="H56" s="3">
        <v>21.375437249113645</v>
      </c>
      <c r="I56" s="3">
        <f>(H56/44.6596)/J56</f>
        <v>8.1123777775695821E-2</v>
      </c>
      <c r="J56" s="3">
        <f>VLOOKUP(B56,key!A:G,4,FALSE)/10</f>
        <v>5.9</v>
      </c>
    </row>
    <row r="57" spans="1:10" x14ac:dyDescent="0.4">
      <c r="A57" s="3" t="s">
        <v>80</v>
      </c>
      <c r="B57" s="3" t="s">
        <v>34</v>
      </c>
      <c r="C57" s="3" t="str">
        <f>VLOOKUP(B57,key!A:C,3,FALSE)</f>
        <v>OA</v>
      </c>
      <c r="D57" s="3" t="s">
        <v>211</v>
      </c>
      <c r="E57" s="3" t="s">
        <v>108</v>
      </c>
      <c r="F57" s="3" t="str">
        <f>E57&amp;"-"&amp;C57</f>
        <v>tross-OA</v>
      </c>
      <c r="G57" s="3" t="str">
        <f>E57&amp;"-"&amp;A57</f>
        <v>tross-baseline</v>
      </c>
      <c r="H57" s="3">
        <v>13.457213092547931</v>
      </c>
      <c r="I57" s="3">
        <f>(H57/44.6596)/J57</f>
        <v>5.195320051875911E-2</v>
      </c>
      <c r="J57" s="3">
        <f>VLOOKUP(B57,key!A:G,4,FALSE)/10</f>
        <v>5.8</v>
      </c>
    </row>
    <row r="58" spans="1:10" x14ac:dyDescent="0.4">
      <c r="A58" s="3" t="s">
        <v>210</v>
      </c>
      <c r="B58" s="3" t="s">
        <v>84</v>
      </c>
      <c r="C58" s="3" t="str">
        <f>VLOOKUP(B58,key!A:C,3,FALSE)</f>
        <v>OA</v>
      </c>
      <c r="D58" s="3" t="s">
        <v>211</v>
      </c>
      <c r="E58" s="3" t="s">
        <v>107</v>
      </c>
      <c r="F58" s="3" t="str">
        <f>E58&amp;"-"&amp;C58</f>
        <v>gallo-OA</v>
      </c>
      <c r="G58" s="3" t="str">
        <f>E58&amp;"-"&amp;A58</f>
        <v>gallo-final</v>
      </c>
      <c r="H58" s="3">
        <v>5.7780125639204698</v>
      </c>
      <c r="I58" s="3">
        <f>(H58/44.6596)/J58</f>
        <v>2.1928637143555939E-2</v>
      </c>
      <c r="J58" s="3">
        <f>VLOOKUP(B58,key!A:G,4,FALSE)/10</f>
        <v>5.9</v>
      </c>
    </row>
    <row r="59" spans="1:10" x14ac:dyDescent="0.4">
      <c r="A59" s="3" t="s">
        <v>210</v>
      </c>
      <c r="B59" s="3" t="s">
        <v>85</v>
      </c>
      <c r="C59" s="3" t="str">
        <f>VLOOKUP(B59,key!A:C,3,FALSE)</f>
        <v>OA</v>
      </c>
      <c r="D59" s="3" t="s">
        <v>211</v>
      </c>
      <c r="E59" s="3" t="s">
        <v>107</v>
      </c>
      <c r="F59" s="3" t="str">
        <f>E59&amp;"-"&amp;C59</f>
        <v>gallo-OA</v>
      </c>
      <c r="G59" s="3" t="str">
        <f>E59&amp;"-"&amp;A59</f>
        <v>gallo-final</v>
      </c>
      <c r="H59" s="3">
        <v>13.149435102212465</v>
      </c>
      <c r="I59" s="3">
        <f>(H59/44.6596)/J59</f>
        <v>4.9904562824886839E-2</v>
      </c>
      <c r="J59" s="3">
        <f>VLOOKUP(B59,key!A:G,4,FALSE)/10</f>
        <v>5.9</v>
      </c>
    </row>
    <row r="60" spans="1:10" x14ac:dyDescent="0.4">
      <c r="A60" s="3" t="s">
        <v>210</v>
      </c>
      <c r="B60" s="3" t="s">
        <v>86</v>
      </c>
      <c r="C60" s="3" t="str">
        <f>VLOOKUP(B60,key!A:C,3,FALSE)</f>
        <v>OA</v>
      </c>
      <c r="D60" s="3" t="s">
        <v>211</v>
      </c>
      <c r="E60" s="3" t="s">
        <v>107</v>
      </c>
      <c r="F60" s="3" t="str">
        <f>E60&amp;"-"&amp;C60</f>
        <v>gallo-OA</v>
      </c>
      <c r="G60" s="3" t="str">
        <f>E60&amp;"-"&amp;A60</f>
        <v>gallo-final</v>
      </c>
      <c r="H60" s="3">
        <v>13.366815694287766</v>
      </c>
      <c r="I60" s="3">
        <f>(H60/44.6596)/J60</f>
        <v>4.275777434603012E-2</v>
      </c>
      <c r="J60" s="3">
        <f>VLOOKUP(B60,key!A:G,4,FALSE)/10</f>
        <v>7</v>
      </c>
    </row>
    <row r="61" spans="1:10" x14ac:dyDescent="0.4">
      <c r="A61" s="3" t="s">
        <v>210</v>
      </c>
      <c r="B61" s="3" t="s">
        <v>87</v>
      </c>
      <c r="C61" s="3" t="str">
        <f>VLOOKUP(B61,key!A:C,3,FALSE)</f>
        <v>OA</v>
      </c>
      <c r="D61" s="3" t="s">
        <v>211</v>
      </c>
      <c r="E61" s="3" t="s">
        <v>107</v>
      </c>
      <c r="F61" s="3" t="str">
        <f>E61&amp;"-"&amp;C61</f>
        <v>gallo-OA</v>
      </c>
      <c r="G61" s="3" t="str">
        <f>E61&amp;"-"&amp;A61</f>
        <v>gallo-final</v>
      </c>
      <c r="H61" s="3">
        <v>5.6799192400605136</v>
      </c>
      <c r="I61" s="3">
        <f>(H61/44.6596)/J61</f>
        <v>1.9270074614452279E-2</v>
      </c>
      <c r="J61" s="3">
        <f>VLOOKUP(B61,key!A:G,4,FALSE)/10</f>
        <v>6.6</v>
      </c>
    </row>
    <row r="62" spans="1:10" x14ac:dyDescent="0.4">
      <c r="A62" s="3" t="s">
        <v>210</v>
      </c>
      <c r="B62" s="3" t="s">
        <v>88</v>
      </c>
      <c r="C62" s="3" t="str">
        <f>VLOOKUP(B62,key!A:C,3,FALSE)</f>
        <v>OA</v>
      </c>
      <c r="D62" s="3" t="s">
        <v>211</v>
      </c>
      <c r="E62" s="3" t="s">
        <v>107</v>
      </c>
      <c r="F62" s="3" t="str">
        <f>E62&amp;"-"&amp;C62</f>
        <v>gallo-OA</v>
      </c>
      <c r="G62" s="3" t="str">
        <f>E62&amp;"-"&amp;A62</f>
        <v>gallo-final</v>
      </c>
      <c r="H62" s="3">
        <v>13.122387474807283</v>
      </c>
      <c r="I62" s="3">
        <f>(H62/44.6596)/J62</f>
        <v>4.1975897278867844E-2</v>
      </c>
      <c r="J62" s="3">
        <f>VLOOKUP(B62,key!A:G,4,FALSE)/10</f>
        <v>7</v>
      </c>
    </row>
    <row r="63" spans="1:10" x14ac:dyDescent="0.4">
      <c r="A63" s="3" t="s">
        <v>210</v>
      </c>
      <c r="B63" s="3" t="s">
        <v>89</v>
      </c>
      <c r="C63" s="3" t="str">
        <f>VLOOKUP(B63,key!A:C,3,FALSE)</f>
        <v>OA</v>
      </c>
      <c r="D63" s="3" t="s">
        <v>211</v>
      </c>
      <c r="E63" s="3" t="s">
        <v>107</v>
      </c>
      <c r="F63" s="3" t="str">
        <f>E63&amp;"-"&amp;C63</f>
        <v>gallo-OA</v>
      </c>
      <c r="G63" s="3" t="str">
        <f>E63&amp;"-"&amp;A63</f>
        <v>gallo-final</v>
      </c>
      <c r="H63" s="3">
        <v>7.7732373804613815</v>
      </c>
      <c r="I63" s="3">
        <f>(H63/44.6596)/J63</f>
        <v>2.2902005216481371E-2</v>
      </c>
      <c r="J63" s="3">
        <f>VLOOKUP(B63,key!A:G,4,FALSE)/10</f>
        <v>7.6</v>
      </c>
    </row>
    <row r="64" spans="1:10" x14ac:dyDescent="0.4">
      <c r="A64" s="3" t="s">
        <v>210</v>
      </c>
      <c r="B64" s="3" t="s">
        <v>90</v>
      </c>
      <c r="C64" s="3" t="str">
        <f>VLOOKUP(B64,key!A:C,3,FALSE)</f>
        <v>OA</v>
      </c>
      <c r="E64" s="3" t="s">
        <v>107</v>
      </c>
      <c r="F64" s="3" t="str">
        <f>E64&amp;"-"&amp;C64</f>
        <v>gallo-OA</v>
      </c>
      <c r="G64" s="3" t="str">
        <f>E64&amp;"-"&amp;A64</f>
        <v>gallo-final</v>
      </c>
      <c r="H64" s="3">
        <v>24.054370755940699</v>
      </c>
      <c r="I64" s="3">
        <f>(H64/44.6596)/J64</f>
        <v>7.5861394707750177E-2</v>
      </c>
      <c r="J64" s="3">
        <f>VLOOKUP(B64,key!A:G,4,FALSE)/10</f>
        <v>7.1</v>
      </c>
    </row>
    <row r="65" spans="1:10" x14ac:dyDescent="0.4">
      <c r="A65" s="3" t="s">
        <v>210</v>
      </c>
      <c r="B65" s="3" t="s">
        <v>122</v>
      </c>
      <c r="C65" s="3" t="str">
        <f>VLOOKUP(B65,key!A:C,3,FALSE)</f>
        <v>OA</v>
      </c>
      <c r="E65" s="3" t="s">
        <v>107</v>
      </c>
      <c r="F65" s="3" t="str">
        <f>E65&amp;"-"&amp;C65</f>
        <v>gallo-OA</v>
      </c>
      <c r="G65" s="3" t="str">
        <f>E65&amp;"-"&amp;A65</f>
        <v>gallo-final</v>
      </c>
      <c r="H65" s="3">
        <v>16.0555970677499</v>
      </c>
      <c r="I65" s="3">
        <f>(H65/44.6596)/J65</f>
        <v>5.6173522419276527E-2</v>
      </c>
      <c r="J65" s="3">
        <f>VLOOKUP(B65,key!A:G,4,FALSE)/10</f>
        <v>6.4</v>
      </c>
    </row>
    <row r="66" spans="1:10" x14ac:dyDescent="0.4">
      <c r="A66" s="3" t="s">
        <v>210</v>
      </c>
      <c r="B66" s="3" t="s">
        <v>124</v>
      </c>
      <c r="C66" s="3" t="str">
        <f>VLOOKUP(B66,key!A:C,3,FALSE)</f>
        <v>OA</v>
      </c>
      <c r="E66" s="3" t="s">
        <v>107</v>
      </c>
      <c r="F66" s="3" t="str">
        <f>E66&amp;"-"&amp;C66</f>
        <v>gallo-OA</v>
      </c>
      <c r="G66" s="3" t="str">
        <f>E66&amp;"-"&amp;A66</f>
        <v>gallo-final</v>
      </c>
      <c r="H66" s="3">
        <v>25.32919749409723</v>
      </c>
      <c r="I66" s="3">
        <f>(H66/44.6596)/J66</f>
        <v>9.2977264866875797E-2</v>
      </c>
      <c r="J66" s="3">
        <f>VLOOKUP(B66,key!A:G,4,FALSE)/10</f>
        <v>6.1</v>
      </c>
    </row>
    <row r="67" spans="1:10" x14ac:dyDescent="0.4">
      <c r="A67" s="3" t="s">
        <v>210</v>
      </c>
      <c r="B67" s="3" t="s">
        <v>18</v>
      </c>
      <c r="C67" s="3" t="str">
        <f>VLOOKUP(B67,key!A:C,3,FALSE)</f>
        <v>OA</v>
      </c>
      <c r="E67" s="3" t="s">
        <v>108</v>
      </c>
      <c r="F67" s="3" t="str">
        <f>E67&amp;"-"&amp;C67</f>
        <v>tross-OA</v>
      </c>
      <c r="G67" s="3" t="str">
        <f>E67&amp;"-"&amp;A67</f>
        <v>tross-final</v>
      </c>
      <c r="H67" s="3">
        <v>54.668174545340918</v>
      </c>
      <c r="I67" s="3">
        <f>(H67/44.6596)/J67</f>
        <v>0.20401800339061449</v>
      </c>
      <c r="J67" s="3">
        <f>VLOOKUP(B67,key!A:G,4,FALSE)/10</f>
        <v>6</v>
      </c>
    </row>
    <row r="68" spans="1:10" x14ac:dyDescent="0.4">
      <c r="A68" s="3" t="s">
        <v>210</v>
      </c>
      <c r="B68" s="3" t="s">
        <v>2</v>
      </c>
      <c r="C68" s="3" t="str">
        <f>VLOOKUP(B68,key!A:C,3,FALSE)</f>
        <v>OA</v>
      </c>
      <c r="D68" s="3" t="s">
        <v>211</v>
      </c>
      <c r="E68" s="3" t="s">
        <v>108</v>
      </c>
      <c r="F68" s="3" t="str">
        <f>E68&amp;"-"&amp;C68</f>
        <v>tross-OA</v>
      </c>
      <c r="G68" s="3" t="str">
        <f>E68&amp;"-"&amp;A68</f>
        <v>tross-final</v>
      </c>
      <c r="H68" s="3">
        <v>85.083407581809126</v>
      </c>
      <c r="I68" s="3">
        <f>(H68/44.6596)/J68</f>
        <v>0.30728287434572871</v>
      </c>
      <c r="J68" s="3">
        <f>VLOOKUP(B68,key!A:G,4,FALSE)/10</f>
        <v>6.2</v>
      </c>
    </row>
    <row r="69" spans="1:10" x14ac:dyDescent="0.4">
      <c r="A69" s="3" t="s">
        <v>210</v>
      </c>
      <c r="B69" s="3" t="s">
        <v>29</v>
      </c>
      <c r="C69" s="3" t="str">
        <f>VLOOKUP(B69,key!A:C,3,FALSE)</f>
        <v>OA</v>
      </c>
      <c r="D69" s="3" t="s">
        <v>211</v>
      </c>
      <c r="E69" s="3" t="s">
        <v>108</v>
      </c>
      <c r="F69" s="3" t="str">
        <f>E69&amp;"-"&amp;C69</f>
        <v>tross-OA</v>
      </c>
      <c r="G69" s="3" t="str">
        <f>E69&amp;"-"&amp;A69</f>
        <v>tross-final</v>
      </c>
      <c r="H69" s="3">
        <v>43.188085092586903</v>
      </c>
      <c r="I69" s="3">
        <f>(H69/44.6596)/J69</f>
        <v>0.16117507058052058</v>
      </c>
      <c r="J69" s="3">
        <f>VLOOKUP(B69,key!A:G,4,FALSE)/10</f>
        <v>6</v>
      </c>
    </row>
    <row r="70" spans="1:10" x14ac:dyDescent="0.4">
      <c r="A70" s="3" t="s">
        <v>210</v>
      </c>
      <c r="B70" s="3" t="s">
        <v>16</v>
      </c>
      <c r="C70" s="3" t="str">
        <f>VLOOKUP(B70,key!A:C,3,FALSE)</f>
        <v>OA</v>
      </c>
      <c r="D70" s="3" t="s">
        <v>211</v>
      </c>
      <c r="E70" s="3" t="s">
        <v>108</v>
      </c>
      <c r="F70" s="3" t="str">
        <f>E70&amp;"-"&amp;C70</f>
        <v>tross-OA</v>
      </c>
      <c r="G70" s="3" t="str">
        <f>E70&amp;"-"&amp;A70</f>
        <v>tross-final</v>
      </c>
      <c r="H70" s="3">
        <v>31.835297079433388</v>
      </c>
      <c r="I70" s="3">
        <f>(H70/44.6596)/J70</f>
        <v>0.11880721830406522</v>
      </c>
      <c r="J70" s="3">
        <f>VLOOKUP(B70,key!A:G,4,FALSE)/10</f>
        <v>6</v>
      </c>
    </row>
    <row r="71" spans="1:10" x14ac:dyDescent="0.4">
      <c r="A71" s="3" t="s">
        <v>210</v>
      </c>
      <c r="B71" s="3" t="s">
        <v>13</v>
      </c>
      <c r="C71" s="3" t="str">
        <f>VLOOKUP(B71,key!A:C,3,FALSE)</f>
        <v>OA</v>
      </c>
      <c r="D71" s="3" t="s">
        <v>211</v>
      </c>
      <c r="E71" s="3" t="s">
        <v>108</v>
      </c>
      <c r="F71" s="3" t="str">
        <f>E71&amp;"-"&amp;C71</f>
        <v>tross-OA</v>
      </c>
      <c r="G71" s="3" t="str">
        <f>E71&amp;"-"&amp;A71</f>
        <v>tross-final</v>
      </c>
      <c r="H71" s="3">
        <v>4.5036700122184925</v>
      </c>
      <c r="I71" s="3">
        <f>(H71/44.6596)/J71</f>
        <v>1.7691997823608908E-2</v>
      </c>
      <c r="J71" s="3">
        <f>VLOOKUP(B71,key!A:G,4,FALSE)/10</f>
        <v>5.7</v>
      </c>
    </row>
    <row r="72" spans="1:10" x14ac:dyDescent="0.4">
      <c r="A72" s="3" t="s">
        <v>210</v>
      </c>
      <c r="B72" s="3" t="s">
        <v>6</v>
      </c>
      <c r="C72" s="3" t="str">
        <f>VLOOKUP(B72,key!A:C,3,FALSE)</f>
        <v>OA</v>
      </c>
      <c r="E72" s="3" t="s">
        <v>108</v>
      </c>
      <c r="F72" s="3" t="str">
        <f>E72&amp;"-"&amp;C72</f>
        <v>tross-OA</v>
      </c>
      <c r="G72" s="3" t="str">
        <f>E72&amp;"-"&amp;A72</f>
        <v>tross-final</v>
      </c>
      <c r="H72" s="3">
        <v>34.808972423194859</v>
      </c>
      <c r="I72" s="3">
        <f>(H72/44.6596)/J72</f>
        <v>0.13210655344964589</v>
      </c>
      <c r="J72" s="3">
        <f>VLOOKUP(B72,key!A:G,4,FALSE)/10</f>
        <v>5.9</v>
      </c>
    </row>
    <row r="73" spans="1:10" x14ac:dyDescent="0.4">
      <c r="A73" s="3" t="s">
        <v>210</v>
      </c>
      <c r="B73" s="3" t="s">
        <v>37</v>
      </c>
      <c r="C73" s="3" t="str">
        <f>VLOOKUP(B73,key!A:C,3,FALSE)</f>
        <v>OA</v>
      </c>
      <c r="D73" s="3" t="s">
        <v>211</v>
      </c>
      <c r="E73" s="3" t="s">
        <v>108</v>
      </c>
      <c r="F73" s="3" t="str">
        <f>E73&amp;"-"&amp;C73</f>
        <v>tross-OA</v>
      </c>
      <c r="G73" s="3" t="str">
        <f>E73&amp;"-"&amp;A73</f>
        <v>tross-final</v>
      </c>
      <c r="H73" s="3">
        <v>5.0741784874749669</v>
      </c>
      <c r="I73" s="3">
        <f>(H73/44.6596)/J73</f>
        <v>1.8325642976574075E-2</v>
      </c>
      <c r="J73" s="3">
        <f>VLOOKUP(B73,key!A:G,4,FALSE)/10</f>
        <v>6.2</v>
      </c>
    </row>
    <row r="74" spans="1:10" x14ac:dyDescent="0.4">
      <c r="A74" s="3" t="s">
        <v>210</v>
      </c>
      <c r="B74" s="3" t="s">
        <v>9</v>
      </c>
      <c r="C74" s="3" t="str">
        <f>VLOOKUP(B74,key!A:C,3,FALSE)</f>
        <v>OA</v>
      </c>
      <c r="E74" s="3" t="s">
        <v>108</v>
      </c>
      <c r="F74" s="3" t="str">
        <f>E74&amp;"-"&amp;C74</f>
        <v>tross-OA</v>
      </c>
      <c r="G74" s="3" t="str">
        <f>E74&amp;"-"&amp;A74</f>
        <v>tross-final</v>
      </c>
      <c r="H74" s="3">
        <v>33.89714245941741</v>
      </c>
      <c r="I74" s="3">
        <f>(H74/44.6596)/J74</f>
        <v>0.11500171689108959</v>
      </c>
      <c r="J74" s="3">
        <f>VLOOKUP(B74,key!A:G,4,FALSE)/10</f>
        <v>6.6</v>
      </c>
    </row>
    <row r="75" spans="1:10" x14ac:dyDescent="0.4">
      <c r="A75" s="3" t="s">
        <v>210</v>
      </c>
      <c r="B75" s="3" t="s">
        <v>3</v>
      </c>
      <c r="C75" s="3" t="str">
        <f>VLOOKUP(B75,key!A:C,3,FALSE)</f>
        <v>OA</v>
      </c>
      <c r="D75" s="3" t="s">
        <v>211</v>
      </c>
      <c r="E75" s="3" t="s">
        <v>108</v>
      </c>
      <c r="F75" s="3" t="str">
        <f>E75&amp;"-"&amp;C75</f>
        <v>tross-OA</v>
      </c>
      <c r="G75" s="3" t="str">
        <f>E75&amp;"-"&amp;A75</f>
        <v>tross-final</v>
      </c>
      <c r="H75" s="3">
        <v>7.7831046763466532</v>
      </c>
      <c r="I75" s="3">
        <f>(H75/44.6596)/J75</f>
        <v>2.8109061969361113E-2</v>
      </c>
      <c r="J75" s="3">
        <f>VLOOKUP(B75,key!A:G,4,FALSE)/10</f>
        <v>6.2</v>
      </c>
    </row>
    <row r="76" spans="1:10" x14ac:dyDescent="0.4">
      <c r="A76" s="3" t="s">
        <v>210</v>
      </c>
      <c r="B76" s="3" t="s">
        <v>35</v>
      </c>
      <c r="C76" s="3" t="str">
        <f>VLOOKUP(B76,key!A:C,3,FALSE)</f>
        <v>OA</v>
      </c>
      <c r="E76" s="3" t="s">
        <v>108</v>
      </c>
      <c r="F76" s="3" t="str">
        <f>E76&amp;"-"&amp;C76</f>
        <v>tross-OA</v>
      </c>
      <c r="G76" s="3" t="str">
        <f>E76&amp;"-"&amp;A76</f>
        <v>tross-final</v>
      </c>
      <c r="H76" s="3">
        <v>36.760430916071527</v>
      </c>
      <c r="I76" s="3">
        <f>(H76/44.6596)/J76</f>
        <v>0.14440788556835121</v>
      </c>
      <c r="J76" s="3">
        <f>VLOOKUP(B76,key!A:G,4,FALSE)/10</f>
        <v>5.7</v>
      </c>
    </row>
    <row r="77" spans="1:10" x14ac:dyDescent="0.4">
      <c r="A77" s="3" t="s">
        <v>210</v>
      </c>
      <c r="B77" s="3" t="s">
        <v>38</v>
      </c>
      <c r="C77" s="3" t="str">
        <f>VLOOKUP(B77,key!A:C,3,FALSE)</f>
        <v>OA</v>
      </c>
      <c r="D77" s="3" t="s">
        <v>211</v>
      </c>
      <c r="E77" s="3" t="s">
        <v>108</v>
      </c>
      <c r="F77" s="3" t="str">
        <f>E77&amp;"-"&amp;C77</f>
        <v>tross-OA</v>
      </c>
      <c r="G77" s="3" t="str">
        <f>E77&amp;"-"&amp;A77</f>
        <v>tross-final</v>
      </c>
      <c r="H77" s="3">
        <v>29.11807384331189</v>
      </c>
      <c r="I77" s="3">
        <f>(H77/44.6596)/J77</f>
        <v>0.10688529965364189</v>
      </c>
      <c r="J77" s="3">
        <f>VLOOKUP(B77,key!A:G,4,FALSE)/10</f>
        <v>6.1</v>
      </c>
    </row>
    <row r="78" spans="1:10" x14ac:dyDescent="0.4">
      <c r="A78" s="3" t="s">
        <v>210</v>
      </c>
      <c r="B78" s="3" t="s">
        <v>24</v>
      </c>
      <c r="C78" s="3" t="str">
        <f>VLOOKUP(B78,key!A:C,3,FALSE)</f>
        <v>OA</v>
      </c>
      <c r="E78" s="3" t="s">
        <v>108</v>
      </c>
      <c r="F78" s="3" t="str">
        <f>E78&amp;"-"&amp;C78</f>
        <v>tross-OA</v>
      </c>
      <c r="G78" s="3" t="str">
        <f>E78&amp;"-"&amp;A78</f>
        <v>tross-final</v>
      </c>
      <c r="H78" s="3">
        <v>21.445705136219601</v>
      </c>
      <c r="I78" s="3">
        <f>(H78/44.6596)/J78</f>
        <v>7.0618191096452232E-2</v>
      </c>
      <c r="J78" s="3">
        <f>VLOOKUP(B78,key!A:G,4,FALSE)/10</f>
        <v>6.8</v>
      </c>
    </row>
    <row r="79" spans="1:10" x14ac:dyDescent="0.4">
      <c r="A79" s="3" t="s">
        <v>210</v>
      </c>
      <c r="B79" s="3" t="s">
        <v>12</v>
      </c>
      <c r="C79" s="3" t="str">
        <f>VLOOKUP(B79,key!A:C,3,FALSE)</f>
        <v>OA</v>
      </c>
      <c r="D79" s="3" t="s">
        <v>211</v>
      </c>
      <c r="E79" s="3" t="s">
        <v>108</v>
      </c>
      <c r="F79" s="3" t="str">
        <f>E79&amp;"-"&amp;C79</f>
        <v>tross-OA</v>
      </c>
      <c r="G79" s="3" t="str">
        <f>E79&amp;"-"&amp;A79</f>
        <v>tross-final</v>
      </c>
      <c r="H79" s="3">
        <v>4.7761822167864807</v>
      </c>
      <c r="I79" s="3">
        <f>(H79/44.6596)/J79</f>
        <v>1.7824395414746515E-2</v>
      </c>
      <c r="J79" s="3">
        <f>VLOOKUP(B79,key!A:G,4,FALSE)/10</f>
        <v>6</v>
      </c>
    </row>
    <row r="80" spans="1:10" x14ac:dyDescent="0.4">
      <c r="A80" s="3" t="s">
        <v>210</v>
      </c>
      <c r="B80" s="3" t="s">
        <v>26</v>
      </c>
      <c r="C80" s="3" t="str">
        <f>VLOOKUP(B80,key!A:C,3,FALSE)</f>
        <v>OA</v>
      </c>
      <c r="D80" s="3" t="s">
        <v>211</v>
      </c>
      <c r="E80" s="3" t="s">
        <v>108</v>
      </c>
      <c r="F80" s="3" t="str">
        <f>E80&amp;"-"&amp;C80</f>
        <v>tross-OA</v>
      </c>
      <c r="G80" s="3" t="str">
        <f>E80&amp;"-"&amp;A80</f>
        <v>tross-final</v>
      </c>
      <c r="H80" s="3">
        <v>32.193144675444273</v>
      </c>
      <c r="I80" s="3">
        <f>(H80/44.6596)/J80</f>
        <v>0.12217899845112458</v>
      </c>
      <c r="J80" s="3">
        <f>VLOOKUP(B80,key!A:G,4,FALSE)/10</f>
        <v>5.9</v>
      </c>
    </row>
    <row r="81" spans="1:10" x14ac:dyDescent="0.4">
      <c r="A81" s="3" t="s">
        <v>210</v>
      </c>
      <c r="B81" s="3" t="s">
        <v>34</v>
      </c>
      <c r="C81" s="3" t="str">
        <f>VLOOKUP(B81,key!A:C,3,FALSE)</f>
        <v>OA</v>
      </c>
      <c r="D81" s="3" t="s">
        <v>211</v>
      </c>
      <c r="E81" s="3" t="s">
        <v>108</v>
      </c>
      <c r="F81" s="3" t="str">
        <f>E81&amp;"-"&amp;C81</f>
        <v>tross-OA</v>
      </c>
      <c r="G81" s="3" t="str">
        <f>E81&amp;"-"&amp;A81</f>
        <v>tross-final</v>
      </c>
      <c r="H81" s="3">
        <v>34.077829406593224</v>
      </c>
      <c r="I81" s="3">
        <f>(H81/44.6596)/J81</f>
        <v>0.13156158650599131</v>
      </c>
      <c r="J81" s="3">
        <f>VLOOKUP(B81,key!A:G,4,FALSE)/10</f>
        <v>5.8</v>
      </c>
    </row>
    <row r="82" spans="1:10" x14ac:dyDescent="0.4">
      <c r="A82" s="3" t="s">
        <v>80</v>
      </c>
      <c r="B82" s="3" t="s">
        <v>20</v>
      </c>
      <c r="C82" s="3" t="str">
        <f>VLOOKUP(B82,key!A:C,3,FALSE)</f>
        <v>OW</v>
      </c>
      <c r="E82" s="3" t="s">
        <v>108</v>
      </c>
      <c r="F82" s="3" t="str">
        <f t="shared" ref="F80:F111" si="0">E82&amp;"-"&amp;C82</f>
        <v>tross-OW</v>
      </c>
      <c r="G82" s="3" t="str">
        <f t="shared" ref="G80:G111" si="1">E82&amp;"-"&amp;A82</f>
        <v>tross-baseline</v>
      </c>
      <c r="H82" s="3">
        <v>31.740490962939134</v>
      </c>
      <c r="I82" s="3">
        <f t="shared" ref="I80:I111" si="2">(H82/44.6596)/J82</f>
        <v>0.12468779806537789</v>
      </c>
      <c r="J82" s="3">
        <f>VLOOKUP(B82,key!A:G,4,FALSE)/10</f>
        <v>5.7</v>
      </c>
    </row>
    <row r="83" spans="1:10" x14ac:dyDescent="0.4">
      <c r="A83" s="3" t="s">
        <v>80</v>
      </c>
      <c r="B83" s="3" t="s">
        <v>39</v>
      </c>
      <c r="C83" s="3" t="str">
        <f>VLOOKUP(B83,key!A:C,3,FALSE)</f>
        <v>OW</v>
      </c>
      <c r="D83" s="3" t="s">
        <v>211</v>
      </c>
      <c r="E83" s="3" t="s">
        <v>108</v>
      </c>
      <c r="F83" s="3" t="str">
        <f t="shared" si="0"/>
        <v>tross-OW</v>
      </c>
      <c r="G83" s="3" t="str">
        <f t="shared" si="1"/>
        <v>tross-baseline</v>
      </c>
      <c r="H83" s="3">
        <v>17.7297001885639</v>
      </c>
      <c r="I83" s="3">
        <f t="shared" si="2"/>
        <v>6.4031676563865256E-2</v>
      </c>
      <c r="J83" s="3">
        <f>VLOOKUP(B83,key!A:G,4,FALSE)/10</f>
        <v>6.2</v>
      </c>
    </row>
    <row r="84" spans="1:10" x14ac:dyDescent="0.4">
      <c r="A84" s="3" t="s">
        <v>80</v>
      </c>
      <c r="B84" s="3" t="s">
        <v>15</v>
      </c>
      <c r="C84" s="3" t="str">
        <f>VLOOKUP(B84,key!A:C,3,FALSE)</f>
        <v>OW</v>
      </c>
      <c r="D84" s="3" t="s">
        <v>211</v>
      </c>
      <c r="E84" s="3" t="s">
        <v>108</v>
      </c>
      <c r="F84" s="3" t="str">
        <f t="shared" si="0"/>
        <v>tross-OW</v>
      </c>
      <c r="G84" s="3" t="str">
        <f t="shared" si="1"/>
        <v>tross-baseline</v>
      </c>
      <c r="H84" s="3">
        <v>27.471508568879727</v>
      </c>
      <c r="I84" s="3">
        <f t="shared" si="2"/>
        <v>0.10084116281601976</v>
      </c>
      <c r="J84" s="3">
        <f>VLOOKUP(B84,key!A:G,4,FALSE)/10</f>
        <v>6.1</v>
      </c>
    </row>
    <row r="85" spans="1:10" x14ac:dyDescent="0.4">
      <c r="A85" s="3" t="s">
        <v>80</v>
      </c>
      <c r="B85" s="3" t="s">
        <v>28</v>
      </c>
      <c r="C85" s="3" t="str">
        <f>VLOOKUP(B85,key!A:C,3,FALSE)</f>
        <v>OW</v>
      </c>
      <c r="D85" s="3" t="s">
        <v>211</v>
      </c>
      <c r="E85" s="3" t="s">
        <v>108</v>
      </c>
      <c r="F85" s="3" t="str">
        <f t="shared" si="0"/>
        <v>tross-OW</v>
      </c>
      <c r="G85" s="3" t="str">
        <f t="shared" si="1"/>
        <v>tross-baseline</v>
      </c>
      <c r="H85" s="3">
        <v>18.910575128307528</v>
      </c>
      <c r="I85" s="3">
        <f t="shared" si="2"/>
        <v>7.1769165535223542E-2</v>
      </c>
      <c r="J85" s="3">
        <f>VLOOKUP(B85,key!A:G,4,FALSE)/10</f>
        <v>5.9</v>
      </c>
    </row>
    <row r="86" spans="1:10" x14ac:dyDescent="0.4">
      <c r="A86" s="3" t="s">
        <v>80</v>
      </c>
      <c r="B86" s="3" t="s">
        <v>36</v>
      </c>
      <c r="C86" s="3" t="str">
        <f>VLOOKUP(B86,key!A:C,3,FALSE)</f>
        <v>OW</v>
      </c>
      <c r="E86" s="3" t="s">
        <v>108</v>
      </c>
      <c r="F86" s="3" t="str">
        <f t="shared" si="0"/>
        <v>tross-OW</v>
      </c>
      <c r="G86" s="3" t="str">
        <f t="shared" si="1"/>
        <v>tross-baseline</v>
      </c>
      <c r="H86" s="3">
        <v>17.991716146640812</v>
      </c>
      <c r="I86" s="3">
        <f t="shared" si="2"/>
        <v>7.7473721502555798E-2</v>
      </c>
      <c r="J86" s="3">
        <f>VLOOKUP(B86,key!A:G,4,FALSE)/10</f>
        <v>5.2</v>
      </c>
    </row>
    <row r="87" spans="1:10" x14ac:dyDescent="0.4">
      <c r="A87" s="3" t="s">
        <v>80</v>
      </c>
      <c r="B87" s="3" t="s">
        <v>30</v>
      </c>
      <c r="C87" s="3" t="str">
        <f>VLOOKUP(B87,key!A:C,3,FALSE)</f>
        <v>OW</v>
      </c>
      <c r="D87" s="3" t="s">
        <v>211</v>
      </c>
      <c r="E87" s="3" t="s">
        <v>108</v>
      </c>
      <c r="F87" s="3" t="str">
        <f t="shared" si="0"/>
        <v>tross-OW</v>
      </c>
      <c r="G87" s="3" t="str">
        <f t="shared" si="1"/>
        <v>tross-baseline</v>
      </c>
      <c r="H87" s="3">
        <v>42.493818116309399</v>
      </c>
      <c r="I87" s="3">
        <f t="shared" si="2"/>
        <v>0.16693064447238315</v>
      </c>
      <c r="J87" s="3">
        <f>VLOOKUP(B87,key!A:G,4,FALSE)/10</f>
        <v>5.7</v>
      </c>
    </row>
    <row r="88" spans="1:10" x14ac:dyDescent="0.4">
      <c r="A88" s="3" t="s">
        <v>80</v>
      </c>
      <c r="B88" s="3" t="s">
        <v>4</v>
      </c>
      <c r="C88" s="3" t="str">
        <f>VLOOKUP(B88,key!A:C,3,FALSE)</f>
        <v>OW</v>
      </c>
      <c r="D88" s="3" t="s">
        <v>211</v>
      </c>
      <c r="E88" s="3" t="s">
        <v>108</v>
      </c>
      <c r="F88" s="3" t="str">
        <f t="shared" si="0"/>
        <v>tross-OW</v>
      </c>
      <c r="G88" s="3" t="str">
        <f t="shared" si="1"/>
        <v>tross-baseline</v>
      </c>
      <c r="H88" s="3">
        <v>16.775582475847099</v>
      </c>
      <c r="I88" s="3">
        <f t="shared" si="2"/>
        <v>6.0585833930612829E-2</v>
      </c>
      <c r="J88" s="3">
        <f>VLOOKUP(B88,key!A:G,4,FALSE)/10</f>
        <v>6.2</v>
      </c>
    </row>
    <row r="89" spans="1:10" x14ac:dyDescent="0.4">
      <c r="A89" s="3" t="s">
        <v>80</v>
      </c>
      <c r="B89" s="3" t="s">
        <v>7</v>
      </c>
      <c r="C89" s="3" t="str">
        <f>VLOOKUP(B89,key!A:C,3,FALSE)</f>
        <v>OW</v>
      </c>
      <c r="D89" s="3" t="s">
        <v>211</v>
      </c>
      <c r="E89" s="3" t="s">
        <v>108</v>
      </c>
      <c r="F89" s="3" t="str">
        <f t="shared" si="0"/>
        <v>tross-OW</v>
      </c>
      <c r="G89" s="3" t="str">
        <f t="shared" si="1"/>
        <v>tross-baseline</v>
      </c>
      <c r="H89" s="3">
        <v>23.3310853658915</v>
      </c>
      <c r="I89" s="3">
        <f t="shared" si="2"/>
        <v>8.0372366716197463E-2</v>
      </c>
      <c r="J89" s="3">
        <f>VLOOKUP(B89,key!A:G,4,FALSE)/10</f>
        <v>6.5</v>
      </c>
    </row>
    <row r="90" spans="1:10" x14ac:dyDescent="0.4">
      <c r="A90" s="3" t="s">
        <v>80</v>
      </c>
      <c r="B90" s="3" t="s">
        <v>22</v>
      </c>
      <c r="C90" s="3" t="str">
        <f>VLOOKUP(B90,key!A:C,3,FALSE)</f>
        <v>OW</v>
      </c>
      <c r="D90" s="3" t="s">
        <v>211</v>
      </c>
      <c r="E90" s="3" t="s">
        <v>108</v>
      </c>
      <c r="F90" s="3" t="str">
        <f t="shared" si="0"/>
        <v>tross-OW</v>
      </c>
      <c r="G90" s="3" t="str">
        <f t="shared" si="1"/>
        <v>tross-baseline</v>
      </c>
      <c r="H90" s="3">
        <v>21.929789916751247</v>
      </c>
      <c r="I90" s="3">
        <f t="shared" si="2"/>
        <v>7.7943354495001296E-2</v>
      </c>
      <c r="J90" s="3">
        <f>VLOOKUP(B90,key!A:G,4,FALSE)/10</f>
        <v>6.3</v>
      </c>
    </row>
    <row r="91" spans="1:10" x14ac:dyDescent="0.4">
      <c r="A91" s="3" t="s">
        <v>80</v>
      </c>
      <c r="B91" s="3" t="s">
        <v>1</v>
      </c>
      <c r="C91" s="3" t="str">
        <f>VLOOKUP(B91,key!A:C,3,FALSE)</f>
        <v>OW</v>
      </c>
      <c r="D91" s="3" t="s">
        <v>211</v>
      </c>
      <c r="E91" s="3" t="s">
        <v>108</v>
      </c>
      <c r="F91" s="3" t="str">
        <f t="shared" si="0"/>
        <v>tross-OW</v>
      </c>
      <c r="G91" s="3" t="str">
        <f t="shared" si="1"/>
        <v>tross-baseline</v>
      </c>
      <c r="H91" s="3">
        <v>32.426178043477989</v>
      </c>
      <c r="I91" s="3">
        <f t="shared" si="2"/>
        <v>0.12518518643973059</v>
      </c>
      <c r="J91" s="3">
        <f>VLOOKUP(B91,key!A:G,4,FALSE)/10</f>
        <v>5.8</v>
      </c>
    </row>
    <row r="92" spans="1:10" x14ac:dyDescent="0.4">
      <c r="A92" s="3" t="s">
        <v>80</v>
      </c>
      <c r="B92" s="3" t="s">
        <v>32</v>
      </c>
      <c r="C92" s="3" t="str">
        <f>VLOOKUP(B92,key!A:C,3,FALSE)</f>
        <v>OW</v>
      </c>
      <c r="D92" s="3" t="s">
        <v>211</v>
      </c>
      <c r="E92" s="3" t="s">
        <v>108</v>
      </c>
      <c r="F92" s="3" t="str">
        <f t="shared" si="0"/>
        <v>tross-OW</v>
      </c>
      <c r="G92" s="3" t="str">
        <f t="shared" si="1"/>
        <v>tross-baseline</v>
      </c>
      <c r="H92" s="3">
        <v>32.110007693848246</v>
      </c>
      <c r="I92" s="3">
        <f t="shared" si="2"/>
        <v>0.13826817704561173</v>
      </c>
      <c r="J92" s="3">
        <f>VLOOKUP(B92,key!A:G,4,FALSE)/10</f>
        <v>5.2</v>
      </c>
    </row>
    <row r="93" spans="1:10" x14ac:dyDescent="0.4">
      <c r="A93" s="3" t="s">
        <v>80</v>
      </c>
      <c r="B93" s="3" t="s">
        <v>17</v>
      </c>
      <c r="C93" s="3" t="str">
        <f>VLOOKUP(B93,key!A:C,3,FALSE)</f>
        <v>OW</v>
      </c>
      <c r="D93" s="3" t="s">
        <v>211</v>
      </c>
      <c r="E93" s="3" t="s">
        <v>108</v>
      </c>
      <c r="F93" s="3" t="str">
        <f t="shared" si="0"/>
        <v>tross-OW</v>
      </c>
      <c r="G93" s="3" t="str">
        <f t="shared" si="1"/>
        <v>tross-baseline</v>
      </c>
      <c r="H93" s="3">
        <v>32.370377595602235</v>
      </c>
      <c r="I93" s="3">
        <f t="shared" si="2"/>
        <v>0.13938934998385322</v>
      </c>
      <c r="J93" s="3">
        <f>VLOOKUP(B93,key!A:G,4,FALSE)/10</f>
        <v>5.2</v>
      </c>
    </row>
    <row r="94" spans="1:10" x14ac:dyDescent="0.4">
      <c r="A94" s="3" t="s">
        <v>80</v>
      </c>
      <c r="B94" s="3" t="s">
        <v>33</v>
      </c>
      <c r="C94" s="3" t="str">
        <f>VLOOKUP(B94,key!A:C,3,FALSE)</f>
        <v>OW</v>
      </c>
      <c r="D94" s="3" t="s">
        <v>211</v>
      </c>
      <c r="E94" s="3" t="s">
        <v>108</v>
      </c>
      <c r="F94" s="3" t="str">
        <f t="shared" si="0"/>
        <v>tross-OW</v>
      </c>
      <c r="G94" s="3" t="str">
        <f t="shared" si="1"/>
        <v>tross-baseline</v>
      </c>
      <c r="H94" s="3">
        <v>20.476813192907002</v>
      </c>
      <c r="I94" s="3">
        <f t="shared" si="2"/>
        <v>7.9053216626656486E-2</v>
      </c>
      <c r="J94" s="3">
        <f>VLOOKUP(B94,key!A:G,4,FALSE)/10</f>
        <v>5.8</v>
      </c>
    </row>
    <row r="95" spans="1:10" x14ac:dyDescent="0.4">
      <c r="A95" s="3" t="s">
        <v>80</v>
      </c>
      <c r="B95" s="3" t="s">
        <v>40</v>
      </c>
      <c r="C95" s="3" t="str">
        <f>VLOOKUP(B95,key!A:C,3,FALSE)</f>
        <v>OW</v>
      </c>
      <c r="D95" s="3" t="s">
        <v>211</v>
      </c>
      <c r="E95" s="3" t="s">
        <v>108</v>
      </c>
      <c r="F95" s="3" t="str">
        <f t="shared" si="0"/>
        <v>tross-OW</v>
      </c>
      <c r="G95" s="3" t="str">
        <f t="shared" si="1"/>
        <v>tross-baseline</v>
      </c>
      <c r="H95" s="3">
        <v>18.746029963363128</v>
      </c>
      <c r="I95" s="3">
        <f t="shared" si="2"/>
        <v>6.1728477466418949E-2</v>
      </c>
      <c r="J95" s="3">
        <f>VLOOKUP(B95,key!A:G,4,FALSE)/10</f>
        <v>6.8</v>
      </c>
    </row>
    <row r="96" spans="1:10" x14ac:dyDescent="0.4">
      <c r="A96" s="3" t="s">
        <v>80</v>
      </c>
      <c r="B96" s="3" t="s">
        <v>31</v>
      </c>
      <c r="C96" s="3" t="str">
        <f>VLOOKUP(B96,key!A:C,3,FALSE)</f>
        <v>OW</v>
      </c>
      <c r="D96" s="3" t="s">
        <v>211</v>
      </c>
      <c r="E96" s="3" t="s">
        <v>108</v>
      </c>
      <c r="F96" s="3" t="str">
        <f t="shared" si="0"/>
        <v>tross-OW</v>
      </c>
      <c r="G96" s="3" t="str">
        <f t="shared" si="1"/>
        <v>tross-baseline</v>
      </c>
      <c r="H96" s="3">
        <v>25.46901911380337</v>
      </c>
      <c r="I96" s="3">
        <f t="shared" si="2"/>
        <v>0.10183788317550735</v>
      </c>
      <c r="J96" s="3">
        <f>VLOOKUP(B96,key!A:G,4,FALSE)/10</f>
        <v>5.6</v>
      </c>
    </row>
    <row r="97" spans="1:10" x14ac:dyDescent="0.4">
      <c r="A97" s="3" t="s">
        <v>210</v>
      </c>
      <c r="B97" s="3" t="s">
        <v>20</v>
      </c>
      <c r="C97" s="3" t="str">
        <f>VLOOKUP(B97,key!A:C,3,FALSE)</f>
        <v>OW</v>
      </c>
      <c r="E97" s="3" t="s">
        <v>108</v>
      </c>
      <c r="F97" s="3" t="str">
        <f t="shared" si="0"/>
        <v>tross-OW</v>
      </c>
      <c r="G97" s="3" t="str">
        <f t="shared" si="1"/>
        <v>tross-final</v>
      </c>
      <c r="H97" s="3">
        <v>46.211800909570101</v>
      </c>
      <c r="I97" s="3">
        <f t="shared" si="2"/>
        <v>0.18153618690957904</v>
      </c>
      <c r="J97" s="3">
        <f>VLOOKUP(B97,key!A:G,4,FALSE)/10</f>
        <v>5.7</v>
      </c>
    </row>
    <row r="98" spans="1:10" x14ac:dyDescent="0.4">
      <c r="A98" s="3" t="s">
        <v>210</v>
      </c>
      <c r="B98" s="3" t="s">
        <v>39</v>
      </c>
      <c r="C98" s="3" t="str">
        <f>VLOOKUP(B98,key!A:C,3,FALSE)</f>
        <v>OW</v>
      </c>
      <c r="D98" s="3" t="s">
        <v>211</v>
      </c>
      <c r="E98" s="3" t="s">
        <v>108</v>
      </c>
      <c r="F98" s="3" t="str">
        <f t="shared" si="0"/>
        <v>tross-OW</v>
      </c>
      <c r="G98" s="3" t="str">
        <f t="shared" si="1"/>
        <v>tross-final</v>
      </c>
      <c r="H98" s="3">
        <v>40.381724456600708</v>
      </c>
      <c r="I98" s="3">
        <f t="shared" si="2"/>
        <v>0.14584056650681726</v>
      </c>
      <c r="J98" s="3">
        <f>VLOOKUP(B98,key!A:G,4,FALSE)/10</f>
        <v>6.2</v>
      </c>
    </row>
    <row r="99" spans="1:10" x14ac:dyDescent="0.4">
      <c r="A99" s="3" t="s">
        <v>210</v>
      </c>
      <c r="B99" s="3" t="s">
        <v>15</v>
      </c>
      <c r="C99" s="3" t="str">
        <f>VLOOKUP(B99,key!A:C,3,FALSE)</f>
        <v>OW</v>
      </c>
      <c r="D99" s="3" t="s">
        <v>211</v>
      </c>
      <c r="E99" s="3" t="s">
        <v>108</v>
      </c>
      <c r="F99" s="3" t="str">
        <f t="shared" si="0"/>
        <v>tross-OW</v>
      </c>
      <c r="G99" s="3" t="str">
        <f t="shared" si="1"/>
        <v>tross-final</v>
      </c>
      <c r="H99" s="3">
        <v>27.945535272972279</v>
      </c>
      <c r="I99" s="3">
        <f t="shared" si="2"/>
        <v>0.10258119845791709</v>
      </c>
      <c r="J99" s="3">
        <f>VLOOKUP(B99,key!A:G,4,FALSE)/10</f>
        <v>6.1</v>
      </c>
    </row>
    <row r="100" spans="1:10" x14ac:dyDescent="0.4">
      <c r="A100" s="3" t="s">
        <v>210</v>
      </c>
      <c r="B100" s="3" t="s">
        <v>28</v>
      </c>
      <c r="C100" s="3" t="str">
        <f>VLOOKUP(B100,key!A:C,3,FALSE)</f>
        <v>OW</v>
      </c>
      <c r="D100" s="3" t="s">
        <v>211</v>
      </c>
      <c r="E100" s="3" t="s">
        <v>108</v>
      </c>
      <c r="F100" s="3" t="str">
        <f t="shared" si="0"/>
        <v>tross-OW</v>
      </c>
      <c r="G100" s="3" t="str">
        <f t="shared" si="1"/>
        <v>tross-final</v>
      </c>
      <c r="H100" s="3">
        <v>21.303568645139251</v>
      </c>
      <c r="I100" s="3">
        <f t="shared" si="2"/>
        <v>8.0851022996931712E-2</v>
      </c>
      <c r="J100" s="3">
        <f>VLOOKUP(B100,key!A:G,4,FALSE)/10</f>
        <v>5.9</v>
      </c>
    </row>
    <row r="101" spans="1:10" x14ac:dyDescent="0.4">
      <c r="A101" s="3" t="s">
        <v>210</v>
      </c>
      <c r="B101" s="3" t="s">
        <v>36</v>
      </c>
      <c r="C101" s="3" t="str">
        <f>VLOOKUP(B101,key!A:C,3,FALSE)</f>
        <v>OW</v>
      </c>
      <c r="E101" s="3" t="s">
        <v>108</v>
      </c>
      <c r="F101" s="3" t="str">
        <f t="shared" si="0"/>
        <v>tross-OW</v>
      </c>
      <c r="G101" s="3" t="str">
        <f t="shared" si="1"/>
        <v>tross-final</v>
      </c>
      <c r="H101" s="3">
        <v>62.323872344648578</v>
      </c>
      <c r="I101" s="3">
        <f t="shared" si="2"/>
        <v>0.26837141546898252</v>
      </c>
      <c r="J101" s="3">
        <f>VLOOKUP(B101,key!A:G,4,FALSE)/10</f>
        <v>5.2</v>
      </c>
    </row>
    <row r="102" spans="1:10" x14ac:dyDescent="0.4">
      <c r="A102" s="3" t="s">
        <v>210</v>
      </c>
      <c r="B102" s="3" t="s">
        <v>30</v>
      </c>
      <c r="C102" s="3" t="str">
        <f>VLOOKUP(B102,key!A:C,3,FALSE)</f>
        <v>OW</v>
      </c>
      <c r="D102" s="3" t="s">
        <v>211</v>
      </c>
      <c r="E102" s="3" t="s">
        <v>108</v>
      </c>
      <c r="F102" s="3" t="str">
        <f t="shared" si="0"/>
        <v>tross-OW</v>
      </c>
      <c r="G102" s="3" t="str">
        <f t="shared" si="1"/>
        <v>tross-final</v>
      </c>
      <c r="H102" s="3">
        <v>26.242562128501163</v>
      </c>
      <c r="I102" s="3">
        <f t="shared" si="2"/>
        <v>0.10309000233226673</v>
      </c>
      <c r="J102" s="3">
        <f>VLOOKUP(B102,key!A:G,4,FALSE)/10</f>
        <v>5.7</v>
      </c>
    </row>
    <row r="103" spans="1:10" x14ac:dyDescent="0.4">
      <c r="A103" s="3" t="s">
        <v>210</v>
      </c>
      <c r="B103" s="3" t="s">
        <v>4</v>
      </c>
      <c r="C103" s="3" t="str">
        <f>VLOOKUP(B103,key!A:C,3,FALSE)</f>
        <v>OW</v>
      </c>
      <c r="D103" s="3" t="s">
        <v>211</v>
      </c>
      <c r="E103" s="3" t="s">
        <v>108</v>
      </c>
      <c r="F103" s="3" t="str">
        <f t="shared" si="0"/>
        <v>tross-OW</v>
      </c>
      <c r="G103" s="3" t="str">
        <f t="shared" si="1"/>
        <v>tross-final</v>
      </c>
      <c r="H103" s="3">
        <v>42.520067467445728</v>
      </c>
      <c r="I103" s="3">
        <f t="shared" si="2"/>
        <v>0.1535632965359098</v>
      </c>
      <c r="J103" s="3">
        <f>VLOOKUP(B103,key!A:G,4,FALSE)/10</f>
        <v>6.2</v>
      </c>
    </row>
    <row r="104" spans="1:10" x14ac:dyDescent="0.4">
      <c r="A104" s="3" t="s">
        <v>210</v>
      </c>
      <c r="B104" s="3" t="s">
        <v>7</v>
      </c>
      <c r="C104" s="3" t="str">
        <f>VLOOKUP(B104,key!A:C,3,FALSE)</f>
        <v>OW</v>
      </c>
      <c r="D104" s="3" t="s">
        <v>211</v>
      </c>
      <c r="E104" s="3" t="s">
        <v>108</v>
      </c>
      <c r="F104" s="3" t="str">
        <f t="shared" si="0"/>
        <v>tross-OW</v>
      </c>
      <c r="G104" s="3" t="str">
        <f t="shared" si="1"/>
        <v>tross-final</v>
      </c>
      <c r="H104" s="3">
        <v>59.797800702833598</v>
      </c>
      <c r="I104" s="3">
        <f t="shared" si="2"/>
        <v>0.2059951644571332</v>
      </c>
      <c r="J104" s="3">
        <f>VLOOKUP(B104,key!A:G,4,FALSE)/10</f>
        <v>6.5</v>
      </c>
    </row>
    <row r="105" spans="1:10" x14ac:dyDescent="0.4">
      <c r="A105" s="3" t="s">
        <v>210</v>
      </c>
      <c r="B105" s="3" t="s">
        <v>22</v>
      </c>
      <c r="C105" s="3" t="str">
        <f>VLOOKUP(B105,key!A:C,3,FALSE)</f>
        <v>OW</v>
      </c>
      <c r="D105" s="3" t="s">
        <v>211</v>
      </c>
      <c r="E105" s="3" t="s">
        <v>108</v>
      </c>
      <c r="F105" s="3" t="str">
        <f t="shared" si="0"/>
        <v>tross-OW</v>
      </c>
      <c r="G105" s="3" t="str">
        <f t="shared" si="1"/>
        <v>tross-final</v>
      </c>
      <c r="H105" s="3">
        <v>51.240781435868541</v>
      </c>
      <c r="I105" s="3">
        <f t="shared" si="2"/>
        <v>0.18212114239206767</v>
      </c>
      <c r="J105" s="3">
        <f>VLOOKUP(B105,key!A:G,4,FALSE)/10</f>
        <v>6.3</v>
      </c>
    </row>
    <row r="106" spans="1:10" x14ac:dyDescent="0.4">
      <c r="A106" s="3" t="s">
        <v>210</v>
      </c>
      <c r="B106" s="3" t="s">
        <v>1</v>
      </c>
      <c r="C106" s="3" t="str">
        <f>VLOOKUP(B106,key!A:C,3,FALSE)</f>
        <v>OW</v>
      </c>
      <c r="D106" s="3" t="s">
        <v>211</v>
      </c>
      <c r="E106" s="3" t="s">
        <v>108</v>
      </c>
      <c r="F106" s="3" t="str">
        <f t="shared" si="0"/>
        <v>tross-OW</v>
      </c>
      <c r="G106" s="3" t="str">
        <f t="shared" si="1"/>
        <v>tross-final</v>
      </c>
      <c r="H106" s="3">
        <v>32.619877323942248</v>
      </c>
      <c r="I106" s="3">
        <f t="shared" si="2"/>
        <v>0.12593298596472075</v>
      </c>
      <c r="J106" s="3">
        <f>VLOOKUP(B106,key!A:G,4,FALSE)/10</f>
        <v>5.8</v>
      </c>
    </row>
    <row r="107" spans="1:10" x14ac:dyDescent="0.4">
      <c r="A107" s="3" t="s">
        <v>210</v>
      </c>
      <c r="B107" s="3" t="s">
        <v>32</v>
      </c>
      <c r="C107" s="3" t="str">
        <f>VLOOKUP(B107,key!A:C,3,FALSE)</f>
        <v>OW</v>
      </c>
      <c r="D107" s="3" t="s">
        <v>211</v>
      </c>
      <c r="E107" s="3" t="s">
        <v>108</v>
      </c>
      <c r="F107" s="3" t="str">
        <f t="shared" si="0"/>
        <v>tross-OW</v>
      </c>
      <c r="G107" s="3" t="str">
        <f t="shared" si="1"/>
        <v>tross-final</v>
      </c>
      <c r="H107" s="3">
        <v>54.727843244140999</v>
      </c>
      <c r="I107" s="3">
        <f t="shared" si="2"/>
        <v>0.23566232656042338</v>
      </c>
      <c r="J107" s="3">
        <f>VLOOKUP(B107,key!A:G,4,FALSE)/10</f>
        <v>5.2</v>
      </c>
    </row>
    <row r="108" spans="1:10" x14ac:dyDescent="0.4">
      <c r="A108" s="3" t="s">
        <v>210</v>
      </c>
      <c r="B108" s="3" t="s">
        <v>17</v>
      </c>
      <c r="C108" s="3" t="str">
        <f>VLOOKUP(B108,key!A:C,3,FALSE)</f>
        <v>OW</v>
      </c>
      <c r="D108" s="3" t="s">
        <v>211</v>
      </c>
      <c r="E108" s="3" t="s">
        <v>108</v>
      </c>
      <c r="F108" s="3" t="str">
        <f t="shared" si="0"/>
        <v>tross-OW</v>
      </c>
      <c r="G108" s="3" t="str">
        <f t="shared" si="1"/>
        <v>tross-final</v>
      </c>
      <c r="H108" s="3">
        <v>16.553436712527372</v>
      </c>
      <c r="I108" s="3">
        <f t="shared" si="2"/>
        <v>7.1280378999085792E-2</v>
      </c>
      <c r="J108" s="3">
        <f>VLOOKUP(B108,key!A:G,4,FALSE)/10</f>
        <v>5.2</v>
      </c>
    </row>
    <row r="109" spans="1:10" x14ac:dyDescent="0.4">
      <c r="A109" s="3" t="s">
        <v>210</v>
      </c>
      <c r="B109" s="3" t="s">
        <v>33</v>
      </c>
      <c r="C109" s="3" t="str">
        <f>VLOOKUP(B109,key!A:C,3,FALSE)</f>
        <v>OW</v>
      </c>
      <c r="D109" s="3" t="s">
        <v>211</v>
      </c>
      <c r="E109" s="3" t="s">
        <v>108</v>
      </c>
      <c r="F109" s="3" t="str">
        <f t="shared" si="0"/>
        <v>tross-OW</v>
      </c>
      <c r="G109" s="3" t="str">
        <f t="shared" si="1"/>
        <v>tross-final</v>
      </c>
      <c r="H109" s="3">
        <v>46.057820867242441</v>
      </c>
      <c r="I109" s="3">
        <f t="shared" si="2"/>
        <v>0.17781179405548686</v>
      </c>
      <c r="J109" s="3">
        <f>VLOOKUP(B109,key!A:G,4,FALSE)/10</f>
        <v>5.8</v>
      </c>
    </row>
    <row r="110" spans="1:10" x14ac:dyDescent="0.4">
      <c r="A110" s="3" t="s">
        <v>210</v>
      </c>
      <c r="B110" s="3" t="s">
        <v>40</v>
      </c>
      <c r="C110" s="3" t="str">
        <f>VLOOKUP(B110,key!A:C,3,FALSE)</f>
        <v>OW</v>
      </c>
      <c r="D110" s="3" t="s">
        <v>211</v>
      </c>
      <c r="E110" s="3" t="s">
        <v>108</v>
      </c>
      <c r="F110" s="3" t="str">
        <f t="shared" si="0"/>
        <v>tross-OW</v>
      </c>
      <c r="G110" s="3" t="str">
        <f t="shared" si="1"/>
        <v>tross-final</v>
      </c>
      <c r="H110" s="3">
        <v>40.928399521662953</v>
      </c>
      <c r="I110" s="3">
        <f t="shared" si="2"/>
        <v>0.1347724180825062</v>
      </c>
      <c r="J110" s="3">
        <f>VLOOKUP(B110,key!A:G,4,FALSE)/10</f>
        <v>6.8</v>
      </c>
    </row>
    <row r="111" spans="1:10" x14ac:dyDescent="0.4">
      <c r="A111" s="3" t="s">
        <v>210</v>
      </c>
      <c r="B111" s="3" t="s">
        <v>31</v>
      </c>
      <c r="C111" s="3" t="str">
        <f>VLOOKUP(B111,key!A:C,3,FALSE)</f>
        <v>OW</v>
      </c>
      <c r="D111" s="3" t="s">
        <v>211</v>
      </c>
      <c r="E111" s="3" t="s">
        <v>108</v>
      </c>
      <c r="F111" s="3" t="str">
        <f t="shared" si="0"/>
        <v>tross-OW</v>
      </c>
      <c r="G111" s="3" t="str">
        <f t="shared" si="1"/>
        <v>tross-final</v>
      </c>
      <c r="H111" s="3">
        <v>24.610790484352236</v>
      </c>
      <c r="I111" s="3">
        <f t="shared" si="2"/>
        <v>9.8406255655288002E-2</v>
      </c>
      <c r="J111" s="3">
        <f>VLOOKUP(B111,key!A:G,4,FALSE)/10</f>
        <v>5.6</v>
      </c>
    </row>
    <row r="112" spans="1:10" x14ac:dyDescent="0.4">
      <c r="A112" s="3" t="s">
        <v>80</v>
      </c>
      <c r="B112" s="3" t="s">
        <v>25</v>
      </c>
      <c r="C112" s="3" t="str">
        <f>VLOOKUP(B112,key!A:C,3,FALSE)</f>
        <v>DO</v>
      </c>
      <c r="E112" s="3" t="s">
        <v>108</v>
      </c>
      <c r="F112" s="3" t="str">
        <f t="shared" ref="F112:F129" si="3">E112&amp;"-"&amp;C112</f>
        <v>tross-DO</v>
      </c>
      <c r="G112" s="3" t="str">
        <f t="shared" ref="G112:G129" si="4">E112&amp;"-"&amp;A112</f>
        <v>tross-baseline</v>
      </c>
      <c r="H112" s="3">
        <v>23.583678484466873</v>
      </c>
      <c r="I112" s="3">
        <f t="shared" ref="I112:I129" si="5">(H112/44.6596)/J112</f>
        <v>8.5173604564256794E-2</v>
      </c>
      <c r="J112" s="3">
        <f>VLOOKUP(B112,key!A:G,4,FALSE)/10</f>
        <v>6.2</v>
      </c>
    </row>
    <row r="113" spans="1:10" x14ac:dyDescent="0.4">
      <c r="A113" s="3" t="s">
        <v>210</v>
      </c>
      <c r="B113" s="3" t="s">
        <v>25</v>
      </c>
      <c r="C113" s="3" t="str">
        <f>VLOOKUP(B113,key!A:C,3,FALSE)</f>
        <v>DO</v>
      </c>
      <c r="E113" s="3" t="s">
        <v>108</v>
      </c>
      <c r="F113" s="3" t="str">
        <f t="shared" si="3"/>
        <v>tross-DO</v>
      </c>
      <c r="G113" s="3" t="str">
        <f t="shared" si="4"/>
        <v>tross-final</v>
      </c>
      <c r="H113" s="3">
        <v>161.46699842093406</v>
      </c>
      <c r="I113" s="3">
        <f t="shared" si="5"/>
        <v>0.5831459364042888</v>
      </c>
      <c r="J113" s="3">
        <f>VLOOKUP(B113,key!A:G,4,FALSE)/10</f>
        <v>6.2</v>
      </c>
    </row>
    <row r="114" spans="1:10" x14ac:dyDescent="0.4">
      <c r="A114" s="3" t="s">
        <v>80</v>
      </c>
      <c r="B114" s="3" t="s">
        <v>41</v>
      </c>
      <c r="C114" s="3" t="str">
        <f>VLOOKUP(B114,key!A:C,3,FALSE)</f>
        <v>DO</v>
      </c>
      <c r="E114" s="3" t="s">
        <v>108</v>
      </c>
      <c r="F114" s="3" t="str">
        <f t="shared" si="3"/>
        <v>tross-DO</v>
      </c>
      <c r="G114" s="3" t="str">
        <f t="shared" si="4"/>
        <v>tross-baseline</v>
      </c>
      <c r="H114" s="3">
        <v>13.053122079207498</v>
      </c>
      <c r="I114" s="3">
        <f t="shared" si="5"/>
        <v>5.6207753416129574E-2</v>
      </c>
      <c r="J114" s="3">
        <f>VLOOKUP(B114,key!A:G,4,FALSE)/10</f>
        <v>5.2</v>
      </c>
    </row>
    <row r="115" spans="1:10" x14ac:dyDescent="0.4">
      <c r="A115" s="3" t="s">
        <v>210</v>
      </c>
      <c r="B115" s="3" t="s">
        <v>41</v>
      </c>
      <c r="C115" s="3" t="str">
        <f>VLOOKUP(B115,key!A:C,3,FALSE)</f>
        <v>DO</v>
      </c>
      <c r="E115" s="3" t="s">
        <v>108</v>
      </c>
      <c r="F115" s="3" t="str">
        <f t="shared" si="3"/>
        <v>tross-DO</v>
      </c>
      <c r="G115" s="3" t="str">
        <f t="shared" si="4"/>
        <v>tross-final</v>
      </c>
      <c r="H115" s="3">
        <v>74.759674984636504</v>
      </c>
      <c r="I115" s="3">
        <f t="shared" si="5"/>
        <v>0.32192094362619811</v>
      </c>
      <c r="J115" s="3">
        <f>VLOOKUP(B115,key!A:G,4,FALSE)/10</f>
        <v>5.2</v>
      </c>
    </row>
    <row r="116" spans="1:10" x14ac:dyDescent="0.4">
      <c r="A116" s="3" t="s">
        <v>80</v>
      </c>
      <c r="B116" s="3" t="s">
        <v>21</v>
      </c>
      <c r="C116" s="3" t="str">
        <f>VLOOKUP(B116,key!A:C,3,FALSE)</f>
        <v>DO</v>
      </c>
      <c r="E116" s="3" t="s">
        <v>108</v>
      </c>
      <c r="F116" s="3" t="str">
        <f t="shared" si="3"/>
        <v>tross-DO</v>
      </c>
      <c r="G116" s="3" t="str">
        <f t="shared" si="4"/>
        <v>tross-baseline</v>
      </c>
      <c r="H116" s="3">
        <v>19.055109468873155</v>
      </c>
      <c r="I116" s="3">
        <f t="shared" si="5"/>
        <v>7.6191862879238403E-2</v>
      </c>
      <c r="J116" s="3">
        <f>VLOOKUP(B116,key!A:G,4,FALSE)/10</f>
        <v>5.6</v>
      </c>
    </row>
    <row r="117" spans="1:10" x14ac:dyDescent="0.4">
      <c r="A117" s="3" t="s">
        <v>80</v>
      </c>
      <c r="B117" s="3" t="s">
        <v>27</v>
      </c>
      <c r="C117" s="3" t="str">
        <f>VLOOKUP(B117,key!A:C,3,FALSE)</f>
        <v>DO</v>
      </c>
      <c r="D117" s="3" t="s">
        <v>211</v>
      </c>
      <c r="E117" s="3" t="s">
        <v>108</v>
      </c>
      <c r="F117" s="3" t="str">
        <f t="shared" si="3"/>
        <v>tross-DO</v>
      </c>
      <c r="G117" s="3" t="str">
        <f t="shared" si="4"/>
        <v>tross-baseline</v>
      </c>
      <c r="H117" s="3">
        <v>19.722639437857765</v>
      </c>
      <c r="I117" s="3">
        <f t="shared" si="5"/>
        <v>6.5913656370376633E-2</v>
      </c>
      <c r="J117" s="3">
        <f>VLOOKUP(B117,key!A:G,4,FALSE)/10</f>
        <v>6.7</v>
      </c>
    </row>
    <row r="118" spans="1:10" x14ac:dyDescent="0.4">
      <c r="A118" s="3" t="s">
        <v>210</v>
      </c>
      <c r="B118" s="3" t="s">
        <v>27</v>
      </c>
      <c r="C118" s="3" t="str">
        <f>VLOOKUP(B118,key!A:C,3,FALSE)</f>
        <v>DO</v>
      </c>
      <c r="D118" s="3" t="s">
        <v>211</v>
      </c>
      <c r="E118" s="3" t="s">
        <v>108</v>
      </c>
      <c r="F118" s="3" t="str">
        <f t="shared" si="3"/>
        <v>tross-DO</v>
      </c>
      <c r="G118" s="3" t="str">
        <f t="shared" si="4"/>
        <v>tross-final</v>
      </c>
      <c r="H118" s="3">
        <v>42.451505671478429</v>
      </c>
      <c r="I118" s="3">
        <f t="shared" si="5"/>
        <v>0.14187421344142628</v>
      </c>
      <c r="J118" s="3">
        <f>VLOOKUP(B118,key!A:G,4,FALSE)/10</f>
        <v>6.7</v>
      </c>
    </row>
    <row r="119" spans="1:10" x14ac:dyDescent="0.4">
      <c r="A119" s="3" t="s">
        <v>80</v>
      </c>
      <c r="B119" s="3" t="s">
        <v>19</v>
      </c>
      <c r="C119" s="3" t="str">
        <f>VLOOKUP(B119,key!A:C,3,FALSE)</f>
        <v>DO</v>
      </c>
      <c r="D119" s="3" t="s">
        <v>211</v>
      </c>
      <c r="E119" s="3" t="s">
        <v>108</v>
      </c>
      <c r="F119" s="3" t="str">
        <f t="shared" si="3"/>
        <v>tross-DO</v>
      </c>
      <c r="G119" s="3" t="str">
        <f t="shared" si="4"/>
        <v>tross-baseline</v>
      </c>
      <c r="H119" s="3">
        <v>20.084732572613376</v>
      </c>
      <c r="I119" s="3">
        <f t="shared" si="5"/>
        <v>7.7539541919601856E-2</v>
      </c>
      <c r="J119" s="3">
        <f>VLOOKUP(B119,key!A:G,4,FALSE)/10</f>
        <v>5.8</v>
      </c>
    </row>
    <row r="120" spans="1:10" x14ac:dyDescent="0.4">
      <c r="A120" s="3" t="s">
        <v>210</v>
      </c>
      <c r="B120" s="3" t="s">
        <v>19</v>
      </c>
      <c r="C120" s="3" t="str">
        <f>VLOOKUP(B120,key!A:C,3,FALSE)</f>
        <v>DO</v>
      </c>
      <c r="D120" s="3" t="s">
        <v>211</v>
      </c>
      <c r="E120" s="3" t="s">
        <v>108</v>
      </c>
      <c r="F120" s="3" t="str">
        <f t="shared" si="3"/>
        <v>tross-DO</v>
      </c>
      <c r="G120" s="3" t="str">
        <f t="shared" si="4"/>
        <v>tross-final</v>
      </c>
      <c r="H120" s="3">
        <v>45.609974551307999</v>
      </c>
      <c r="I120" s="3">
        <f t="shared" si="5"/>
        <v>0.17608282912840151</v>
      </c>
      <c r="J120" s="3">
        <f>VLOOKUP(B120,key!A:G,4,FALSE)/10</f>
        <v>5.8</v>
      </c>
    </row>
    <row r="121" spans="1:10" x14ac:dyDescent="0.4">
      <c r="A121" s="3" t="s">
        <v>80</v>
      </c>
      <c r="B121" s="3" t="s">
        <v>14</v>
      </c>
      <c r="C121" s="3" t="str">
        <f>VLOOKUP(B121,key!A:C,3,FALSE)</f>
        <v>DO</v>
      </c>
      <c r="E121" s="3" t="s">
        <v>108</v>
      </c>
      <c r="F121" s="3" t="str">
        <f t="shared" si="3"/>
        <v>tross-DO</v>
      </c>
      <c r="G121" s="3" t="str">
        <f t="shared" si="4"/>
        <v>tross-baseline</v>
      </c>
      <c r="H121" s="3">
        <v>21.623991176582479</v>
      </c>
      <c r="I121" s="3">
        <f t="shared" si="5"/>
        <v>7.6856477707782631E-2</v>
      </c>
      <c r="J121" s="3">
        <f>VLOOKUP(B121,key!A:G,4,FALSE)/10</f>
        <v>6.3</v>
      </c>
    </row>
    <row r="122" spans="1:10" x14ac:dyDescent="0.4">
      <c r="A122" s="3" t="s">
        <v>80</v>
      </c>
      <c r="B122" s="3" t="s">
        <v>10</v>
      </c>
      <c r="C122" s="3" t="str">
        <f>VLOOKUP(B122,key!A:C,3,FALSE)</f>
        <v>DO</v>
      </c>
      <c r="D122" s="3" t="s">
        <v>211</v>
      </c>
      <c r="E122" s="3" t="s">
        <v>108</v>
      </c>
      <c r="F122" s="3" t="str">
        <f t="shared" si="3"/>
        <v>tross-DO</v>
      </c>
      <c r="G122" s="3" t="str">
        <f t="shared" si="4"/>
        <v>tross-baseline</v>
      </c>
      <c r="H122" s="3">
        <v>29.657473038047584</v>
      </c>
      <c r="I122" s="3">
        <f t="shared" si="5"/>
        <v>0.12297747039103527</v>
      </c>
      <c r="J122" s="3">
        <f>VLOOKUP(B122,key!A:G,4,FALSE)/10</f>
        <v>5.4</v>
      </c>
    </row>
    <row r="123" spans="1:10" x14ac:dyDescent="0.4">
      <c r="A123" s="3" t="s">
        <v>210</v>
      </c>
      <c r="B123" s="3" t="s">
        <v>10</v>
      </c>
      <c r="C123" s="3" t="str">
        <f>VLOOKUP(B123,key!A:C,3,FALSE)</f>
        <v>DO</v>
      </c>
      <c r="D123" s="3" t="s">
        <v>211</v>
      </c>
      <c r="E123" s="3" t="s">
        <v>108</v>
      </c>
      <c r="F123" s="3" t="str">
        <f t="shared" si="3"/>
        <v>tross-DO</v>
      </c>
      <c r="G123" s="3" t="str">
        <f t="shared" si="4"/>
        <v>tross-final</v>
      </c>
      <c r="H123" s="3">
        <v>49.589915215406791</v>
      </c>
      <c r="I123" s="3">
        <f t="shared" si="5"/>
        <v>0.20562919579402275</v>
      </c>
      <c r="J123" s="3">
        <f>VLOOKUP(B123,key!A:G,4,FALSE)/10</f>
        <v>5.4</v>
      </c>
    </row>
    <row r="124" spans="1:10" x14ac:dyDescent="0.4">
      <c r="A124" s="3" t="s">
        <v>80</v>
      </c>
      <c r="B124" s="3" t="s">
        <v>8</v>
      </c>
      <c r="C124" s="3" t="str">
        <f>VLOOKUP(B124,key!A:C,3,FALSE)</f>
        <v>DO</v>
      </c>
      <c r="E124" s="3" t="s">
        <v>108</v>
      </c>
      <c r="F124" s="3" t="str">
        <f t="shared" si="3"/>
        <v>tross-DO</v>
      </c>
      <c r="G124" s="3" t="str">
        <f t="shared" si="4"/>
        <v>tross-baseline</v>
      </c>
      <c r="H124" s="3">
        <v>11.997960782368239</v>
      </c>
      <c r="I124" s="3">
        <f t="shared" si="5"/>
        <v>4.4775594281961921E-2</v>
      </c>
      <c r="J124" s="3">
        <f>VLOOKUP(B124,key!A:G,4,FALSE)/10</f>
        <v>6</v>
      </c>
    </row>
    <row r="125" spans="1:10" x14ac:dyDescent="0.4">
      <c r="A125" s="3" t="s">
        <v>210</v>
      </c>
      <c r="B125" s="3" t="s">
        <v>8</v>
      </c>
      <c r="C125" s="3" t="str">
        <f>VLOOKUP(B125,key!A:C,3,FALSE)</f>
        <v>DO</v>
      </c>
      <c r="E125" s="3" t="s">
        <v>108</v>
      </c>
      <c r="F125" s="3" t="str">
        <f t="shared" si="3"/>
        <v>tross-DO</v>
      </c>
      <c r="G125" s="3" t="str">
        <f t="shared" si="4"/>
        <v>tross-final</v>
      </c>
      <c r="H125" s="3">
        <v>52.383914514179999</v>
      </c>
      <c r="I125" s="3">
        <f t="shared" si="5"/>
        <v>0.1954932963803975</v>
      </c>
      <c r="J125" s="3">
        <f>VLOOKUP(B125,key!A:G,4,FALSE)/10</f>
        <v>6</v>
      </c>
    </row>
    <row r="126" spans="1:10" x14ac:dyDescent="0.4">
      <c r="A126" s="3" t="s">
        <v>80</v>
      </c>
      <c r="B126" s="3" t="s">
        <v>11</v>
      </c>
      <c r="C126" s="3" t="str">
        <f>VLOOKUP(B126,key!A:C,3,FALSE)</f>
        <v>DO</v>
      </c>
      <c r="D126" s="3" t="s">
        <v>211</v>
      </c>
      <c r="E126" s="3" t="s">
        <v>108</v>
      </c>
      <c r="F126" s="3" t="str">
        <f t="shared" si="3"/>
        <v>tross-DO</v>
      </c>
      <c r="G126" s="3" t="str">
        <f t="shared" si="4"/>
        <v>tross-baseline</v>
      </c>
      <c r="H126" s="3">
        <v>19.211532570080976</v>
      </c>
      <c r="I126" s="3">
        <f t="shared" si="5"/>
        <v>7.6817320712363954E-2</v>
      </c>
      <c r="J126" s="3">
        <f>VLOOKUP(B126,key!A:G,4,FALSE)/10</f>
        <v>5.6</v>
      </c>
    </row>
    <row r="127" spans="1:10" x14ac:dyDescent="0.4">
      <c r="A127" s="3" t="s">
        <v>80</v>
      </c>
      <c r="B127" s="3" t="s">
        <v>5</v>
      </c>
      <c r="C127" s="3" t="str">
        <f>VLOOKUP(B127,key!A:C,3,FALSE)</f>
        <v>DO</v>
      </c>
      <c r="D127" s="3" t="s">
        <v>211</v>
      </c>
      <c r="E127" s="3" t="s">
        <v>108</v>
      </c>
      <c r="F127" s="3" t="str">
        <f t="shared" si="3"/>
        <v>tross-DO</v>
      </c>
      <c r="G127" s="3" t="str">
        <f t="shared" si="4"/>
        <v>tross-baseline</v>
      </c>
      <c r="H127" s="3">
        <v>22.813722474669618</v>
      </c>
      <c r="I127" s="3">
        <f t="shared" si="5"/>
        <v>9.2879236286241298E-2</v>
      </c>
      <c r="J127" s="3">
        <f>VLOOKUP(B127,key!A:G,4,FALSE)/10</f>
        <v>5.5</v>
      </c>
    </row>
    <row r="128" spans="1:10" x14ac:dyDescent="0.4">
      <c r="A128" s="3" t="s">
        <v>210</v>
      </c>
      <c r="B128" s="3" t="s">
        <v>5</v>
      </c>
      <c r="C128" s="3" t="str">
        <f>VLOOKUP(B128,key!A:C,3,FALSE)</f>
        <v>DO</v>
      </c>
      <c r="D128" s="3" t="s">
        <v>211</v>
      </c>
      <c r="E128" s="3" t="s">
        <v>108</v>
      </c>
      <c r="F128" s="3" t="str">
        <f t="shared" si="3"/>
        <v>tross-DO</v>
      </c>
      <c r="G128" s="3" t="str">
        <f t="shared" si="4"/>
        <v>tross-final</v>
      </c>
      <c r="H128" s="3">
        <v>52.790483780396997</v>
      </c>
      <c r="I128" s="3">
        <f t="shared" si="5"/>
        <v>0.21492063919636539</v>
      </c>
      <c r="J128" s="3">
        <f>VLOOKUP(B128,key!A:G,4,FALSE)/10</f>
        <v>5.5</v>
      </c>
    </row>
    <row r="129" spans="1:10" x14ac:dyDescent="0.4">
      <c r="A129" s="3" t="s">
        <v>80</v>
      </c>
      <c r="B129" s="3" t="s">
        <v>23</v>
      </c>
      <c r="C129" s="3" t="str">
        <f>VLOOKUP(B129,key!A:C,3,FALSE)</f>
        <v>DO</v>
      </c>
      <c r="E129" s="3" t="s">
        <v>108</v>
      </c>
      <c r="F129" s="3" t="str">
        <f t="shared" si="3"/>
        <v>tross-DO</v>
      </c>
      <c r="G129" s="3" t="str">
        <f t="shared" si="4"/>
        <v>tross-baseline</v>
      </c>
      <c r="H129" s="3">
        <v>18.861131654677962</v>
      </c>
      <c r="I129" s="3">
        <f t="shared" si="5"/>
        <v>7.2815682424530126E-2</v>
      </c>
      <c r="J129" s="3">
        <f>VLOOKUP(B129,key!A:G,4,FALSE)/10</f>
        <v>5.8</v>
      </c>
    </row>
    <row r="130" spans="1:10" x14ac:dyDescent="0.4">
      <c r="A130" s="3" t="s">
        <v>80</v>
      </c>
      <c r="B130" s="3" t="s">
        <v>44</v>
      </c>
      <c r="C130" s="3" t="str">
        <f>VLOOKUP(B130,key!A:C,3,FALSE)</f>
        <v>DO</v>
      </c>
      <c r="E130" s="3" t="s">
        <v>108</v>
      </c>
      <c r="F130" s="3" t="str">
        <f t="shared" ref="F130:F138" si="6">E130&amp;"-"&amp;C130</f>
        <v>tross-DO</v>
      </c>
      <c r="G130" s="3" t="str">
        <f t="shared" ref="G130:G138" si="7">E130&amp;"-"&amp;A130</f>
        <v>tross-baseline</v>
      </c>
      <c r="H130" s="3">
        <v>21.147040392140497</v>
      </c>
      <c r="I130" s="3">
        <f t="shared" ref="I130:I138" si="8">(H130/44.6596)/J130</f>
        <v>8.3073003034967577E-2</v>
      </c>
      <c r="J130" s="3">
        <f>VLOOKUP(B130,key!A:G,4,FALSE)/10</f>
        <v>5.7</v>
      </c>
    </row>
    <row r="131" spans="1:10" x14ac:dyDescent="0.4">
      <c r="A131" s="3" t="s">
        <v>210</v>
      </c>
      <c r="B131" s="3" t="s">
        <v>44</v>
      </c>
      <c r="C131" s="3" t="str">
        <f>VLOOKUP(B131,key!A:C,3,FALSE)</f>
        <v>DO</v>
      </c>
      <c r="E131" s="3" t="s">
        <v>108</v>
      </c>
      <c r="F131" s="3" t="str">
        <f t="shared" si="6"/>
        <v>tross-DO</v>
      </c>
      <c r="G131" s="3" t="str">
        <f t="shared" si="7"/>
        <v>tross-final</v>
      </c>
      <c r="H131" s="3">
        <v>29.676963240458001</v>
      </c>
      <c r="I131" s="3">
        <f t="shared" si="8"/>
        <v>0.11658153631084289</v>
      </c>
      <c r="J131" s="3">
        <f>VLOOKUP(B131,key!A:G,4,FALSE)/10</f>
        <v>5.7</v>
      </c>
    </row>
    <row r="132" spans="1:10" x14ac:dyDescent="0.4">
      <c r="A132" s="3" t="s">
        <v>80</v>
      </c>
      <c r="B132" s="3" t="s">
        <v>46</v>
      </c>
      <c r="C132" s="3" t="str">
        <f>VLOOKUP(B132,key!A:C,3,FALSE)</f>
        <v>DO</v>
      </c>
      <c r="D132" s="3" t="s">
        <v>211</v>
      </c>
      <c r="E132" s="3" t="s">
        <v>108</v>
      </c>
      <c r="F132" s="3" t="str">
        <f t="shared" si="6"/>
        <v>tross-DO</v>
      </c>
      <c r="G132" s="3" t="str">
        <f t="shared" si="7"/>
        <v>tross-baseline</v>
      </c>
      <c r="H132" s="3">
        <v>24.529356638408018</v>
      </c>
      <c r="I132" s="3">
        <f t="shared" si="8"/>
        <v>9.6359929365132935E-2</v>
      </c>
      <c r="J132" s="3">
        <f>VLOOKUP(B132,key!A:G,4,FALSE)/10</f>
        <v>5.7</v>
      </c>
    </row>
    <row r="133" spans="1:10" x14ac:dyDescent="0.4">
      <c r="A133" s="3" t="s">
        <v>80</v>
      </c>
      <c r="B133" s="3" t="s">
        <v>47</v>
      </c>
      <c r="C133" s="3" t="str">
        <f>VLOOKUP(B133,key!A:C,3,FALSE)</f>
        <v>DO</v>
      </c>
      <c r="D133" s="3" t="s">
        <v>211</v>
      </c>
      <c r="E133" s="3" t="s">
        <v>108</v>
      </c>
      <c r="F133" s="3" t="str">
        <f t="shared" si="6"/>
        <v>tross-DO</v>
      </c>
      <c r="G133" s="3" t="str">
        <f t="shared" si="7"/>
        <v>tross-baseline</v>
      </c>
      <c r="H133" s="3">
        <v>27.098894019899745</v>
      </c>
      <c r="I133" s="3">
        <f t="shared" si="8"/>
        <v>9.9473386295589675E-2</v>
      </c>
      <c r="J133" s="3">
        <f>VLOOKUP(B133,key!A:G,4,FALSE)/10</f>
        <v>6.1</v>
      </c>
    </row>
    <row r="134" spans="1:10" x14ac:dyDescent="0.4">
      <c r="A134" s="3" t="s">
        <v>210</v>
      </c>
      <c r="B134" s="3" t="s">
        <v>47</v>
      </c>
      <c r="C134" s="3" t="str">
        <f>VLOOKUP(B134,key!A:C,3,FALSE)</f>
        <v>DO</v>
      </c>
      <c r="D134" s="3" t="s">
        <v>211</v>
      </c>
      <c r="E134" s="3" t="s">
        <v>108</v>
      </c>
      <c r="F134" s="3" t="str">
        <f t="shared" si="6"/>
        <v>tross-DO</v>
      </c>
      <c r="G134" s="3" t="str">
        <f t="shared" si="7"/>
        <v>tross-final</v>
      </c>
      <c r="H134" s="3">
        <v>39.258528686482997</v>
      </c>
      <c r="I134" s="3">
        <f t="shared" si="8"/>
        <v>0.1441084195745882</v>
      </c>
      <c r="J134" s="3">
        <f>VLOOKUP(B134,key!A:G,4,FALSE)/10</f>
        <v>6.1</v>
      </c>
    </row>
    <row r="135" spans="1:10" x14ac:dyDescent="0.4">
      <c r="A135" s="3" t="s">
        <v>80</v>
      </c>
      <c r="B135" s="3" t="s">
        <v>48</v>
      </c>
      <c r="C135" s="3" t="str">
        <f>VLOOKUP(B135,key!A:C,3,FALSE)</f>
        <v>DO</v>
      </c>
      <c r="D135" s="3" t="s">
        <v>211</v>
      </c>
      <c r="E135" s="3" t="s">
        <v>108</v>
      </c>
      <c r="F135" s="3" t="str">
        <f t="shared" si="6"/>
        <v>tross-DO</v>
      </c>
      <c r="G135" s="3" t="str">
        <f t="shared" si="7"/>
        <v>tross-baseline</v>
      </c>
      <c r="H135" s="3">
        <v>14.257475822389807</v>
      </c>
      <c r="I135" s="3">
        <f t="shared" si="8"/>
        <v>5.700852281316339E-2</v>
      </c>
      <c r="J135" s="3">
        <f>VLOOKUP(B135,key!A:G,4,FALSE)/10</f>
        <v>5.6</v>
      </c>
    </row>
    <row r="136" spans="1:10" x14ac:dyDescent="0.4">
      <c r="A136" s="3" t="s">
        <v>210</v>
      </c>
      <c r="B136" s="3" t="s">
        <v>48</v>
      </c>
      <c r="C136" s="3" t="str">
        <f>VLOOKUP(B136,key!A:C,3,FALSE)</f>
        <v>DO</v>
      </c>
      <c r="D136" s="3" t="s">
        <v>211</v>
      </c>
      <c r="E136" s="3" t="s">
        <v>108</v>
      </c>
      <c r="F136" s="3" t="str">
        <f t="shared" si="6"/>
        <v>tross-DO</v>
      </c>
      <c r="G136" s="3" t="str">
        <f t="shared" si="7"/>
        <v>tross-final</v>
      </c>
      <c r="H136" s="3">
        <v>36.219813473522997</v>
      </c>
      <c r="I136" s="3">
        <f t="shared" si="8"/>
        <v>0.14482493874906355</v>
      </c>
      <c r="J136" s="3">
        <f>VLOOKUP(B136,key!A:G,4,FALSE)/10</f>
        <v>5.6</v>
      </c>
    </row>
    <row r="137" spans="1:10" x14ac:dyDescent="0.4">
      <c r="A137" s="3" t="s">
        <v>80</v>
      </c>
      <c r="B137" s="3" t="s">
        <v>49</v>
      </c>
      <c r="C137" s="3" t="str">
        <f>VLOOKUP(B137,key!A:C,3,FALSE)</f>
        <v>DO</v>
      </c>
      <c r="D137" s="3" t="s">
        <v>211</v>
      </c>
      <c r="E137" s="3" t="s">
        <v>108</v>
      </c>
      <c r="F137" s="3" t="str">
        <f t="shared" si="6"/>
        <v>tross-DO</v>
      </c>
      <c r="G137" s="3" t="str">
        <f t="shared" si="7"/>
        <v>tross-baseline</v>
      </c>
      <c r="H137" s="3">
        <v>14.545931023769526</v>
      </c>
      <c r="I137" s="3">
        <f t="shared" si="8"/>
        <v>5.0108723367840037E-2</v>
      </c>
      <c r="J137" s="3">
        <f>VLOOKUP(B137,key!A:G,4,FALSE)/10</f>
        <v>6.5</v>
      </c>
    </row>
    <row r="138" spans="1:10" x14ac:dyDescent="0.4">
      <c r="A138" s="3" t="s">
        <v>210</v>
      </c>
      <c r="B138" s="3" t="s">
        <v>49</v>
      </c>
      <c r="C138" s="3" t="str">
        <f>VLOOKUP(B138,key!A:C,3,FALSE)</f>
        <v>DO</v>
      </c>
      <c r="D138" s="3" t="s">
        <v>211</v>
      </c>
      <c r="E138" s="3" t="s">
        <v>108</v>
      </c>
      <c r="F138" s="3" t="str">
        <f t="shared" si="6"/>
        <v>tross-DO</v>
      </c>
      <c r="G138" s="3" t="str">
        <f t="shared" si="7"/>
        <v>tross-final</v>
      </c>
      <c r="H138" s="3">
        <v>49.979996812712002</v>
      </c>
      <c r="I138" s="3">
        <f t="shared" si="8"/>
        <v>0.17217418604015194</v>
      </c>
      <c r="J138" s="3">
        <f>VLOOKUP(B138,key!A:G,4,FALSE)/10</f>
        <v>6.5</v>
      </c>
    </row>
  </sheetData>
  <autoFilter ref="A1:J138" xr:uid="{542DFB18-4397-448D-A1FA-F7943DD34DC9}">
    <sortState xmlns:xlrd2="http://schemas.microsoft.com/office/spreadsheetml/2017/richdata2" ref="A2:J81">
      <sortCondition ref="A1:A138"/>
    </sortState>
  </autoFilter>
  <sortState xmlns:xlrd2="http://schemas.microsoft.com/office/spreadsheetml/2017/richdata2" ref="A2:J142">
    <sortCondition ref="B2:B142"/>
    <sortCondition ref="C2:C142"/>
  </sortState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63B0B-C8E1-4119-8116-E53995AC7AFF}">
  <dimension ref="A1:B139"/>
  <sheetViews>
    <sheetView workbookViewId="0">
      <pane ySplit="1" topLeftCell="A2" activePane="bottomLeft" state="frozen"/>
      <selection pane="bottomLeft" sqref="A1:A1048576"/>
    </sheetView>
  </sheetViews>
  <sheetFormatPr defaultRowHeight="14.6" x14ac:dyDescent="0.4"/>
  <cols>
    <col min="1" max="1" width="22.84375" style="3" customWidth="1"/>
    <col min="2" max="2" width="12.3046875" style="3" customWidth="1"/>
  </cols>
  <sheetData>
    <row r="1" spans="1:2" x14ac:dyDescent="0.4">
      <c r="A1" s="2" t="s">
        <v>79</v>
      </c>
      <c r="B1" s="3" t="s">
        <v>81</v>
      </c>
    </row>
    <row r="2" spans="1:2" x14ac:dyDescent="0.4">
      <c r="A2" s="3" t="s">
        <v>213</v>
      </c>
      <c r="B2" s="3" t="s">
        <v>83</v>
      </c>
    </row>
    <row r="3" spans="1:2" x14ac:dyDescent="0.4">
      <c r="A3" s="3" t="s">
        <v>214</v>
      </c>
      <c r="B3" s="3" t="s">
        <v>219</v>
      </c>
    </row>
    <row r="4" spans="1:2" x14ac:dyDescent="0.4">
      <c r="A4" s="3" t="s">
        <v>215</v>
      </c>
      <c r="B4" s="3" t="s">
        <v>220</v>
      </c>
    </row>
    <row r="5" spans="1:2" x14ac:dyDescent="0.4">
      <c r="A5" s="3" t="s">
        <v>216</v>
      </c>
      <c r="B5" s="3" t="s">
        <v>82</v>
      </c>
    </row>
    <row r="6" spans="1:2" x14ac:dyDescent="0.4">
      <c r="A6" s="3" t="s">
        <v>217</v>
      </c>
      <c r="B6" s="3" t="s">
        <v>221</v>
      </c>
    </row>
    <row r="7" spans="1:2" x14ac:dyDescent="0.4">
      <c r="A7" s="3" t="s">
        <v>218</v>
      </c>
      <c r="B7" s="3" t="s">
        <v>222</v>
      </c>
    </row>
    <row r="8" spans="1:2" x14ac:dyDescent="0.4">
      <c r="A8"/>
    </row>
    <row r="9" spans="1:2" x14ac:dyDescent="0.4">
      <c r="A9"/>
    </row>
    <row r="10" spans="1:2" x14ac:dyDescent="0.4">
      <c r="A10"/>
    </row>
    <row r="11" spans="1:2" x14ac:dyDescent="0.4">
      <c r="A11"/>
    </row>
    <row r="12" spans="1:2" x14ac:dyDescent="0.4">
      <c r="A12"/>
    </row>
    <row r="13" spans="1:2" x14ac:dyDescent="0.4">
      <c r="A13"/>
    </row>
    <row r="14" spans="1:2" x14ac:dyDescent="0.4">
      <c r="A14"/>
    </row>
    <row r="15" spans="1:2" x14ac:dyDescent="0.4">
      <c r="A15"/>
    </row>
    <row r="16" spans="1:2" x14ac:dyDescent="0.4">
      <c r="A16"/>
    </row>
    <row r="17" spans="1:1" x14ac:dyDescent="0.4">
      <c r="A17"/>
    </row>
    <row r="18" spans="1:1" x14ac:dyDescent="0.4">
      <c r="A18"/>
    </row>
    <row r="19" spans="1:1" x14ac:dyDescent="0.4">
      <c r="A19"/>
    </row>
    <row r="20" spans="1:1" x14ac:dyDescent="0.4">
      <c r="A20"/>
    </row>
    <row r="21" spans="1:1" x14ac:dyDescent="0.4">
      <c r="A21"/>
    </row>
    <row r="22" spans="1:1" x14ac:dyDescent="0.4">
      <c r="A22"/>
    </row>
    <row r="23" spans="1:1" x14ac:dyDescent="0.4">
      <c r="A23"/>
    </row>
    <row r="24" spans="1:1" x14ac:dyDescent="0.4">
      <c r="A24"/>
    </row>
    <row r="25" spans="1:1" x14ac:dyDescent="0.4">
      <c r="A25"/>
    </row>
    <row r="26" spans="1:1" x14ac:dyDescent="0.4">
      <c r="A26"/>
    </row>
    <row r="27" spans="1:1" x14ac:dyDescent="0.4">
      <c r="A27"/>
    </row>
    <row r="28" spans="1:1" x14ac:dyDescent="0.4">
      <c r="A28"/>
    </row>
    <row r="29" spans="1:1" x14ac:dyDescent="0.4">
      <c r="A29"/>
    </row>
    <row r="30" spans="1:1" x14ac:dyDescent="0.4">
      <c r="A30"/>
    </row>
    <row r="31" spans="1:1" x14ac:dyDescent="0.4">
      <c r="A31"/>
    </row>
    <row r="32" spans="1:1" x14ac:dyDescent="0.4">
      <c r="A32"/>
    </row>
    <row r="33" spans="1:1" x14ac:dyDescent="0.4">
      <c r="A33"/>
    </row>
    <row r="34" spans="1:1" x14ac:dyDescent="0.4">
      <c r="A34"/>
    </row>
    <row r="35" spans="1:1" x14ac:dyDescent="0.4">
      <c r="A35"/>
    </row>
    <row r="36" spans="1:1" x14ac:dyDescent="0.4">
      <c r="A36"/>
    </row>
    <row r="37" spans="1:1" x14ac:dyDescent="0.4">
      <c r="A37"/>
    </row>
    <row r="38" spans="1:1" x14ac:dyDescent="0.4">
      <c r="A38"/>
    </row>
    <row r="39" spans="1:1" x14ac:dyDescent="0.4">
      <c r="A39"/>
    </row>
    <row r="40" spans="1:1" x14ac:dyDescent="0.4">
      <c r="A40"/>
    </row>
    <row r="41" spans="1:1" x14ac:dyDescent="0.4">
      <c r="A41"/>
    </row>
    <row r="42" spans="1:1" x14ac:dyDescent="0.4">
      <c r="A42"/>
    </row>
    <row r="43" spans="1:1" x14ac:dyDescent="0.4">
      <c r="A43"/>
    </row>
    <row r="44" spans="1:1" x14ac:dyDescent="0.4">
      <c r="A44"/>
    </row>
    <row r="45" spans="1:1" x14ac:dyDescent="0.4">
      <c r="A45"/>
    </row>
    <row r="46" spans="1:1" x14ac:dyDescent="0.4">
      <c r="A46"/>
    </row>
    <row r="47" spans="1:1" x14ac:dyDescent="0.4">
      <c r="A47"/>
    </row>
    <row r="48" spans="1:1" x14ac:dyDescent="0.4">
      <c r="A48"/>
    </row>
    <row r="49" spans="1:1" x14ac:dyDescent="0.4">
      <c r="A49"/>
    </row>
    <row r="50" spans="1:1" x14ac:dyDescent="0.4">
      <c r="A50"/>
    </row>
    <row r="51" spans="1:1" x14ac:dyDescent="0.4">
      <c r="A51"/>
    </row>
    <row r="52" spans="1:1" x14ac:dyDescent="0.4">
      <c r="A52"/>
    </row>
    <row r="53" spans="1:1" x14ac:dyDescent="0.4">
      <c r="A53"/>
    </row>
    <row r="54" spans="1:1" x14ac:dyDescent="0.4">
      <c r="A54"/>
    </row>
    <row r="55" spans="1:1" x14ac:dyDescent="0.4">
      <c r="A55"/>
    </row>
    <row r="56" spans="1:1" x14ac:dyDescent="0.4">
      <c r="A56"/>
    </row>
    <row r="57" spans="1:1" x14ac:dyDescent="0.4">
      <c r="A57"/>
    </row>
    <row r="58" spans="1:1" x14ac:dyDescent="0.4">
      <c r="A58"/>
    </row>
    <row r="59" spans="1:1" x14ac:dyDescent="0.4">
      <c r="A59"/>
    </row>
    <row r="60" spans="1:1" x14ac:dyDescent="0.4">
      <c r="A60"/>
    </row>
    <row r="61" spans="1:1" x14ac:dyDescent="0.4">
      <c r="A61"/>
    </row>
    <row r="62" spans="1:1" x14ac:dyDescent="0.4">
      <c r="A62"/>
    </row>
    <row r="63" spans="1:1" x14ac:dyDescent="0.4">
      <c r="A63"/>
    </row>
    <row r="64" spans="1:1" x14ac:dyDescent="0.4">
      <c r="A64"/>
    </row>
    <row r="65" spans="1:1" x14ac:dyDescent="0.4">
      <c r="A65"/>
    </row>
    <row r="66" spans="1:1" x14ac:dyDescent="0.4">
      <c r="A66"/>
    </row>
    <row r="67" spans="1:1" x14ac:dyDescent="0.4">
      <c r="A67"/>
    </row>
    <row r="68" spans="1:1" x14ac:dyDescent="0.4">
      <c r="A68"/>
    </row>
    <row r="69" spans="1:1" x14ac:dyDescent="0.4">
      <c r="A69"/>
    </row>
    <row r="70" spans="1:1" x14ac:dyDescent="0.4">
      <c r="A70"/>
    </row>
    <row r="71" spans="1:1" x14ac:dyDescent="0.4">
      <c r="A71"/>
    </row>
    <row r="72" spans="1:1" x14ac:dyDescent="0.4">
      <c r="A72"/>
    </row>
    <row r="73" spans="1:1" x14ac:dyDescent="0.4">
      <c r="A73"/>
    </row>
    <row r="74" spans="1:1" x14ac:dyDescent="0.4">
      <c r="A74"/>
    </row>
    <row r="75" spans="1:1" x14ac:dyDescent="0.4">
      <c r="A75"/>
    </row>
    <row r="76" spans="1:1" x14ac:dyDescent="0.4">
      <c r="A76"/>
    </row>
    <row r="77" spans="1:1" x14ac:dyDescent="0.4">
      <c r="A77"/>
    </row>
    <row r="78" spans="1:1" x14ac:dyDescent="0.4">
      <c r="A78"/>
    </row>
    <row r="79" spans="1:1" x14ac:dyDescent="0.4">
      <c r="A79"/>
    </row>
    <row r="80" spans="1:1" x14ac:dyDescent="0.4">
      <c r="A80"/>
    </row>
    <row r="81" spans="1:1" x14ac:dyDescent="0.4">
      <c r="A81"/>
    </row>
    <row r="82" spans="1:1" x14ac:dyDescent="0.4">
      <c r="A82"/>
    </row>
    <row r="83" spans="1:1" x14ac:dyDescent="0.4">
      <c r="A83"/>
    </row>
    <row r="84" spans="1:1" x14ac:dyDescent="0.4">
      <c r="A84"/>
    </row>
    <row r="85" spans="1:1" x14ac:dyDescent="0.4">
      <c r="A85"/>
    </row>
    <row r="86" spans="1:1" x14ac:dyDescent="0.4">
      <c r="A86"/>
    </row>
    <row r="87" spans="1:1" x14ac:dyDescent="0.4">
      <c r="A87"/>
    </row>
    <row r="88" spans="1:1" x14ac:dyDescent="0.4">
      <c r="A88"/>
    </row>
    <row r="89" spans="1:1" x14ac:dyDescent="0.4">
      <c r="A89"/>
    </row>
    <row r="90" spans="1:1" x14ac:dyDescent="0.4">
      <c r="A90"/>
    </row>
    <row r="91" spans="1:1" x14ac:dyDescent="0.4">
      <c r="A91"/>
    </row>
    <row r="92" spans="1:1" x14ac:dyDescent="0.4">
      <c r="A92"/>
    </row>
    <row r="93" spans="1:1" x14ac:dyDescent="0.4">
      <c r="A93"/>
    </row>
    <row r="94" spans="1:1" x14ac:dyDescent="0.4">
      <c r="A94"/>
    </row>
    <row r="95" spans="1:1" x14ac:dyDescent="0.4">
      <c r="A95"/>
    </row>
    <row r="96" spans="1:1" x14ac:dyDescent="0.4">
      <c r="A96"/>
    </row>
    <row r="97" spans="1:1" x14ac:dyDescent="0.4">
      <c r="A97"/>
    </row>
    <row r="98" spans="1:1" x14ac:dyDescent="0.4">
      <c r="A98"/>
    </row>
    <row r="99" spans="1:1" x14ac:dyDescent="0.4">
      <c r="A99"/>
    </row>
    <row r="100" spans="1:1" x14ac:dyDescent="0.4">
      <c r="A100"/>
    </row>
    <row r="101" spans="1:1" x14ac:dyDescent="0.4">
      <c r="A101"/>
    </row>
    <row r="102" spans="1:1" x14ac:dyDescent="0.4">
      <c r="A102"/>
    </row>
    <row r="103" spans="1:1" x14ac:dyDescent="0.4">
      <c r="A103"/>
    </row>
    <row r="104" spans="1:1" x14ac:dyDescent="0.4">
      <c r="A104"/>
    </row>
    <row r="105" spans="1:1" x14ac:dyDescent="0.4">
      <c r="A105"/>
    </row>
    <row r="106" spans="1:1" x14ac:dyDescent="0.4">
      <c r="A106"/>
    </row>
    <row r="107" spans="1:1" x14ac:dyDescent="0.4">
      <c r="A107"/>
    </row>
    <row r="108" spans="1:1" x14ac:dyDescent="0.4">
      <c r="A108"/>
    </row>
    <row r="109" spans="1:1" x14ac:dyDescent="0.4">
      <c r="A109"/>
    </row>
    <row r="110" spans="1:1" x14ac:dyDescent="0.4">
      <c r="A110"/>
    </row>
    <row r="111" spans="1:1" x14ac:dyDescent="0.4">
      <c r="A111"/>
    </row>
    <row r="112" spans="1:1" x14ac:dyDescent="0.4">
      <c r="A112"/>
    </row>
    <row r="113" spans="1:1" x14ac:dyDescent="0.4">
      <c r="A113"/>
    </row>
    <row r="114" spans="1:1" x14ac:dyDescent="0.4">
      <c r="A114"/>
    </row>
    <row r="115" spans="1:1" x14ac:dyDescent="0.4">
      <c r="A115"/>
    </row>
    <row r="116" spans="1:1" x14ac:dyDescent="0.4">
      <c r="A116"/>
    </row>
    <row r="117" spans="1:1" x14ac:dyDescent="0.4">
      <c r="A117"/>
    </row>
    <row r="118" spans="1:1" x14ac:dyDescent="0.4">
      <c r="A118"/>
    </row>
    <row r="119" spans="1:1" x14ac:dyDescent="0.4">
      <c r="A119"/>
    </row>
    <row r="120" spans="1:1" x14ac:dyDescent="0.4">
      <c r="A120"/>
    </row>
    <row r="121" spans="1:1" x14ac:dyDescent="0.4">
      <c r="A121"/>
    </row>
    <row r="122" spans="1:1" x14ac:dyDescent="0.4">
      <c r="A122"/>
    </row>
    <row r="123" spans="1:1" x14ac:dyDescent="0.4">
      <c r="A123"/>
    </row>
    <row r="124" spans="1:1" x14ac:dyDescent="0.4">
      <c r="A124"/>
    </row>
    <row r="125" spans="1:1" x14ac:dyDescent="0.4">
      <c r="A125"/>
    </row>
    <row r="126" spans="1:1" x14ac:dyDescent="0.4">
      <c r="A126"/>
    </row>
    <row r="127" spans="1:1" x14ac:dyDescent="0.4">
      <c r="A127"/>
    </row>
    <row r="128" spans="1:1" x14ac:dyDescent="0.4">
      <c r="A128"/>
    </row>
    <row r="129" spans="1:1" x14ac:dyDescent="0.4">
      <c r="A129"/>
    </row>
    <row r="130" spans="1:1" x14ac:dyDescent="0.4">
      <c r="A130"/>
    </row>
    <row r="131" spans="1:1" x14ac:dyDescent="0.4">
      <c r="A131"/>
    </row>
    <row r="132" spans="1:1" x14ac:dyDescent="0.4">
      <c r="A132"/>
    </row>
    <row r="133" spans="1:1" x14ac:dyDescent="0.4">
      <c r="A133"/>
    </row>
    <row r="134" spans="1:1" x14ac:dyDescent="0.4">
      <c r="A134"/>
    </row>
    <row r="135" spans="1:1" x14ac:dyDescent="0.4">
      <c r="A135"/>
    </row>
    <row r="136" spans="1:1" x14ac:dyDescent="0.4">
      <c r="A136"/>
    </row>
    <row r="137" spans="1:1" x14ac:dyDescent="0.4">
      <c r="A137"/>
    </row>
    <row r="138" spans="1:1" x14ac:dyDescent="0.4">
      <c r="A138"/>
    </row>
    <row r="139" spans="1:1" x14ac:dyDescent="0.4">
      <c r="A139"/>
    </row>
  </sheetData>
  <sortState xmlns:xlrd2="http://schemas.microsoft.com/office/spreadsheetml/2017/richdata2" ref="A2:A19">
    <sortCondition ref="A2:A19"/>
  </sortState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</vt:lpstr>
      <vt:lpstr>SMR</vt:lpstr>
      <vt:lpstr>trt_list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2021-07-21T18:21:38Z</dcterms:created>
  <dcterms:modified xsi:type="dcterms:W3CDTF">2021-11-08T18:15:57Z</dcterms:modified>
</cp:coreProperties>
</file>