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data_science\udemy_economics\Section 6\66. Calculating Internal Rate of Return (IRR) in Excel\"/>
    </mc:Choice>
  </mc:AlternateContent>
  <xr:revisionPtr revIDLastSave="0" documentId="13_ncr:1_{F4CCD365-E2C1-4668-934A-60ECED22F7A0}" xr6:coauthVersionLast="47" xr6:coauthVersionMax="47" xr10:uidLastSave="{00000000-0000-0000-0000-000000000000}"/>
  <bookViews>
    <workbookView xWindow="28680" yWindow="270" windowWidth="29040" windowHeight="17640" activeTab="1" xr2:uid="{00000000-000D-0000-FFFF-FFFF00000000}"/>
  </bookViews>
  <sheets>
    <sheet name="IRR" sheetId="1" r:id="rId1"/>
    <sheet name="IRR manu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2" l="1"/>
  <c r="F15" i="2"/>
  <c r="K6" i="2" s="1"/>
  <c r="F13" i="2"/>
  <c r="G7" i="2"/>
  <c r="H7" i="2"/>
  <c r="I7" i="2"/>
  <c r="J7" i="2"/>
  <c r="F7" i="2"/>
  <c r="E28" i="1"/>
  <c r="E27" i="1"/>
  <c r="J25" i="1"/>
  <c r="F25" i="1"/>
  <c r="G25" i="1"/>
  <c r="H25" i="1"/>
  <c r="I25" i="1"/>
  <c r="E25" i="1"/>
  <c r="F17" i="1"/>
  <c r="F11" i="2" l="1"/>
  <c r="G13" i="2"/>
  <c r="K25" i="1"/>
  <c r="G10" i="1"/>
  <c r="H10" i="1"/>
  <c r="J10" i="1"/>
  <c r="F10" i="1"/>
  <c r="K10" i="1" s="1"/>
  <c r="I10" i="1"/>
  <c r="E9" i="1"/>
  <c r="F9" i="1"/>
  <c r="G9" i="1"/>
  <c r="H9" i="1"/>
  <c r="I9" i="1"/>
  <c r="J9" i="1"/>
  <c r="F13" i="1" l="1"/>
  <c r="F15" i="1"/>
  <c r="L25" i="1" s="1"/>
</calcChain>
</file>

<file path=xl/sharedStrings.xml><?xml version="1.0" encoding="utf-8"?>
<sst xmlns="http://schemas.openxmlformats.org/spreadsheetml/2006/main" count="19" uniqueCount="11">
  <si>
    <t>interest rate:</t>
  </si>
  <si>
    <t>Cash flow</t>
  </si>
  <si>
    <t>Present Value (PV)</t>
  </si>
  <si>
    <t>Year:</t>
  </si>
  <si>
    <t>Project Net Present Value (DCF approach)</t>
  </si>
  <si>
    <t>Project Net Present Value (NPV)</t>
  </si>
  <si>
    <t>Internal Rate of Return (IRR)</t>
  </si>
  <si>
    <t>Calculating Present &amp; Future Value</t>
  </si>
  <si>
    <t>Якщо вище за interest rate - інвестуємо</t>
  </si>
  <si>
    <t>NPV</t>
  </si>
  <si>
    <t>Internal Rate of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</si>
</sst>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164" formatCode="0.0"/>
    <numFmt numFmtId="165" formatCode="0.00000000000"/>
    <numFmt numFmtId="166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11"/>
      <color theme="1"/>
      <name val="Arial"/>
      <family val="2"/>
    </font>
    <font>
      <b/>
      <i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4" tint="-0.249977111117893"/>
      <name val="Arial"/>
      <family val="2"/>
    </font>
    <font>
      <b/>
      <sz val="9"/>
      <color rgb="FF002060"/>
      <name val="Arial"/>
      <family val="2"/>
    </font>
    <font>
      <b/>
      <i/>
      <sz val="9"/>
      <color rgb="FF002060"/>
      <name val="Arial"/>
      <family val="2"/>
    </font>
    <font>
      <b/>
      <i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206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1" fontId="5" fillId="2" borderId="0" xfId="0" applyNumberFormat="1" applyFont="1" applyFill="1" applyAlignment="1">
      <alignment horizontal="right"/>
    </xf>
    <xf numFmtId="0" fontId="5" fillId="2" borderId="0" xfId="0" applyFont="1" applyFill="1"/>
    <xf numFmtId="0" fontId="6" fillId="2" borderId="0" xfId="0" applyFont="1" applyFill="1" applyAlignment="1">
      <alignment horizontal="right"/>
    </xf>
    <xf numFmtId="1" fontId="5" fillId="2" borderId="0" xfId="0" applyNumberFormat="1" applyFont="1" applyFill="1"/>
    <xf numFmtId="0" fontId="0" fillId="2" borderId="0" xfId="0" applyFill="1"/>
    <xf numFmtId="2" fontId="5" fillId="2" borderId="0" xfId="0" applyNumberFormat="1" applyFont="1" applyFill="1"/>
    <xf numFmtId="2" fontId="8" fillId="2" borderId="0" xfId="0" applyNumberFormat="1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  <xf numFmtId="164" fontId="5" fillId="2" borderId="0" xfId="0" applyNumberFormat="1" applyFont="1" applyFill="1" applyAlignment="1">
      <alignment horizontal="right"/>
    </xf>
    <xf numFmtId="9" fontId="7" fillId="3" borderId="2" xfId="1" applyFont="1" applyFill="1" applyBorder="1" applyAlignment="1">
      <alignment horizontal="center"/>
    </xf>
    <xf numFmtId="0" fontId="5" fillId="2" borderId="0" xfId="0" applyFont="1" applyFill="1" applyAlignment="1">
      <alignment horizontal="left"/>
    </xf>
    <xf numFmtId="0" fontId="8" fillId="2" borderId="0" xfId="0" applyFont="1" applyFill="1"/>
    <xf numFmtId="8" fontId="5" fillId="2" borderId="0" xfId="0" applyNumberFormat="1" applyFont="1" applyFill="1"/>
    <xf numFmtId="1" fontId="0" fillId="2" borderId="0" xfId="0" applyNumberFormat="1" applyFill="1"/>
    <xf numFmtId="0" fontId="9" fillId="2" borderId="1" xfId="0" applyFont="1" applyFill="1" applyBorder="1" applyAlignment="1">
      <alignment horizontal="right"/>
    </xf>
    <xf numFmtId="165" fontId="0" fillId="2" borderId="0" xfId="0" applyNumberFormat="1" applyFill="1"/>
    <xf numFmtId="164" fontId="5" fillId="2" borderId="0" xfId="0" applyNumberFormat="1" applyFont="1" applyFill="1" applyAlignment="1">
      <alignment horizontal="center"/>
    </xf>
    <xf numFmtId="1" fontId="5" fillId="2" borderId="0" xfId="0" applyNumberFormat="1" applyFont="1" applyFill="1" applyAlignment="1">
      <alignment horizontal="left"/>
    </xf>
    <xf numFmtId="166" fontId="5" fillId="2" borderId="0" xfId="0" applyNumberFormat="1" applyFont="1" applyFill="1"/>
    <xf numFmtId="166" fontId="8" fillId="2" borderId="0" xfId="1" applyNumberFormat="1" applyFont="1" applyFill="1" applyBorder="1" applyAlignment="1">
      <alignment horizontal="right"/>
    </xf>
    <xf numFmtId="0" fontId="10" fillId="4" borderId="0" xfId="0" applyFont="1" applyFill="1" applyAlignment="1">
      <alignment horizontal="center" vertical="center"/>
    </xf>
    <xf numFmtId="166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opLeftCell="C1" workbookViewId="0">
      <selection activeCell="B4" sqref="B4:J17"/>
    </sheetView>
  </sheetViews>
  <sheetFormatPr defaultRowHeight="15" x14ac:dyDescent="0.25"/>
  <cols>
    <col min="1" max="1" width="2" style="6" customWidth="1"/>
    <col min="2" max="2" width="16.5703125" style="6" customWidth="1"/>
    <col min="3" max="4" width="5.42578125" style="6" customWidth="1"/>
    <col min="5" max="5" width="8" style="6" bestFit="1" customWidth="1"/>
    <col min="6" max="6" width="9.140625" style="9" customWidth="1"/>
    <col min="7" max="10" width="9.140625" style="6" customWidth="1"/>
    <col min="11" max="11" width="9.42578125" style="6" bestFit="1" customWidth="1"/>
    <col min="12" max="16384" width="9.140625" style="6"/>
  </cols>
  <sheetData>
    <row r="1" spans="1:11" s="2" customFormat="1" ht="15.75" x14ac:dyDescent="0.25">
      <c r="B1" s="1" t="s">
        <v>7</v>
      </c>
    </row>
    <row r="2" spans="1:11" s="2" customFormat="1" ht="15.75" x14ac:dyDescent="0.25">
      <c r="B2" s="1"/>
    </row>
    <row r="3" spans="1:11" s="2" customFormat="1" ht="15.75" x14ac:dyDescent="0.25">
      <c r="B3" s="1"/>
    </row>
    <row r="4" spans="1:11" s="2" customFormat="1" ht="12" customHeight="1" x14ac:dyDescent="0.2">
      <c r="A4" s="5"/>
      <c r="B4" s="17" t="s">
        <v>0</v>
      </c>
      <c r="C4" s="15">
        <v>0.1</v>
      </c>
    </row>
    <row r="5" spans="1:11" s="2" customFormat="1" ht="12" customHeight="1" x14ac:dyDescent="0.2">
      <c r="A5" s="5"/>
      <c r="B5" s="17"/>
      <c r="C5" s="17"/>
      <c r="D5" s="17"/>
    </row>
    <row r="6" spans="1:11" s="2" customFormat="1" ht="15.75" x14ac:dyDescent="0.25">
      <c r="B6" s="1"/>
      <c r="F6" s="26" t="s">
        <v>3</v>
      </c>
      <c r="G6" s="26"/>
      <c r="H6" s="26"/>
      <c r="I6" s="26"/>
      <c r="J6" s="26"/>
    </row>
    <row r="7" spans="1:11" ht="12.75" thickBot="1" x14ac:dyDescent="0.25">
      <c r="B7" s="3"/>
      <c r="C7" s="3"/>
      <c r="D7" s="4"/>
      <c r="E7" s="20">
        <v>0</v>
      </c>
      <c r="F7" s="20">
        <v>1</v>
      </c>
      <c r="G7" s="20">
        <v>2</v>
      </c>
      <c r="H7" s="20">
        <v>3</v>
      </c>
      <c r="I7" s="20">
        <v>4</v>
      </c>
      <c r="J7" s="20">
        <v>5</v>
      </c>
    </row>
    <row r="8" spans="1:11" ht="15" customHeight="1" thickTop="1" x14ac:dyDescent="0.25">
      <c r="B8" s="16" t="s">
        <v>1</v>
      </c>
      <c r="C8" s="7"/>
      <c r="D8" s="7"/>
      <c r="E8" s="19">
        <v>-500</v>
      </c>
      <c r="F8" s="19">
        <v>30</v>
      </c>
      <c r="G8" s="8">
        <v>120</v>
      </c>
      <c r="H8" s="8">
        <v>200</v>
      </c>
      <c r="I8" s="8">
        <v>120</v>
      </c>
      <c r="J8" s="8">
        <v>120</v>
      </c>
    </row>
    <row r="9" spans="1:11" ht="12" customHeight="1" x14ac:dyDescent="0.25">
      <c r="B9" s="6" t="s">
        <v>2</v>
      </c>
      <c r="E9" s="19">
        <f>E8/(1+$C$4)^E7</f>
        <v>-500</v>
      </c>
      <c r="F9" s="19">
        <f>F8/(1+$C$4)^F7</f>
        <v>27.27272727272727</v>
      </c>
      <c r="G9" s="19">
        <f t="shared" ref="G9:J9" si="0">G8/(1+$C$4)^G7</f>
        <v>99.173553719008254</v>
      </c>
      <c r="H9" s="19">
        <f t="shared" si="0"/>
        <v>150.2629601803155</v>
      </c>
      <c r="I9" s="19">
        <f t="shared" si="0"/>
        <v>81.96161464380846</v>
      </c>
      <c r="J9" s="19">
        <f t="shared" si="0"/>
        <v>74.510558767098601</v>
      </c>
      <c r="K9" s="18"/>
    </row>
    <row r="10" spans="1:11" ht="12" customHeight="1" x14ac:dyDescent="0.25">
      <c r="E10" s="19"/>
      <c r="F10" s="19">
        <f>F8/(1+$F$17)^F7</f>
        <v>28.519935200236514</v>
      </c>
      <c r="G10" s="19">
        <f>G8/(1+$F$17)^G7</f>
        <v>108.45156051009197</v>
      </c>
      <c r="H10" s="19">
        <f>H8/(1+$F$17)^H7</f>
        <v>171.83508211735287</v>
      </c>
      <c r="I10" s="19">
        <f>I8/(1+$F$17)^I7</f>
        <v>98.014508142284484</v>
      </c>
      <c r="J10" s="19">
        <f>J8/(1+$F$17)^J7</f>
        <v>93.178914030033582</v>
      </c>
      <c r="K10" s="18">
        <f>SUM(F10:J10)</f>
        <v>499.99999999999937</v>
      </c>
    </row>
    <row r="11" spans="1:11" ht="12" customHeight="1" x14ac:dyDescent="0.25">
      <c r="E11" s="8"/>
      <c r="F11" s="19"/>
      <c r="G11" s="19"/>
      <c r="H11" s="19"/>
      <c r="I11" s="19"/>
      <c r="J11" s="19"/>
      <c r="K11" s="18"/>
    </row>
    <row r="12" spans="1:11" ht="12" customHeight="1" x14ac:dyDescent="0.25">
      <c r="E12" s="8"/>
      <c r="F12" s="19"/>
      <c r="G12" s="19"/>
      <c r="I12" s="19"/>
      <c r="J12" s="19"/>
      <c r="K12" s="18"/>
    </row>
    <row r="13" spans="1:11" ht="12" x14ac:dyDescent="0.2">
      <c r="B13" s="17" t="s">
        <v>4</v>
      </c>
      <c r="E13" s="10"/>
      <c r="F13" s="11">
        <f>E8+F9+G9+H9+I9+J9</f>
        <v>-66.818585417041888</v>
      </c>
      <c r="G13" s="11"/>
      <c r="H13" s="12"/>
      <c r="I13" s="5"/>
      <c r="J13" s="5"/>
    </row>
    <row r="14" spans="1:11" ht="12" x14ac:dyDescent="0.2">
      <c r="B14" s="17"/>
      <c r="E14" s="10"/>
      <c r="F14" s="10"/>
      <c r="G14" s="11"/>
      <c r="H14" s="12"/>
      <c r="I14" s="5"/>
      <c r="J14" s="5"/>
    </row>
    <row r="15" spans="1:11" ht="12" x14ac:dyDescent="0.2">
      <c r="B15" s="17" t="s">
        <v>5</v>
      </c>
      <c r="E15" s="10"/>
      <c r="F15" s="11">
        <f>SUM(E8,NPV(C4,F8:J8))</f>
        <v>-66.818585417041902</v>
      </c>
      <c r="G15" s="11"/>
      <c r="H15" s="12"/>
      <c r="I15" s="5"/>
      <c r="J15" s="5"/>
    </row>
    <row r="16" spans="1:11" ht="12" customHeight="1" x14ac:dyDescent="0.25">
      <c r="B16" s="13"/>
      <c r="C16" s="13"/>
      <c r="D16" s="13"/>
      <c r="E16" s="13"/>
      <c r="F16" s="21"/>
      <c r="G16" s="14"/>
      <c r="H16" s="13"/>
    </row>
    <row r="17" spans="2:12" ht="12" x14ac:dyDescent="0.2">
      <c r="B17" s="17" t="s">
        <v>6</v>
      </c>
      <c r="E17" s="10"/>
      <c r="F17" s="25">
        <f>IRR(E8:J8)</f>
        <v>5.1895798127592263E-2</v>
      </c>
      <c r="G17" s="22"/>
      <c r="H17" s="23" t="s">
        <v>8</v>
      </c>
    </row>
    <row r="18" spans="2:12" ht="12" x14ac:dyDescent="0.2">
      <c r="F18" s="11"/>
    </row>
    <row r="19" spans="2:12" ht="12" customHeight="1" x14ac:dyDescent="0.25"/>
    <row r="20" spans="2:12" ht="12" customHeight="1" x14ac:dyDescent="0.25"/>
    <row r="21" spans="2:12" ht="12" customHeight="1" x14ac:dyDescent="0.25"/>
    <row r="23" spans="2:12" ht="12.75" thickBot="1" x14ac:dyDescent="0.25">
      <c r="B23" s="3"/>
      <c r="C23" s="3"/>
      <c r="D23" s="4"/>
      <c r="E23" s="20">
        <v>0</v>
      </c>
      <c r="F23" s="20">
        <v>1</v>
      </c>
      <c r="G23" s="20">
        <v>2</v>
      </c>
      <c r="H23" s="20">
        <v>3</v>
      </c>
      <c r="I23" s="20">
        <v>4</v>
      </c>
      <c r="J23" s="20">
        <v>5</v>
      </c>
    </row>
    <row r="24" spans="2:12" ht="15.75" thickTop="1" x14ac:dyDescent="0.25">
      <c r="B24" s="16" t="s">
        <v>1</v>
      </c>
      <c r="C24" s="7"/>
      <c r="D24" s="7"/>
      <c r="E24" s="19">
        <v>-500</v>
      </c>
      <c r="F24" s="19">
        <v>30</v>
      </c>
      <c r="G24" s="8">
        <v>120</v>
      </c>
      <c r="H24" s="8">
        <v>200</v>
      </c>
      <c r="I24" s="8">
        <v>120</v>
      </c>
      <c r="J24" s="8">
        <v>120</v>
      </c>
    </row>
    <row r="25" spans="2:12" ht="12" x14ac:dyDescent="0.2">
      <c r="E25" s="8">
        <f>E24/(1+$C$4)^E23</f>
        <v>-500</v>
      </c>
      <c r="F25" s="8">
        <f t="shared" ref="F25:I25" si="1">F24/(1+$C$4)^F23</f>
        <v>27.27272727272727</v>
      </c>
      <c r="G25" s="8">
        <f t="shared" si="1"/>
        <v>99.173553719008254</v>
      </c>
      <c r="H25" s="8">
        <f t="shared" si="1"/>
        <v>150.2629601803155</v>
      </c>
      <c r="I25" s="8">
        <f t="shared" si="1"/>
        <v>81.96161464380846</v>
      </c>
      <c r="J25" s="8">
        <f>J24/(1+$C$4)^J23</f>
        <v>74.510558767098601</v>
      </c>
      <c r="K25" s="8">
        <f>SUM(E25:J25)</f>
        <v>-66.818585417041888</v>
      </c>
      <c r="L25" s="6" t="b">
        <f>K25=F15</f>
        <v>1</v>
      </c>
    </row>
    <row r="27" spans="2:12" x14ac:dyDescent="0.25">
      <c r="B27" s="6" t="s">
        <v>9</v>
      </c>
      <c r="E27" s="18">
        <f>NPV(C4,F24:J24)+E24</f>
        <v>-66.818585417041902</v>
      </c>
    </row>
    <row r="28" spans="2:12" x14ac:dyDescent="0.25">
      <c r="B28" s="6" t="s">
        <v>10</v>
      </c>
      <c r="E28" s="24">
        <f>IRR(E24:J24)</f>
        <v>5.1895798127592263E-2</v>
      </c>
    </row>
  </sheetData>
  <mergeCells count="1">
    <mergeCell ref="F6:J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DA5A-C6E6-43BB-A56F-702ED8F3B59F}">
  <dimension ref="B2:K16"/>
  <sheetViews>
    <sheetView tabSelected="1" workbookViewId="0">
      <selection activeCell="C3" sqref="C3"/>
    </sheetView>
  </sheetViews>
  <sheetFormatPr defaultRowHeight="15" x14ac:dyDescent="0.25"/>
  <sheetData>
    <row r="2" spans="2:11" x14ac:dyDescent="0.25">
      <c r="B2" s="17" t="s">
        <v>0</v>
      </c>
      <c r="C2" s="15">
        <v>0.1</v>
      </c>
      <c r="D2" s="2"/>
      <c r="E2" s="2"/>
      <c r="F2" s="2"/>
      <c r="G2" s="2"/>
      <c r="H2" s="2"/>
      <c r="I2" s="2"/>
      <c r="J2" s="2"/>
    </row>
    <row r="3" spans="2:11" x14ac:dyDescent="0.25">
      <c r="B3" s="17"/>
      <c r="C3" s="17"/>
      <c r="D3" s="17"/>
      <c r="E3" s="2"/>
      <c r="F3" s="2"/>
      <c r="G3" s="2"/>
      <c r="H3" s="2"/>
      <c r="I3" s="2"/>
      <c r="J3" s="2"/>
    </row>
    <row r="4" spans="2:11" ht="15.75" x14ac:dyDescent="0.25">
      <c r="B4" s="1"/>
      <c r="C4" s="2"/>
      <c r="D4" s="2"/>
      <c r="E4" s="2"/>
      <c r="F4" s="26" t="s">
        <v>3</v>
      </c>
      <c r="G4" s="26"/>
      <c r="H4" s="26"/>
      <c r="I4" s="26"/>
      <c r="J4" s="26"/>
    </row>
    <row r="5" spans="2:11" ht="15.75" thickBot="1" x14ac:dyDescent="0.3">
      <c r="B5" s="3"/>
      <c r="C5" s="3"/>
      <c r="D5" s="4"/>
      <c r="E5" s="20">
        <v>0</v>
      </c>
      <c r="F5" s="20">
        <v>1</v>
      </c>
      <c r="G5" s="20">
        <v>2</v>
      </c>
      <c r="H5" s="20">
        <v>3</v>
      </c>
      <c r="I5" s="20">
        <v>4</v>
      </c>
      <c r="J5" s="20">
        <v>5</v>
      </c>
    </row>
    <row r="6" spans="2:11" ht="15.75" thickTop="1" x14ac:dyDescent="0.25">
      <c r="B6" s="16" t="s">
        <v>1</v>
      </c>
      <c r="C6" s="7"/>
      <c r="D6" s="7"/>
      <c r="E6" s="19">
        <v>-500</v>
      </c>
      <c r="F6" s="19">
        <v>30</v>
      </c>
      <c r="G6" s="8">
        <v>120</v>
      </c>
      <c r="H6" s="8">
        <v>200</v>
      </c>
      <c r="I6" s="8">
        <v>120</v>
      </c>
      <c r="J6" s="8">
        <v>120</v>
      </c>
      <c r="K6" t="str">
        <f>"this profit is logical only when rate "&amp; ROUND(F15,4)*100 &amp; "%"</f>
        <v>this profit is logical only when rate 5.19%</v>
      </c>
    </row>
    <row r="7" spans="2:11" x14ac:dyDescent="0.25">
      <c r="B7" s="6" t="s">
        <v>2</v>
      </c>
      <c r="C7" s="6"/>
      <c r="D7" s="6"/>
      <c r="E7" s="19">
        <v>-500</v>
      </c>
      <c r="F7" s="19">
        <f>F6/($C$2+1)^F5</f>
        <v>27.27272727272727</v>
      </c>
      <c r="G7" s="19">
        <f t="shared" ref="G7:J7" si="0">G6/($C$2+1)^G5</f>
        <v>99.173553719008254</v>
      </c>
      <c r="H7" s="19">
        <f t="shared" si="0"/>
        <v>150.2629601803155</v>
      </c>
      <c r="I7" s="19">
        <f t="shared" si="0"/>
        <v>81.96161464380846</v>
      </c>
      <c r="J7" s="19">
        <f t="shared" si="0"/>
        <v>74.510558767098601</v>
      </c>
    </row>
    <row r="8" spans="2:11" x14ac:dyDescent="0.25">
      <c r="B8" s="6"/>
      <c r="C8" s="6"/>
      <c r="D8" s="6"/>
      <c r="E8" s="19"/>
      <c r="F8" s="19"/>
      <c r="G8" s="19"/>
      <c r="H8" s="19"/>
      <c r="I8" s="19"/>
      <c r="J8" s="19"/>
    </row>
    <row r="9" spans="2:11" x14ac:dyDescent="0.25">
      <c r="B9" s="6"/>
      <c r="C9" s="6"/>
      <c r="D9" s="6"/>
      <c r="E9" s="8"/>
      <c r="F9" s="19"/>
      <c r="G9" s="19"/>
      <c r="H9" s="19"/>
      <c r="I9" s="19"/>
      <c r="J9" s="19"/>
    </row>
    <row r="10" spans="2:11" x14ac:dyDescent="0.25">
      <c r="B10" s="6"/>
      <c r="C10" s="6"/>
      <c r="D10" s="6"/>
      <c r="E10" s="8"/>
      <c r="F10" s="19"/>
      <c r="G10" s="19"/>
      <c r="H10" s="6"/>
      <c r="I10" s="19"/>
      <c r="J10" s="19"/>
    </row>
    <row r="11" spans="2:11" x14ac:dyDescent="0.25">
      <c r="B11" s="17" t="s">
        <v>4</v>
      </c>
      <c r="C11" s="6"/>
      <c r="D11" s="6"/>
      <c r="E11" s="10"/>
      <c r="F11" s="11">
        <f>SUM(E7:J7)</f>
        <v>-66.818585417041888</v>
      </c>
      <c r="G11" s="11"/>
      <c r="H11" s="12"/>
      <c r="I11" s="5"/>
      <c r="J11" s="5"/>
    </row>
    <row r="12" spans="2:11" x14ac:dyDescent="0.25">
      <c r="B12" s="17"/>
      <c r="C12" s="6"/>
      <c r="D12" s="6"/>
      <c r="E12" s="10"/>
      <c r="F12" s="10"/>
      <c r="G12" s="11"/>
      <c r="H12" s="12"/>
      <c r="I12" s="5"/>
      <c r="J12" s="5"/>
    </row>
    <row r="13" spans="2:11" x14ac:dyDescent="0.25">
      <c r="B13" s="17" t="s">
        <v>5</v>
      </c>
      <c r="C13" s="6"/>
      <c r="D13" s="6"/>
      <c r="E13" s="10"/>
      <c r="F13" s="11">
        <f>NPV(C2,F6:J6)+E6</f>
        <v>-66.818585417041902</v>
      </c>
      <c r="G13" s="11" t="b">
        <f>F13=F11</f>
        <v>1</v>
      </c>
      <c r="H13" s="12"/>
      <c r="I13" s="5"/>
      <c r="J13" s="5"/>
    </row>
    <row r="14" spans="2:11" x14ac:dyDescent="0.25">
      <c r="B14" s="13"/>
      <c r="C14" s="13"/>
      <c r="D14" s="13"/>
      <c r="E14" s="13"/>
      <c r="F14" s="21"/>
      <c r="G14" s="14"/>
      <c r="H14" s="13"/>
      <c r="I14" s="6"/>
      <c r="J14" s="6"/>
    </row>
    <row r="15" spans="2:11" x14ac:dyDescent="0.25">
      <c r="B15" s="17" t="s">
        <v>6</v>
      </c>
      <c r="C15" s="6"/>
      <c r="D15" s="6"/>
      <c r="E15" s="10"/>
      <c r="F15" s="25">
        <f>IRR(E6:J6)</f>
        <v>5.1895798127592263E-2</v>
      </c>
      <c r="G15" s="22"/>
      <c r="H15" s="23"/>
      <c r="I15" s="6"/>
      <c r="J15" s="6"/>
    </row>
    <row r="16" spans="2:11" x14ac:dyDescent="0.25">
      <c r="F16" s="27">
        <f>IRR(E6:J6)</f>
        <v>5.1895798127592263E-2</v>
      </c>
    </row>
  </sheetData>
  <mergeCells count="1">
    <mergeCell ref="F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IRR</vt:lpstr>
      <vt:lpstr>IRR 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365Careers</dc:creator>
  <cp:lastModifiedBy>Roman Ostapchuk</cp:lastModifiedBy>
  <cp:lastPrinted>2016-10-20T15:58:30Z</cp:lastPrinted>
  <dcterms:created xsi:type="dcterms:W3CDTF">2016-10-20T15:49:24Z</dcterms:created>
  <dcterms:modified xsi:type="dcterms:W3CDTF">2024-12-01T10:17:57Z</dcterms:modified>
</cp:coreProperties>
</file>