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PEC 0.1及优先级拆解" sheetId="1" r:id="rId1"/>
    <sheet name="SPEC 和方案" sheetId="2" r:id="rId2" state="hidden"/>
    <sheet name="整机计划" sheetId="3" r:id="rId3"/>
    <sheet name="传感器选型" sheetId="4" r:id="rId4"/>
    <sheet name="软件计划" sheetId="5" r:id="rId5"/>
    <sheet name="风险" sheetId="6" r:id="rId6"/>
    <sheet name="关联重要文档" sheetId="7" r:id="rId7"/>
  </sheets>
  <calcPr calcId="0"/>
</workbook>
</file>

<file path=xl/sharedStrings.xml><?xml version="1.0" encoding="utf-8"?>
<sst xmlns="http://schemas.openxmlformats.org/spreadsheetml/2006/main">
  <si>
    <t>功能模块</t>
  </si>
  <si>
    <t>关键性能</t>
  </si>
  <si>
    <t>重要性</t>
  </si>
  <si>
    <t>X11</t>
  </si>
  <si>
    <t>备注</t>
  </si>
  <si>
    <t>技术方案</t>
  </si>
  <si>
    <t>风险</t>
  </si>
  <si>
    <t>P1实现目标- 3/10</t>
  </si>
  <si>
    <t>P2实现目标 - 5/6</t>
  </si>
  <si>
    <t>P3实现目标-6/15</t>
  </si>
  <si>
    <t>T0目标</t>
  </si>
  <si>
    <t>T1目标</t>
  </si>
  <si>
    <t>T2目标</t>
  </si>
  <si>
    <t>TR3要求；
1. 无ID设计 
2. 架构和概要设计确认，部分结构可以进行详细设计；
3. 基本能力符合要求，遥控测试清洁，运动，确认基本续航能力
4. 传感器在整机上的功能性能测试完成，确认传感器元器件选型，
5. 软件链路打通，核心功能跑通，确认产品覆盖率识别智能性基本能力保证
6. 软件开始确认
7. 测试控制链路打通</t>
  </si>
  <si>
    <t>TR4准备要求，
1. 大体形态确认的ID造型，外观细节可以做调整，方向不变，外观造型不变
2. 结构外观拆件方案确认，内部纯结构件设计达到开模状态；材料选型确认；
3. 测试控制的链路打通
4. 算法集成跑机测试
5. 整机全功能实现
6. 全功能测试
7. DFX 评估通过
8. 成本符合产品要求
9. 工艺方案确认</t>
  </si>
  <si>
    <t>TR4要求
1. ID造型锁定
2. 最终的开模图纸
3. 全功能符合产品要求
4. 部分传感器模具提前开模
5. 全功能测试完成
6. 传感器单体可靠性测试开始</t>
  </si>
  <si>
    <t>1. 基本结构装配确认
2. 结构性修模
3. 基本功能测试
4. 马达仓和单体可靠性测试
5. 传感器可靠性测试
6. 高风险测试（跌落/震动等，待评估）
7. 整机寿命测试开始</t>
  </si>
  <si>
    <t>TR4A 准备
1. 全功能测试
2. 整机可靠性测试</t>
  </si>
  <si>
    <t>TR4A 要求</t>
  </si>
  <si>
    <t>整机</t>
  </si>
  <si>
    <t>重量</t>
  </si>
  <si>
    <t>S</t>
  </si>
  <si>
    <t>目标11kg，底线12.5kg</t>
  </si>
  <si>
    <t>beatbot pro 11kg</t>
  </si>
  <si>
    <t>13.8（预估）- 电机小型化（-1kg)</t>
  </si>
  <si>
    <t>A</t>
  </si>
  <si>
    <t>重量和分拆的技术方案的方案冲突</t>
  </si>
  <si>
    <t>P0</t>
  </si>
  <si>
    <t>按目标设计，P1实测</t>
  </si>
  <si>
    <t>尺寸</t>
  </si>
  <si>
    <t>目标450*400*260，底线460*400*270</t>
  </si>
  <si>
    <t>beatbot pro 451*403*263</t>
  </si>
  <si>
    <t>不含ID，465*394*257</t>
  </si>
  <si>
    <t>防水</t>
  </si>
  <si>
    <t>IP68</t>
  </si>
  <si>
    <t/>
  </si>
  <si>
    <t>场景</t>
  </si>
  <si>
    <t>清洁场景</t>
  </si>
  <si>
    <t>地下/地上</t>
  </si>
  <si>
    <t>清洁范围</t>
  </si>
  <si>
    <t>水底/池壁/水线/水面/浅水区</t>
  </si>
  <si>
    <t>P0-水底/池壁/水面/浅水区
P1-水线</t>
  </si>
  <si>
    <t>材质</t>
  </si>
  <si>
    <t>喷枪石、混凝土、瓷砖、玻璃纤维、乙烯基、鹅卵石</t>
  </si>
  <si>
    <t>泳池形状</t>
  </si>
  <si>
    <t>全覆盖（矩形、矩形自由、肾形、L形、双耳、自由等）</t>
  </si>
  <si>
    <t>暂无全覆盖方案</t>
  </si>
  <si>
    <t>P0/P1/P2</t>
  </si>
  <si>
    <t>P0-识别传感器确认
P1-台阶覆盖的方案模块化测试验证完成
P2- 功能完成</t>
  </si>
  <si>
    <t>池底形状</t>
  </si>
  <si>
    <t>全覆盖（平底、斜坡、碗底、钻石、池底大弧、浪花底、跳水池等）</t>
  </si>
  <si>
    <t>适用面积</t>
  </si>
  <si>
    <t>长度66ft（20M）</t>
  </si>
  <si>
    <t>-</t>
  </si>
  <si>
    <t>PH</t>
  </si>
  <si>
    <t>7.0-7.8</t>
  </si>
  <si>
    <t>X6-7.4，E70-7.8</t>
  </si>
  <si>
    <t>氯浓度</t>
  </si>
  <si>
    <t>&lt; 4 ppm</t>
  </si>
  <si>
    <t>盐浓度</t>
  </si>
  <si>
    <t>&lt; 5000 ppm</t>
  </si>
  <si>
    <t>工作深度</t>
  </si>
  <si>
    <t>0.3-3M</t>
  </si>
  <si>
    <t>E70-5M</t>
  </si>
  <si>
    <t>存储/运输</t>
  </si>
  <si>
    <t>-18-70°</t>
  </si>
  <si>
    <t>ISTA 3A</t>
  </si>
  <si>
    <t>工作温度（气温）</t>
  </si>
  <si>
    <t>0-45°</t>
  </si>
  <si>
    <t>充电从3°开始</t>
  </si>
  <si>
    <t>电池5度</t>
  </si>
  <si>
    <t>工作温度（水温）</t>
  </si>
  <si>
    <t>3-40°</t>
  </si>
  <si>
    <t>±3°</t>
  </si>
  <si>
    <t>清洁能力</t>
  </si>
  <si>
    <t>清洁组件</t>
  </si>
  <si>
    <t>双滚刷</t>
  </si>
  <si>
    <t>清洁宽度</t>
  </si>
  <si>
    <t>&gt;300mm</t>
  </si>
  <si>
    <t>机身，滚刷占比</t>
  </si>
  <si/>
  <si>
    <t>吸力</t>
  </si>
  <si>
    <t>＞8500GPH</t>
  </si>
  <si>
    <t>宣传参数，水泵极限能力</t>
  </si>
  <si>
    <t>可清洁垃圾</t>
  </si>
  <si>
    <t>污垢、砂石、絮状沉淀、落叶、藻类孢子</t>
  </si>
  <si>
    <t>CE值（池底）</t>
  </si>
  <si>
    <t>综合＞95%
污垢&gt;95%
砂石&gt;95%
絮状沉淀、藻类&gt;95%
落叶&gt;95%
毛发&gt;90%
藻类孢子--有过滤能力
不推尘or推尘优于竞品</t>
  </si>
  <si>
    <t>大垃圾CE不低于X6
细小垃圾CE不低于dolphin E70</t>
  </si>
  <si>
    <t>样机手板和X9现状差不多</t>
  </si>
  <si>
    <t>清洁能力需要明确条件</t>
  </si>
  <si>
    <t>基本清洁能力测试完成</t>
  </si>
  <si>
    <t>CE值（水面）</t>
  </si>
  <si>
    <t>综合＞80%
浮尘（花粉）&gt;80%
落叶&gt;80%</t>
  </si>
  <si>
    <t>参考水面船-波轮正向范围内清洁CE</t>
  </si>
  <si>
    <t>最大清洁能力(水面)</t>
  </si>
  <si>
    <t>落叶&lt;22.5cm（TBD）</t>
  </si>
  <si>
    <t>橡树叶，待第一轮手板测试</t>
  </si>
  <si>
    <t>水面综合清洁能力（2H）</t>
  </si>
  <si>
    <t>落叶（10-15cm）清洁数量&gt;90</t>
  </si>
  <si>
    <t>水面部署100片</t>
  </si>
  <si>
    <t>尘仓/滤网类型</t>
  </si>
  <si>
    <t>支持精细过滤</t>
  </si>
  <si>
    <t>和X9同方案</t>
  </si>
  <si>
    <t>单模块功能测试验证完成
喷砂问题</t>
  </si>
  <si>
    <t>尘仓/滤网容量</t>
  </si>
  <si>
    <t>&gt;3L</t>
  </si>
  <si>
    <t>尘仓/滤网容尘量</t>
  </si>
  <si>
    <t>&gt;300g微尘</t>
  </si>
  <si>
    <t>尘仓/滤网规格</t>
  </si>
  <si>
    <t>180um+二级过滤（3um），微尘清洁不冒烟</t>
  </si>
  <si>
    <t>80μm细沙不泄露，Dolphin 超细滤网2-10μm</t>
  </si>
  <si>
    <t>P1</t>
  </si>
  <si>
    <t>运动能力</t>
  </si>
  <si>
    <t>运动机构</t>
  </si>
  <si>
    <t>履带</t>
  </si>
  <si>
    <t>自动转向</t>
  </si>
  <si>
    <t>支持</t>
  </si>
  <si>
    <t>过排水沟</t>
  </si>
  <si>
    <t>支持，高度30mm;格栅空隙直径&lt;8mm</t>
  </si>
  <si>
    <t>爬楼梯</t>
  </si>
  <si>
    <t>高度10-18cm，宽度30-60cm</t>
  </si>
  <si>
    <t>P0/P2</t>
  </si>
  <si>
    <t>机器能力支持，软件P2</t>
  </si>
  <si>
    <t>浅水区</t>
  </si>
  <si>
    <t>可运动，不卡困</t>
  </si>
  <si>
    <t>池壁清洁</t>
  </si>
  <si>
    <t>B</t>
  </si>
  <si>
    <t>回字清洁池壁，在等高情况下，机器沿池壁清洁</t>
  </si>
  <si>
    <t>实测机器回字运动能力</t>
  </si>
  <si>
    <t>防跌落</t>
  </si>
  <si>
    <t>浅水区清洁过程中不跌落至深水区</t>
  </si>
  <si>
    <t>P0-池底元器件选型确认
需要软件打通，单模块验证</t>
  </si>
  <si>
    <t>堵塞后运动</t>
  </si>
  <si>
    <t>支持，滤网堵塞后机器可继续行走/爬墙/切换水面模式</t>
  </si>
  <si>
    <t>堵塞检测方案沿用X9？</t>
  </si>
  <si>
    <t>负重后运动</t>
  </si>
  <si>
    <t>&lt;500g 沙子不影响运动性能（TBD）底线300g</t>
  </si>
  <si>
    <t>负重测试，确认能力边界</t>
  </si>
  <si>
    <t>旋转半径</t>
  </si>
  <si>
    <t>旋转后中心偏移&lt;1cm</t>
  </si>
  <si>
    <t>第一轮手板实测,包括打滑测试量化</t>
  </si>
  <si>
    <t>实测</t>
  </si>
  <si>
    <t>水下/水面切换</t>
  </si>
  <si>
    <t>切换时间&lt;30s</t>
  </si>
  <si>
    <t>水下覆盖率</t>
  </si>
  <si>
    <t>＞95%</t>
  </si>
  <si>
    <t>P2</t>
  </si>
  <si>
    <t>软件打通后测试</t>
  </si>
  <si>
    <t>水面覆盖率</t>
  </si>
  <si>
    <t>＞90%</t>
  </si>
  <si>
    <t>运行速度</t>
  </si>
  <si>
    <t>0-0.3m/s</t>
  </si>
  <si>
    <t>基础运动能力测试</t>
  </si>
  <si>
    <t>清洁效率（水下）</t>
  </si>
  <si>
    <t>100㎡/h</t>
  </si>
  <si>
    <t>清洁效率（水面）</t>
  </si>
  <si>
    <t>60㎡/h</t>
  </si>
  <si>
    <t>续航能力</t>
  </si>
  <si>
    <t>电量续航（池底）</t>
  </si>
  <si>
    <t>&gt;300min，池底（能清洁树叶、沙子，运行速度不低于0.15m/s）</t>
  </si>
  <si>
    <t>第一轮手板实测后打合</t>
  </si>
  <si>
    <t>续航需要明确条件</t>
  </si>
  <si>
    <t>设计+实测</t>
  </si>
  <si>
    <t>电量续航（水面）</t>
  </si>
  <si>
    <t>&gt;700min，水面</t>
  </si>
  <si>
    <t>充电时间</t>
  </si>
  <si>
    <t>＜240min（10%—95%）</t>
  </si>
  <si>
    <t>充电方式</t>
  </si>
  <si>
    <t>手动+自动回充</t>
  </si>
  <si>
    <t>智能性</t>
  </si>
  <si>
    <t>智能避障</t>
  </si>
  <si>
    <t>支持，减速防碰撞</t>
  </si>
  <si>
    <t>建图定位</t>
  </si>
  <si>
    <t>全场景全局地图，成图率&gt;90%，3D地图Better to have</t>
  </si>
  <si>
    <t>传感器选型确认，真定位方案测试验证通过</t>
  </si>
  <si>
    <t>路径规划</t>
  </si>
  <si>
    <t>全局规划-路径不歪斜，运动控制不抖动</t>
  </si>
  <si>
    <t>AI识别</t>
  </si>
  <si>
    <t>地形、池底&amp;水面脏污，障碍物，支持AI巡检，下水后之后直接清洁大垃圾</t>
  </si>
  <si>
    <t>双目摄像头识别
上下左右90度范围，
机身前面145mm
左右盲区195mm</t>
  </si>
  <si>
    <t>P0-摄像头能力打通，模块化测试验证完成
P0-软件AI识别单模组能力确认
P2-软件AI识别集成</t>
  </si>
  <si>
    <t>AI辅助</t>
  </si>
  <si>
    <t>识别人手抓握动作，主动停止运动部件</t>
  </si>
  <si>
    <t>摄像头能力打通，识别能力确认，模块化测试验证完成</t>
  </si>
  <si>
    <t>IOT</t>
  </si>
  <si>
    <t>详见软件PRD</t>
  </si>
  <si>
    <t>支持先刷</t>
  </si>
  <si>
    <t>健康自检</t>
  </si>
  <si>
    <t>水线精细清洁</t>
  </si>
  <si>
    <t>横向水线清洁（TBD）</t>
  </si>
  <si>
    <t>清洁日志</t>
  </si>
  <si>
    <t>可视化清洁日志</t>
  </si>
  <si>
    <t>脏污检测</t>
  </si>
  <si>
    <t>根据水体及水下垃圾分布情况自动调节清洁力度</t>
  </si>
  <si>
    <t>P0-传感器选型确认，单模组AI单模块验证
P2- 软件集成</t>
  </si>
  <si>
    <t>自动回充</t>
  </si>
  <si>
    <t>适配基站</t>
  </si>
  <si>
    <t>单模块方案验证</t>
  </si>
  <si>
    <t>自动清洁</t>
  </si>
  <si>
    <t>第三方语音控制</t>
  </si>
  <si>
    <t>接入亚马逊 Alexa 或者 Google Assistant</t>
  </si>
  <si>
    <t>架构方案确认</t>
  </si>
  <si>
    <t>集成接入</t>
  </si>
  <si>
    <t>便捷体验</t>
  </si>
  <si>
    <t>一键启动</t>
  </si>
  <si>
    <t>按下开机键，可直接开启工作</t>
  </si>
  <si>
    <t>模式切换</t>
  </si>
  <si>
    <t>支持智能模式（水面/水下智能切换）、水下模式（包括池底、池壁）、水面模式、纯池底</t>
  </si>
  <si>
    <t>屏幕尺寸</t>
  </si>
  <si>
    <t>&gt;2英寸，</t>
  </si>
  <si>
    <t>P2-整机方案和选型确认
P2-功能开发下一版</t>
  </si>
  <si>
    <t>屏幕类型</t>
  </si>
  <si>
    <t>OLED、点阵</t>
  </si>
  <si>
    <t>P0-选型确认</t>
  </si>
  <si>
    <t>分辨率</t>
  </si>
  <si>
    <t>640*640or320*320（TBD）</t>
  </si>
  <si>
    <t>亮度</t>
  </si>
  <si>
    <t>600nit（TBD），目标是在强光下（约100000lx）看清屏幕内容</t>
  </si>
  <si>
    <t>图标、动画</t>
  </si>
  <si>
    <t>图标清晰，指示功能明确，拟人化</t>
  </si>
  <si>
    <t>灯光</t>
  </si>
  <si>
    <t>所有灯光要求水下可见（户外强光、2.5M深度）</t>
  </si>
  <si>
    <t>灯带&amp;指示灯</t>
  </si>
  <si>
    <t>电量指示灯：3格绿色：20-100%，2格黄色：10-20%，1格红色：&lt;10%</t>
  </si>
  <si>
    <t>方案确认单板验证</t>
  </si>
  <si>
    <t>状态指示灯：复用电量指示灯，故障红色/警示黄色/正常绿色</t>
  </si>
  <si>
    <t>P0-颜色硬件实现，
P2-软件P2</t>
  </si>
  <si>
    <t>语音</t>
  </si>
  <si>
    <t>语音播报，反馈任务机器状态</t>
  </si>
  <si>
    <t>防水扬声器暂无选型</t>
  </si>
  <si>
    <t>P0-防水喇叭选型确认，整机接口预留，组装不带
P2- 防水喇叭功能集成</t>
  </si>
  <si>
    <t>喇叭集成</t>
  </si>
  <si>
    <t>快速排水</t>
  </si>
  <si>
    <t>支持，15S内排空机身内存水（无连续水流）</t>
  </si>
  <si>
    <t>快速排水设计，P1实测</t>
  </si>
  <si>
    <t>快拆尘盒</t>
  </si>
  <si>
    <t>拆/装均在5S内</t>
  </si>
  <si>
    <t>快洗尘盒</t>
  </si>
  <si>
    <t>水枪20S内清洗干净（包括精细滤网）</t>
  </si>
  <si>
    <t>堵塞检测</t>
  </si>
  <si>
    <t>吸力降低X%告警回桩</t>
  </si>
  <si>
    <t>方案需要进一步讨论</t>
  </si>
  <si>
    <t>传感器&amp;单模块功能测试验证完成
软件功能集成后续集成</t>
  </si>
  <si>
    <t>遥控器</t>
  </si>
  <si>
    <t>支持（遥控器+APP）</t>
  </si>
  <si>
    <t>组件化设计，支持快拆</t>
  </si>
  <si>
    <t>滚刷胶皮支持快拆清洗-拆/装均在20S内，机壳快拆（Better to have）</t>
  </si>
  <si>
    <t>P0-快拆胶皮-
P2-机壳快拆方案可行性确认</t>
  </si>
  <si>
    <t>可更换电池</t>
  </si>
  <si>
    <t>电池可DIY更换</t>
  </si>
  <si>
    <t>常见问题排查/维修</t>
  </si>
  <si>
    <t>常见问题支持客户自排查并DIY维修</t>
  </si>
  <si>
    <t>配件收纳</t>
  </si>
  <si>
    <t>提供配件收纳盒</t>
  </si>
  <si>
    <t>娱乐</t>
  </si>
  <si>
    <t>水面涂装</t>
  </si>
  <si>
    <t>可选购水面配件，使水面模式露出部分卡通化</t>
  </si>
  <si>
    <t>方案确认</t>
  </si>
  <si>
    <t>水下摄像</t>
  </si>
  <si>
    <t>复用AI摄像头</t>
  </si>
  <si>
    <t>模块化可行性测试评估</t>
  </si>
  <si>
    <t>玩具</t>
  </si>
  <si>
    <t>C</t>
  </si>
  <si>
    <t>运动及电池可单独拆卸重新组合，变成水下玩具</t>
  </si>
  <si>
    <t>通讯模块</t>
  </si>
  <si>
    <t>WIFI</t>
  </si>
  <si>
    <t>支持2.4G&amp;5GHz</t>
  </si>
  <si>
    <t>P0 - 串口通讯
P1- WiFi通讯</t>
  </si>
  <si>
    <t>水下通讯</t>
  </si>
  <si>
    <t>高速率、低延迟（&lt;500ms）；可遥控</t>
  </si>
  <si>
    <t>岸歌业务模块打通</t>
  </si>
  <si>
    <t>蓝牙</t>
  </si>
  <si>
    <t>支持近场APP直连，查看工作状态和下发指令无卡顿，连接稳定</t>
  </si>
  <si>
    <t>保修政策</t>
  </si>
  <si>
    <t>保修时间</t>
  </si>
  <si>
    <t>3年+1年</t>
  </si>
  <si>
    <t>同类高端产品3-4年，如Zodiac Alpha IQ--4年，Freerider--3年</t>
  </si>
  <si>
    <t>FRR</t>
  </si>
  <si>
    <t>生命周期退换货</t>
  </si>
  <si>
    <t>＜6%</t>
  </si>
  <si>
    <t>成本</t>
  </si>
  <si>
    <t>整机成本</t>
  </si>
  <si>
    <t>3000</t>
  </si>
  <si>
    <t>传感器定型，成本刷新</t>
  </si>
  <si>
    <t>指标</t>
  </si>
  <si>
    <t>子项</t>
  </si>
  <si>
    <t>优先级</t>
  </si>
  <si>
    <t>X11 pro</t>
  </si>
  <si>
    <t>BB</t>
  </si>
  <si>
    <t>X11  技术方案2/11</t>
  </si>
  <si>
    <t>技术风险</t>
  </si>
  <si>
    <t>P1实现目标及优先级</t>
  </si>
  <si>
    <t>P2实现目标</t>
  </si>
  <si>
    <t>P3实现目标</t>
  </si>
  <si>
    <t>PP目标</t>
  </si>
  <si>
    <t>基础参数</t>
  </si>
  <si>
    <t>产品类型</t>
  </si>
  <si>
    <t>All in One</t>
  </si>
  <si>
    <t xml:space="preserve">气仓储气+气囊 </t>
  </si>
  <si>
    <t>体积</t>
  </si>
  <si>
    <t>450*400*260</t>
  </si>
  <si>
    <t>451*403*263</t>
  </si>
  <si>
    <r>
      <rPr>
        <sz val="10"/>
      </rPr>
      <t xml:space="preserve">不含ID，</t>
    </r>
    <r>
      <rPr>
        <color rgb="FFFE0300"/>
        <sz val="10"/>
      </rPr>
      <t xml:space="preserve">465</t>
    </r>
    <r>
      <rPr>
        <sz val="10"/>
      </rPr>
      <t xml:space="preserve">*394*257</t>
    </r>
  </si>
  <si>
    <t>实现</t>
  </si>
  <si>
    <t>＜11kg</t>
  </si>
  <si>
    <t xml:space="preserve">11.3kg
星脉11.38kg </t>
  </si>
  <si>
    <t>成本目标</t>
  </si>
  <si>
    <t>＜2100</t>
  </si>
  <si>
    <t>NA</t>
  </si>
  <si>
    <t>无法满足</t>
  </si>
  <si>
    <t>对接插头16个</t>
  </si>
  <si>
    <t>退货率</t>
  </si>
  <si>
    <t>功能性</t>
  </si>
  <si>
    <t>全能基站适配</t>
  </si>
  <si>
    <t>台阶覆盖</t>
  </si>
  <si>
    <t>TBD</t>
  </si>
  <si>
    <t>台阶覆盖的方案模块化测试验证完成</t>
  </si>
  <si>
    <t>地形、池底&amp;水面脏污，障碍物</t>
  </si>
  <si>
    <t>摄像头能力打通，模块化测试验证完成</t>
  </si>
  <si>
    <t>真定位</t>
  </si>
  <si>
    <t>真全局规划</t>
  </si>
  <si>
    <t>0距离到边清洁</t>
  </si>
  <si>
    <t>大概率实现不了，滚刷到履带的极限压缩距离待评估</t>
  </si>
  <si>
    <t>结构确认极限到边理论距离和实际清洁情况测试</t>
  </si>
  <si>
    <t>语音提示</t>
  </si>
  <si>
    <t>主机不加麦克风，放到基站</t>
  </si>
  <si>
    <t>水线横移</t>
  </si>
  <si>
    <t>浊度检测</t>
  </si>
  <si>
    <r>
      <rPr>
        <sz val="10"/>
      </rPr>
      <t xml:space="preserve">浊度传感器，</t>
    </r>
    <r>
      <rPr>
        <color rgb="FFFE0300"/>
        <sz val="10"/>
      </rPr>
      <t xml:space="preserve">可能有干涉风险</t>
    </r>
  </si>
  <si>
    <t>浊度传感器堆叠确认</t>
  </si>
  <si>
    <t>尘满检测</t>
  </si>
  <si>
    <t>单模块功能测试验证完成</t>
  </si>
  <si>
    <t>精细过滤</t>
  </si>
  <si>
    <t>滤网沿用X9方案，解决缝隙和脱落问题
海绵滤网方案，会影响自清洁的功能，有冲突</t>
  </si>
  <si>
    <t>精细过滤滤网，运动和清洁能力测试，明确能力和范围</t>
  </si>
  <si>
    <t>清洁力</t>
  </si>
  <si>
    <t>3cm石子CE</t>
  </si>
  <si>
    <t>混合石CE</t>
  </si>
  <si>
    <t>等效X9</t>
  </si>
  <si>
    <t>树叶CE</t>
  </si>
  <si>
    <t>细沙CE</t>
  </si>
  <si>
    <t>水面CE（中树叶）</t>
  </si>
  <si>
    <t>等效X9（提升边角能力）</t>
  </si>
  <si>
    <t>续航</t>
  </si>
  <si>
    <t>续航（电量）</t>
  </si>
  <si>
    <t>池底：5h
水面：11.5h</t>
  </si>
  <si>
    <t>池底：5h
水面：9.5h</t>
  </si>
  <si>
    <t>需要定义宣称续航的 运行速度和清洁能力
电池降容量，整机功耗不低于X9，达不到SPEC；</t>
  </si>
  <si>
    <t>续航（尘盒）</t>
  </si>
  <si>
    <t>＞3L+300g微尘容尘</t>
  </si>
  <si>
    <t>3.6L</t>
  </si>
  <si>
    <t>尘盒3L容量，</t>
  </si>
  <si>
    <t>容尘量测试</t>
  </si>
  <si>
    <t>水下单次覆盖面积</t>
  </si>
  <si>
    <t>400㎡</t>
  </si>
  <si>
    <t>300㎡</t>
  </si>
  <si>
    <t>综合覆盖率</t>
  </si>
  <si>
    <t>综合效率</t>
  </si>
  <si>
    <t>40㎡/h</t>
  </si>
  <si>
    <t>无线通信</t>
  </si>
  <si>
    <t>2.4G+5G</t>
  </si>
  <si>
    <t>2.4g</t>
  </si>
  <si>
    <t>新WiFi蓝牙，链路打通，给App</t>
  </si>
  <si>
    <t>水下通信</t>
  </si>
  <si>
    <t>高速率，可遥控，适配基站</t>
  </si>
  <si>
    <t>方案?
视觉+水声+结构导向</t>
  </si>
  <si>
    <r>
      <rPr>
        <sz val="10"/>
      </rPr>
      <t xml:space="preserve">无线充小型化，目标尺寸尺寸200*80mm;</t>
    </r>
    <r>
      <t xml:space="preserve">
</t>
    </r>
    <r>
      <rPr>
        <color rgb="FFFE0300"/>
        <sz val="10"/>
      </rPr>
      <t xml:space="preserve">无线充的压缩，发热风险</t>
    </r>
  </si>
  <si>
    <t>回充基本方案确认
模块化验证好，集成到整机
整机集成化测试样品</t>
  </si>
  <si>
    <t>自动清洁尘盒</t>
  </si>
  <si>
    <t>方案？
暂时考虑方案</t>
  </si>
  <si>
    <t>运动速度</t>
  </si>
  <si>
    <t>0.3m/s 稳定运行</t>
  </si>
  <si>
    <t>0.3m/s 手板正常运行，极限0.32 - 新电机</t>
  </si>
  <si>
    <t>运动速度达成</t>
  </si>
  <si>
    <t>电池</t>
  </si>
  <si>
    <t>电池可拆</t>
  </si>
  <si>
    <t>防水接插头</t>
  </si>
  <si>
    <t>电机</t>
  </si>
  <si>
    <t>新供应商样机打样进度</t>
  </si>
  <si>
    <t xml:space="preserve">精锐昌  新供应商  </t>
  </si>
  <si>
    <t>里程碑节点</t>
  </si>
  <si>
    <t>时间</t>
  </si>
  <si>
    <t>工期</t>
  </si>
  <si>
    <t>展会时间</t>
  </si>
  <si>
    <t>展会样品时间</t>
  </si>
  <si>
    <t>field test 样品时间</t>
  </si>
  <si>
    <t>假期</t>
  </si>
  <si>
    <t>完成时间</t>
  </si>
  <si>
    <t>MP-ETD(500)</t>
  </si>
  <si>
    <t>CES</t>
  </si>
  <si>
    <t>清明</t>
  </si>
  <si>
    <t>MP准备</t>
  </si>
  <si>
    <t>五一</t>
  </si>
  <si>
    <t>PP启动</t>
  </si>
  <si>
    <t>端午</t>
  </si>
  <si>
    <t>T2启动</t>
  </si>
  <si>
    <t>巴塞罗那</t>
  </si>
  <si>
    <t>中秋国庆</t>
  </si>
  <si>
    <t>T1启动</t>
  </si>
  <si>
    <t>IFA</t>
  </si>
  <si>
    <t>T0启动</t>
  </si>
  <si>
    <t>投模决策</t>
  </si>
  <si>
    <t>P3（启动组装）最终外观</t>
  </si>
  <si>
    <t>P2（启动组装）带外观</t>
  </si>
  <si>
    <t>ID锁定（建模输出）</t>
  </si>
  <si>
    <t>P1（启动组装）全功能</t>
  </si>
  <si>
    <t>概要设计完成（TR3）</t>
  </si>
  <si>
    <t>架构设计完成（TR2）</t>
  </si>
  <si>
    <t>立项</t>
  </si>
  <si>
    <t>阶段</t>
  </si>
  <si>
    <t>任务模块</t>
  </si>
  <si>
    <t>任务包</t>
  </si>
  <si>
    <t>交付物</t>
  </si>
  <si>
    <t>开始时间</t>
  </si>
  <si>
    <t>实际完成情况备注</t>
  </si>
  <si>
    <t>里程碑</t>
  </si>
  <si>
    <t>责任人</t>
  </si>
  <si>
    <t>TR评审</t>
  </si>
  <si>
    <t>TR1</t>
  </si>
  <si>
    <t>TR2</t>
  </si>
  <si>
    <t>元器件选型</t>
  </si>
  <si>
    <t>结构设计</t>
  </si>
  <si>
    <t>结构设计问题点改善&amp;手板发图</t>
  </si>
  <si>
    <t>手板结构设计3D图纸</t>
  </si>
  <si>
    <t>是</t>
  </si>
  <si>
    <t>结构</t>
  </si>
  <si>
    <t>手板加工</t>
  </si>
  <si>
    <t>手板组装</t>
  </si>
  <si>
    <t>硬件设计</t>
  </si>
  <si>
    <t>算法板PCBA设计&amp;图纸释放</t>
  </si>
  <si>
    <t>2/13评审，2/14释放资料，2/18发现波轮驱动未画在算法版上</t>
  </si>
  <si>
    <t>控制板PCBA设计&amp;图纸释放</t>
  </si>
  <si>
    <t>电子料BOM释放</t>
  </si>
  <si>
    <t>2/14释放算法板
2/17释放控制板-建鸣</t>
  </si>
  <si>
    <t>算法板PCBA打板</t>
  </si>
  <si>
    <t>控制板PCBA打板</t>
  </si>
  <si>
    <t>采购</t>
  </si>
  <si>
    <t>PCBA调试</t>
  </si>
  <si>
    <t>PCBA自测</t>
  </si>
  <si>
    <t>线束设计</t>
  </si>
  <si>
    <t>线束图纸设计</t>
  </si>
  <si>
    <t>线束打样</t>
  </si>
  <si>
    <t>软件调试</t>
  </si>
  <si>
    <t>MCU - PCBA调试</t>
  </si>
  <si>
    <t>电机驱动调试</t>
  </si>
  <si>
    <t>SOC - 传感器调试</t>
  </si>
  <si>
    <t>业务打通</t>
  </si>
  <si>
    <t>算法调试</t>
  </si>
  <si>
    <t>手板整机测试</t>
  </si>
  <si>
    <t>实验室</t>
  </si>
  <si>
    <t>基本能力测试</t>
  </si>
  <si>
    <t>?</t>
  </si>
  <si>
    <t>传感器功能测试</t>
  </si>
  <si>
    <t>整机功能测试</t>
  </si>
  <si>
    <t>TR3</t>
  </si>
  <si>
    <t>ID</t>
  </si>
  <si>
    <t>ID初稿完成</t>
  </si>
  <si>
    <t>ID一轮通过，且结构不做变化的时间</t>
  </si>
  <si>
    <t>ID草图设计&amp;评审</t>
  </si>
  <si>
    <t>ID造型渲染效果图评审</t>
  </si>
  <si>
    <t>ID造型建模，评审通过</t>
  </si>
  <si>
    <t>初版CMF，ID3D图</t>
  </si>
  <si>
    <t>结构修改&amp;手板下发</t>
  </si>
  <si>
    <t>P3</t>
  </si>
  <si>
    <t>ID改善及3D图纸定稿</t>
  </si>
  <si>
    <t>3D外观图纸，定版CMF</t>
  </si>
  <si>
    <t>ID设计</t>
  </si>
  <si>
    <t>结构设计&amp;评审&amp;发图</t>
  </si>
  <si>
    <t>结构细节调整</t>
  </si>
  <si>
    <t>3D图纸，手板BOM清单</t>
  </si>
  <si>
    <t>P3板整机验收功能测试</t>
  </si>
  <si>
    <t>结构/电子/实验室</t>
  </si>
  <si>
    <t>TR4</t>
  </si>
  <si>
    <t>SE</t>
  </si>
  <si>
    <t>投模决策(产品开发准出)</t>
  </si>
  <si>
    <t>项目经理</t>
  </si>
  <si>
    <t>模具加工</t>
  </si>
  <si>
    <t>T0</t>
  </si>
  <si>
    <t>T0组装</t>
  </si>
  <si>
    <t>T0测试</t>
  </si>
  <si>
    <t>修模</t>
  </si>
  <si>
    <t>T1</t>
  </si>
  <si>
    <t>T1组装</t>
  </si>
  <si>
    <t>T1测试</t>
  </si>
  <si>
    <t>T2</t>
  </si>
  <si>
    <t>T2组装</t>
  </si>
  <si>
    <t>T2测试</t>
  </si>
  <si>
    <t>TR4A</t>
  </si>
  <si>
    <t>PQA/SE</t>
  </si>
  <si>
    <t>修模+备料+签样</t>
  </si>
  <si>
    <t>PP</t>
  </si>
  <si>
    <t>PP组装&amp;验货(500)</t>
  </si>
  <si>
    <t>TR5</t>
  </si>
  <si>
    <t>MP</t>
  </si>
  <si>
    <t>TR6</t>
  </si>
  <si>
    <t>备料+签样</t>
  </si>
  <si>
    <t>首单量产生产</t>
  </si>
  <si>
    <t>元器件</t>
  </si>
  <si>
    <t>数量</t>
  </si>
  <si>
    <t>选型情况</t>
  </si>
  <si>
    <t>底层驱动</t>
  </si>
  <si>
    <t>规格书需求</t>
  </si>
  <si>
    <t>供应商</t>
  </si>
  <si>
    <t>样品LT</t>
  </si>
  <si>
    <t>P1下单情况</t>
  </si>
  <si>
    <t>算法板</t>
  </si>
  <si>
    <t>LDS</t>
  </si>
  <si>
    <t>确定</t>
  </si>
  <si>
    <t>yiyi</t>
  </si>
  <si>
    <t>确定，可靠性，EMC未测试，功能未完成测试-软件开发中，</t>
  </si>
  <si>
    <t>思岚</t>
  </si>
  <si>
    <t>供应商未做过水下产品
全新</t>
  </si>
  <si>
    <t>现有样品5个，需要补充10个</t>
  </si>
  <si>
    <t>波轮电机</t>
  </si>
  <si>
    <t xml:space="preserve">借用X9 </t>
  </si>
  <si>
    <t>Lillian</t>
  </si>
  <si>
    <t>友贸</t>
  </si>
  <si>
    <t>已经安排</t>
  </si>
  <si>
    <t>已下</t>
  </si>
  <si>
    <t>L下视</t>
  </si>
  <si>
    <t>D-TOF，X9升级</t>
  </si>
  <si>
    <t>漫榕</t>
  </si>
  <si>
    <t>恒润 / 二供</t>
  </si>
  <si>
    <t>前期用X9，后期改
距离不够，目标3米需要开发</t>
  </si>
  <si>
    <t>按照X9备料</t>
  </si>
  <si>
    <t>未下</t>
  </si>
  <si>
    <t>右超声/下视</t>
  </si>
  <si>
    <t>超声</t>
  </si>
  <si>
    <t>电应普/灵动</t>
  </si>
  <si>
    <t>相机1</t>
  </si>
  <si>
    <t>未确定</t>
  </si>
  <si>
    <t>舜宇</t>
  </si>
  <si>
    <t>需要和整机配合调试</t>
  </si>
  <si>
    <t>王俊单模组调通，双摄像头主板月底回厂</t>
  </si>
  <si>
    <t>相机2</t>
  </si>
  <si>
    <t>各10个</t>
  </si>
  <si>
    <t>补光灯</t>
  </si>
  <si>
    <t>自研</t>
  </si>
  <si>
    <t>需要和整机配合调试
发热和水汽风险</t>
  </si>
  <si>
    <t>10个</t>
  </si>
  <si>
    <t>地磁</t>
  </si>
  <si>
    <t>确定，同X9</t>
  </si>
  <si>
    <t>爱盛</t>
  </si>
  <si>
    <t>板载</t>
  </si>
  <si>
    <t>左仓门电机</t>
  </si>
  <si>
    <t>借用X9</t>
  </si>
  <si>
    <t>科力尔</t>
  </si>
  <si>
    <t>右仓门电机</t>
  </si>
  <si>
    <t>仓门到位霍尔PCBA</t>
  </si>
  <si>
    <t>待定是否增加</t>
  </si>
  <si>
    <t>接口有预留/按照现有霍尔打样20个</t>
  </si>
  <si>
    <t>水深传感器</t>
  </si>
  <si>
    <t>灵科</t>
  </si>
  <si>
    <t>借用浇灌，快拆，降本
线束和量程要改 15个</t>
  </si>
  <si>
    <t>手握检测/出水检测</t>
  </si>
  <si>
    <t>暂无方案</t>
  </si>
  <si>
    <t>暂无方案
摄像头？</t>
  </si>
  <si>
    <t>喇叭</t>
  </si>
  <si>
    <t>防水不好做</t>
  </si>
  <si>
    <r>
      <rPr>
        <color rgb="FFFE0300"/>
        <sz val="10"/>
      </rPr>
      <t xml:space="preserve">建议取消</t>
    </r>
    <r>
      <t xml:space="preserve">
</t>
    </r>
    <r>
      <rPr>
        <color rgb="FFFE0300"/>
        <sz val="10"/>
      </rPr>
      <t xml:space="preserve">继续调研</t>
    </r>
    <r>
      <rPr>
        <color rgb="FF0563C1"/>
      </rPr>
      <t xml:space="preserve"> @Mike(李昱树)(Mike)</t>
    </r>
  </si>
  <si>
    <t>IMU</t>
  </si>
  <si>
    <t>新选项，软件待定</t>
  </si>
  <si>
    <t>新选型/板载</t>
  </si>
  <si>
    <t>天线</t>
  </si>
  <si>
    <t>新料号</t>
  </si>
  <si>
    <t>蓝牙&amp;WiFi</t>
  </si>
  <si>
    <t>双频，选型中，初选方案已确定
深圳和苏州选型不共用，和X9不共用，认证成本高</t>
  </si>
  <si>
    <t>建议考虑未来产品共用</t>
  </si>
  <si>
    <t>控制板</t>
  </si>
  <si>
    <t>滤蓝检测PCBA</t>
  </si>
  <si>
    <t>舱内，霍尔；借用充电座的回充霍尔；</t>
  </si>
  <si>
    <t>出水霍尔PCBA</t>
  </si>
  <si>
    <t>L_驱动电机</t>
  </si>
  <si>
    <r>
      <rPr>
        <color rgb="FF92D04F"/>
        <sz val="11"/>
      </rPr>
      <t xml:space="preserve">长锦城/精锐昌</t>
    </r>
    <r>
      <rPr>
        <sz val="11"/>
      </rPr>
      <t xml:space="preserve">/友贸</t>
    </r>
  </si>
  <si>
    <t>打样周期长</t>
  </si>
  <si>
    <t>新电机，无现成选型，重新打样</t>
  </si>
  <si>
    <t>驱动28可以兼容？</t>
  </si>
  <si>
    <t>精锐昌  10个
长锦成   10个
友贸  未通知</t>
  </si>
  <si>
    <t>需要追加</t>
  </si>
  <si>
    <t>R_驱动电机</t>
  </si>
  <si>
    <t>L_水泵电机</t>
  </si>
  <si>
    <r>
      <rPr>
        <color rgb="FF92D04F"/>
        <sz val="11"/>
      </rPr>
      <t xml:space="preserve">长锦成</t>
    </r>
    <r>
      <rPr>
        <sz val="11"/>
      </rPr>
      <t xml:space="preserve">/精锐昌/友贸</t>
    </r>
  </si>
  <si>
    <t>R_水泵电机</t>
  </si>
  <si>
    <t>L_水面电机</t>
  </si>
  <si>
    <r>
      <rPr>
        <color rgb="FF92D04F"/>
        <sz val="11"/>
      </rPr>
      <t xml:space="preserve">久奇</t>
    </r>
    <r>
      <rPr>
        <sz val="11"/>
      </rPr>
      <t xml:space="preserve">/国梦</t>
    </r>
  </si>
  <si>
    <t>新电机
SPEC待输出</t>
  </si>
  <si>
    <t>未通知</t>
  </si>
  <si>
    <t>R_水面电机</t>
  </si>
  <si>
    <t>水声通信</t>
  </si>
  <si>
    <t>岸歌</t>
  </si>
  <si>
    <t>换向阀</t>
  </si>
  <si>
    <t>坤锦</t>
  </si>
  <si>
    <t>可靠性待测</t>
  </si>
  <si>
    <t>气路阀</t>
  </si>
  <si>
    <t>气泵</t>
  </si>
  <si>
    <t>待测</t>
  </si>
  <si>
    <t>按键PCBA</t>
  </si>
  <si>
    <t>借用T1pro</t>
  </si>
  <si>
    <t>跟着ID调整，产品需求更新</t>
  </si>
  <si>
    <t>浊度传感器</t>
  </si>
  <si>
    <t>能点</t>
  </si>
  <si>
    <t>结构干涉风险</t>
  </si>
  <si>
    <t>无线充</t>
  </si>
  <si>
    <t>WR人力冲突
开发周期长</t>
  </si>
  <si>
    <t xml:space="preserve">小型化需要重新开发，风险高
新开发，大概2个月周期
P1 先借用X9 </t>
  </si>
  <si>
    <t>无线充到位霍尔</t>
  </si>
  <si>
    <t>Kitty</t>
  </si>
  <si>
    <t>比亚迪</t>
  </si>
  <si>
    <t>续航风险，新结构，防水风险，新结构需要重新开模</t>
  </si>
  <si>
    <t>新开发，续航风险</t>
  </si>
  <si>
    <t>新选型</t>
  </si>
  <si>
    <t>主板（算法板+控制板）</t>
  </si>
  <si>
    <t>延期风险
主板元器件X9 共用物料多 -  本周释放元器件信息以及算法板</t>
  </si>
  <si>
    <t>第二版分版的21号发；（核心板本周，21号控制板）</t>
  </si>
  <si>
    <t>线束</t>
  </si>
  <si>
    <t>屏幕</t>
  </si>
  <si>
    <t>序号</t>
  </si>
  <si>
    <t>提出人</t>
  </si>
  <si>
    <t>分类</t>
  </si>
  <si>
    <t>二级分类</t>
  </si>
  <si>
    <t>风险描述</t>
  </si>
  <si>
    <t>风险影响</t>
  </si>
  <si>
    <t>应对方案</t>
  </si>
  <si>
    <r>
      <rPr>
        <color theme="10"/>
        <u/>
        <sz val="10"/>
      </rPr>
      <t xml:space="preserve">X11 样品需求</t>
    </r>
  </si>
  <si>
    <r>
      <rPr>
        <color theme="10"/>
        <u/>
        <sz val="10"/>
      </rPr>
      <t xml:space="preserve">X11 项目联系人清单</t>
    </r>
  </si>
  <si>
    <r>
      <rPr>
        <color theme="10"/>
        <u/>
        <sz val="10"/>
      </rPr>
      <t xml:space="preserve">X11软件功能清单</t>
    </r>
  </si>
  <si>
    <r>
      <rPr>
        <color theme="10"/>
        <u/>
        <sz val="10"/>
      </rPr>
      <t xml:space="preserve">X11 周会</t>
    </r>
  </si>
  <si>
    <t>项目文件夹网盘链接</t>
  </si>
  <si>
    <r>
      <rPr>
        <color theme="10"/>
        <rFont val="等线"/>
        <u/>
        <sz val="10"/>
      </rPr>
      <t xml:space="preserve">http://192.168.140.242:5000/sharing/VP0uANm8q</t>
    </r>
  </si>
  <si>
    <t>零部件规格书</t>
  </si>
  <si>
    <r>
      <rPr>
        <color theme="10"/>
        <rFont val="等线"/>
        <u/>
        <sz val="10"/>
      </rPr>
      <t xml:space="preserve">http://192.168.140.242:5000/sharing/q7EdzvLh0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</si>
</sst>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月d日"/>
    <numFmt numFmtId="165" formatCode="0.00_);[Red]\(0.00\)"/>
  </numFmts>
  <fonts count="8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1"/>
      <color rgb="FF000000"/>
    </font>
    <font>
      <sz val="11"/>
      <name val="宋体"/>
    </font>
    <font>
      <sz val="11"/>
    </font>
    <font>
      <b/>
      <sz val="11"/>
    </font>
    <font>
      <b/>
      <sz val="10"/>
    </font>
    <font>
      <sz val="11"/>
      <color rgb="FFFF0000"/>
    </font>
    <font>
      <sz val="10"/>
      <color rgb="FFFE0300"/>
    </font>
    <font>
      <sz val="11"/>
      <color rgb="FFFE0300"/>
    </font>
    <font>
      <b/>
      <sz val="10"/>
      <color rgb="FFFE0300"/>
    </font>
    <font>
      <sz val="10"/>
      <name val="等线"/>
    </font>
    <font>
      <sz val="10"/>
      <color rgb="FFED7D33"/>
    </font>
    <font>
      <b/>
      <sz val="12"/>
      <color rgb="FFF8FAFF"/>
    </font>
    <font>
      <sz val="11"/>
      <color rgb="FF92D04F"/>
    </font>
    <font>
      <sz val="12"/>
      <color rgb="FF000000"/>
    </font>
    <font>
      <sz val="11"/>
      <color rgb="FFFE0300"/>
      <name val="宋体"/>
    </font>
    <font>
      <b/>
      <sz val="11"/>
      <color rgb="FFFFFFFF"/>
      <name val="微软雅黑"/>
    </font>
    <font>
      <sz val="10"/>
      <name val="微软雅黑"/>
    </font>
    <font>
      <b/>
      <sz val="10"/>
      <name val="微软雅黑"/>
    </font>
    <font>
      <b/>
      <sz val="10"/>
      <name val="等线"/>
    </font>
    <font>
      <sz val="10"/>
      <color rgb="FFFF0000"/>
      <name val="微软雅黑"/>
    </font>
    <font>
      <sz val="10"/>
      <color rgb="FFFE0300"/>
      <name val="等线"/>
    </font>
    <font>
      <sz val="10"/>
      <color rgb="FFED7D33"/>
      <name val="等线"/>
    </font>
    <font>
      <sz val="11"/>
      <name val="Arial"/>
    </font>
    <font>
      <sz val="10"/>
    </font>
    <font>
      <sz val="10"/>
    </font>
    <font>
      <sz val="10"/>
    </font>
    <font>
      <sz val="10"/>
    </font>
    <font>
      <sz val="10"/>
    </font>
    <font>
      <sz val="10"/>
      <name val="等线"/>
    </font>
    <font>
      <sz val="10"/>
      <name val="等线"/>
    </font>
    <font>
      <sz val="10"/>
      <name val="等线"/>
    </font>
    <font>
      <sz val="10"/>
      <name val="微软雅黑"/>
    </font>
    <font>
      <sz val="10"/>
      <name val="微软雅黑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  <name val="等线"/>
    </font>
    <font>
      <sz val="10"/>
    </font>
    <font>
      <sz val="10"/>
    </font>
    <font>
      <sz val="10"/>
    </font>
    <font>
      <sz val="10"/>
    </font>
    <font>
      <sz val="11"/>
    </font>
    <font>
      <sz val="10"/>
    </font>
    <font>
      <sz val="10"/>
      <color rgb="FFFE0300"/>
    </font>
    <font>
      <sz val="11"/>
    </font>
    <font>
      <sz val="11"/>
    </font>
    <font>
      <sz val="10"/>
      <color rgb="FFFE0300"/>
    </font>
    <font>
      <sz val="10"/>
      <color rgb="FFFE0300"/>
    </font>
    <font>
      <sz val="10"/>
    </font>
    <font>
      <sz val="10"/>
    </font>
    <font>
      <sz val="10"/>
      <color rgb="FFFE0300"/>
    </font>
    <font>
      <sz val="11"/>
      <name val="宋体"/>
    </font>
    <font>
      <sz val="10"/>
      <color rgb="FFFE0300"/>
    </font>
    <font>
      <sz val="10"/>
      <color rgb="FFFE0300"/>
    </font>
    <font>
      <sz val="10"/>
      <color rgb="FFFE0300"/>
    </font>
    <font>
      <sz val="10"/>
    </font>
    <font>
      <sz val="10"/>
      <color rgb="FFFE0300"/>
    </font>
    <font>
      <sz val="10"/>
      <color rgb="FFFE0300"/>
    </font>
    <font>
      <sz val="10"/>
      <color rgb="FFFE0300"/>
    </font>
    <font>
      <sz val="10"/>
    </font>
    <font>
      <sz val="10"/>
    </font>
    <font>
      <sz val="10"/>
    </font>
    <font>
      <sz val="10"/>
    </font>
    <font>
      <sz val="10"/>
      <color rgb="FFFE0300"/>
    </font>
    <font>
      <sz val="10"/>
      <color rgb="FFFE0300"/>
    </font>
    <font>
      <sz val="10"/>
      <color rgb="FFFE0300"/>
    </font>
  </fonts>
  <fills count="11">
    <fill>
      <patternFill patternType="none"/>
    </fill>
    <fill>
      <patternFill patternType="gray125"/>
    </fill>
    <fill>
      <patternFill patternType="solid">
        <fgColor rgb="FFFEFF00"/>
      </patternFill>
    </fill>
    <fill>
      <patternFill patternType="solid">
        <fgColor rgb="FF92D04F"/>
      </patternFill>
    </fill>
    <fill>
      <patternFill patternType="solid">
        <fgColor rgb="FF00FFFF"/>
      </patternFill>
    </fill>
    <fill>
      <patternFill patternType="solid">
        <fgColor rgb="FFF9DDB2"/>
      </patternFill>
    </fill>
    <fill>
      <patternFill patternType="solid">
        <fgColor rgb="FFFCC102"/>
      </patternFill>
    </fill>
    <fill>
      <patternFill patternType="solid">
        <fgColor rgb="FF9EC3E7"/>
      </patternFill>
    </fill>
    <fill>
      <patternFill patternType="solid">
        <fgColor rgb="FF00B0F0"/>
      </patternFill>
    </fill>
    <fill>
      <patternFill patternType="solid">
        <fgColor rgb="FFFFFFFF"/>
      </patternFill>
    </fill>
    <fill>
      <patternFill patternType="solid">
        <fgColor rgb="FFFE0300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Protection="1">
      <alignment horizontal="left" vertical="center"/>
    </xf>
    <xf numFmtId="0" fontId="5" fillId="0" borderId="2" xfId="0" applyFont="1" applyBorder="1" applyProtection="1">
      <alignment horizontal="left" vertical="center"/>
    </xf>
    <xf numFmtId="0" fontId="4" fillId="0" borderId="2" xfId="0" applyFont="1" applyBorder="1" applyProtection="1">
      <alignment horizontal="center" vertical="center"/>
    </xf>
    <xf numFmtId="164" fontId="4" fillId="0" borderId="2" xfId="0" applyNumberFormat="1" applyFont="1" applyBorder="1" applyProtection="1">
      <alignment horizontal="center" vertical="center"/>
    </xf>
    <xf numFmtId="0" fontId="4" fillId="2" borderId="3" xfId="0" applyFont="1" applyFill="1" applyBorder="1" applyProtection="1">
      <alignment horizontal="center" vertical="center"/>
    </xf>
    <xf numFmtId="164" fontId="4" fillId="2" borderId="3" xfId="0" applyNumberFormat="1" applyFont="1" applyFill="1" applyBorder="1" applyProtection="1">
      <alignment horizontal="center" vertical="center"/>
    </xf>
    <xf numFmtId="0" fontId="4" fillId="2" borderId="2" xfId="0" applyFont="1" applyFill="1" applyBorder="1" applyProtection="1">
      <alignment horizontal="center" vertical="center"/>
    </xf>
    <xf numFmtId="164" fontId="4" fillId="2" borderId="2" xfId="0" applyNumberFormat="1" applyFont="1" applyFill="1" applyBorder="1" applyProtection="1">
      <alignment horizontal="center" vertical="center"/>
    </xf>
    <xf numFmtId="49" fontId="6" fillId="0" borderId="2" xfId="0" applyNumberFormat="1" applyFont="1" applyBorder="1" applyProtection="1">
      <alignment horizontal="left" vertical="center" wrapText="1"/>
    </xf>
    <xf numFmtId="0" fontId="7" fillId="3" borderId="2" xfId="0" applyFont="1" applyFill="1" applyBorder="1" applyProtection="1">
      <alignment horizontal="left" vertical="center"/>
    </xf>
    <xf numFmtId="164" fontId="4" fillId="0" borderId="0" xfId="0" applyNumberFormat="1" applyFont="1">
      <alignment vertical="center"/>
    </xf>
    <xf numFmtId="0" fontId="4" fillId="0" borderId="2" xfId="0" applyFont="1" applyBorder="1" applyProtection="1">
      <alignment vertical="center"/>
    </xf>
    <xf numFmtId="0" fontId="4" fillId="0" borderId="2" xfId="0" applyFont="1" applyBorder="1" applyProtection="1">
      <alignment horizontal="left" vertical="center"/>
    </xf>
    <xf numFmtId="0" fontId="7" fillId="0" borderId="2" xfId="0" applyFont="1" applyBorder="1" applyProtection="1">
      <alignment horizontal="left" vertical="center"/>
    </xf>
    <xf numFmtId="0" fontId="7" fillId="0" borderId="2" xfId="0" applyFont="1" applyBorder="1" applyProtection="1">
      <alignment horizontal="left" vertical="center"/>
    </xf>
    <xf numFmtId="0" fontId="7" fillId="4" borderId="2" xfId="0" applyFont="1" applyFill="1" applyBorder="1" applyProtection="1">
      <alignment horizontal="left" vertical="center"/>
    </xf>
    <xf numFmtId="0" fontId="8" fillId="0" borderId="2" xfId="0" applyFont="1" applyBorder="1" applyProtection="1">
      <alignment horizontal="left" vertical="center"/>
    </xf>
    <xf numFmtId="9" fontId="8" fillId="0" borderId="2" xfId="0" applyNumberFormat="1" applyFont="1" applyBorder="1" applyProtection="1">
      <alignment horizontal="left" vertical="center"/>
    </xf>
    <xf numFmtId="0" fontId="9" fillId="4" borderId="2" xfId="0" applyFont="1" applyFill="1" applyBorder="1" applyProtection="1">
      <alignment horizontal="left" vertical="center"/>
    </xf>
    <xf numFmtId="0" fontId="8" fillId="4" borderId="2" xfId="0" applyFont="1" applyFill="1" applyBorder="1" applyProtection="1">
      <alignment horizontal="left" vertical="center"/>
    </xf>
    <xf numFmtId="0" fontId="10" fillId="0" borderId="2" xfId="0" applyFont="1" applyBorder="1" applyProtection="1">
      <alignment horizontal="left" vertical="center"/>
    </xf>
    <xf numFmtId="9" fontId="7" fillId="4" borderId="2" xfId="0" applyNumberFormat="1" applyFont="1" applyFill="1" applyBorder="1" applyProtection="1">
      <alignment horizontal="left" vertical="center"/>
    </xf>
    <xf numFmtId="0" fontId="7" fillId="0" borderId="3" xfId="0" applyFont="1" applyBorder="1" applyProtection="1">
      <alignment horizontal="left" vertical="center"/>
    </xf>
    <xf numFmtId="0" fontId="7" fillId="5" borderId="2" xfId="0" applyFont="1" applyFill="1" applyBorder="1" applyProtection="1">
      <alignment horizontal="left" vertical="center"/>
    </xf>
    <xf numFmtId="0" fontId="7" fillId="5" borderId="2" xfId="0" applyFont="1" applyFill="1" applyBorder="1" applyProtection="1">
      <alignment horizontal="left" vertical="center"/>
    </xf>
    <xf numFmtId="0" fontId="4" fillId="0" borderId="4" xfId="0" applyFont="1" applyBorder="1" applyProtection="1">
      <alignment horizontal="left" vertical="center"/>
    </xf>
    <xf numFmtId="0" fontId="7" fillId="0" borderId="4" xfId="0" applyFont="1" applyBorder="1" applyProtection="1">
      <alignment horizontal="left" vertical="center"/>
    </xf>
    <xf numFmtId="0" fontId="4" fillId="0" borderId="4" xfId="0" applyFont="1" applyBorder="1" applyProtection="1">
      <alignment vertical="center"/>
    </xf>
    <xf numFmtId="9" fontId="7" fillId="0" borderId="4" xfId="0" applyNumberFormat="1" applyFont="1" applyBorder="1" applyProtection="1">
      <alignment horizontal="left" vertical="center"/>
    </xf>
    <xf numFmtId="0" fontId="10" fillId="0" borderId="3" xfId="0" applyFont="1" applyBorder="1" applyProtection="1">
      <alignment horizontal="left" vertical="center"/>
    </xf>
    <xf numFmtId="0" fontId="7" fillId="0" borderId="5" xfId="0" applyFont="1" applyBorder="1" applyProtection="1">
      <alignment horizontal="left" vertical="center"/>
    </xf>
    <xf numFmtId="0" fontId="4" fillId="0" borderId="0" xfId="0" applyFont="1">
      <alignment vertical="center" wrapText="1"/>
    </xf>
    <xf numFmtId="0" fontId="4" fillId="0" borderId="4" xfId="0" applyFont="1" applyBorder="1" applyProtection="1">
      <alignment vertical="center" wrapText="1"/>
    </xf>
    <xf numFmtId="0" fontId="11" fillId="0" borderId="4" xfId="0" applyFont="1" applyBorder="1" applyProtection="1">
      <alignment vertical="center" wrapText="1"/>
    </xf>
    <xf numFmtId="0" fontId="4" fillId="0" borderId="3" xfId="0" applyFont="1" applyBorder="1" applyProtection="1">
      <alignment vertical="center"/>
    </xf>
    <xf numFmtId="0" fontId="4" fillId="0" borderId="6" xfId="0" applyFont="1" applyBorder="1" applyProtection="1">
      <alignment vertical="center"/>
    </xf>
    <xf numFmtId="0" fontId="4" fillId="0" borderId="2" xfId="0" applyFont="1" applyBorder="1" applyProtection="1">
      <alignment vertical="center" wrapText="1"/>
    </xf>
    <xf numFmtId="0" fontId="11" fillId="0" borderId="2" xfId="0" applyFont="1" applyBorder="1" applyProtection="1">
      <alignment vertical="center" wrapText="1"/>
    </xf>
    <xf numFmtId="0" fontId="11" fillId="0" borderId="5" xfId="0" applyFont="1" applyBorder="1" applyProtection="1">
      <alignment vertical="center" wrapText="1"/>
    </xf>
    <xf numFmtId="0" fontId="4" fillId="0" borderId="0" xfId="0" applyFont="1">
      <alignment horizontal="left" vertical="center" wrapText="1"/>
    </xf>
    <xf numFmtId="3" fontId="4" fillId="0" borderId="2" xfId="0" applyNumberFormat="1" applyFont="1" applyBorder="1" applyProtection="1">
      <alignment horizontal="center" vertical="center"/>
    </xf>
    <xf numFmtId="0" fontId="4" fillId="0" borderId="0" xfId="0" applyFont="1">
      <alignment horizontal="left" vertical="center"/>
    </xf>
    <xf numFmtId="0" fontId="4" fillId="0" borderId="3" xfId="0" applyFont="1" applyBorder="1" applyProtection="1">
      <alignment horizontal="center" vertical="center"/>
    </xf>
    <xf numFmtId="0" fontId="12" fillId="0" borderId="2" xfId="0" applyFont="1" applyBorder="1" applyProtection="1">
      <alignment horizontal="left" vertical="center"/>
    </xf>
    <xf numFmtId="0" fontId="11" fillId="0" borderId="2" xfId="0" applyFont="1" applyBorder="1" applyProtection="1">
      <alignment vertical="center"/>
    </xf>
    <xf numFmtId="0" fontId="4" fillId="0" borderId="3" xfId="0" applyFont="1" applyBorder="1" applyProtection="1">
      <alignment horizontal="left" vertical="center"/>
    </xf>
    <xf numFmtId="0" fontId="4" fillId="0" borderId="3" xfId="0" applyFont="1" applyBorder="1" applyProtection="1">
      <alignment vertical="center" wrapText="1"/>
    </xf>
    <xf numFmtId="0" fontId="11" fillId="0" borderId="3" xfId="0" applyFont="1" applyBorder="1" applyProtection="1">
      <alignment vertical="center"/>
    </xf>
    <xf numFmtId="164" fontId="4" fillId="0" borderId="3" xfId="0" applyNumberFormat="1" applyFont="1" applyBorder="1" applyProtection="1">
      <alignment horizontal="center" vertical="center"/>
    </xf>
    <xf numFmtId="164" fontId="13" fillId="2" borderId="2" xfId="0" applyNumberFormat="1" applyFont="1" applyFill="1" applyBorder="1" applyProtection="1">
      <alignment horizontal="center" vertical="center"/>
    </xf>
    <xf numFmtId="3" fontId="13" fillId="2" borderId="2" xfId="0" applyNumberFormat="1" applyFont="1" applyFill="1" applyBorder="1" applyProtection="1">
      <alignment horizontal="center" vertical="center"/>
    </xf>
    <xf numFmtId="164" fontId="13" fillId="0" borderId="2" xfId="0" applyNumberFormat="1" applyFont="1" applyBorder="1" applyProtection="1">
      <alignment horizontal="center" vertical="center"/>
    </xf>
    <xf numFmtId="0" fontId="13" fillId="0" borderId="2" xfId="0" applyFont="1" applyBorder="1" applyProtection="1">
      <alignment horizontal="center" vertical="center"/>
    </xf>
    <xf numFmtId="0" fontId="14" fillId="0" borderId="7" xfId="0" applyFont="1" applyBorder="1" applyProtection="1">
      <alignment vertical="center"/>
    </xf>
    <xf numFmtId="0" fontId="4" fillId="2" borderId="2" xfId="0" applyFont="1" applyFill="1" applyBorder="1" applyProtection="1">
      <alignment horizontal="center" vertical="center"/>
    </xf>
    <xf numFmtId="164" fontId="4" fillId="0" borderId="2" xfId="0" applyNumberFormat="1" applyFont="1" applyBorder="1" applyProtection="1">
      <alignment vertical="center"/>
    </xf>
    <xf numFmtId="49" fontId="4" fillId="0" borderId="0" xfId="0" applyNumberFormat="1" applyFont="1">
      <alignment vertical="center"/>
    </xf>
    <xf numFmtId="0" fontId="4" fillId="0" borderId="2" xfId="0" applyFont="1" applyBorder="1" applyProtection="1">
      <alignment horizontal="center" vertical="center"/>
    </xf>
    <xf numFmtId="0" fontId="7" fillId="0" borderId="8" xfId="0" applyFont="1" applyBorder="1" applyProtection="1">
      <alignment horizontal="left" vertical="center"/>
    </xf>
    <xf numFmtId="0" fontId="4" fillId="0" borderId="9" xfId="0" applyFont="1" applyBorder="1" applyProtection="1">
      <alignment vertical="center"/>
    </xf>
    <xf numFmtId="164" fontId="11" fillId="0" borderId="2" xfId="0" applyNumberFormat="1" applyFont="1" applyBorder="1" applyProtection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Protection="1">
      <alignment vertical="center"/>
    </xf>
    <xf numFmtId="0" fontId="14" fillId="0" borderId="2" xfId="0" applyFont="1" applyBorder="1" applyProtection="1">
      <alignment vertical="center"/>
    </xf>
    <xf numFmtId="14" fontId="12" fillId="0" borderId="2" xfId="0" applyNumberFormat="1" applyFont="1" applyBorder="1" applyProtection="1">
      <alignment horizontal="left" vertical="center" wrapText="1"/>
    </xf>
    <xf numFmtId="0" fontId="7" fillId="0" borderId="8" xfId="0" applyFont="1" applyBorder="1" applyProtection="1">
      <alignment horizontal="left" vertical="center"/>
    </xf>
    <xf numFmtId="0" fontId="7" fillId="0" borderId="1" xfId="0" applyFont="1" applyBorder="1" applyProtection="1">
      <alignment horizontal="left" vertical="center"/>
    </xf>
    <xf numFmtId="0" fontId="14" fillId="0" borderId="10" xfId="0" applyFont="1" applyBorder="1" applyProtection="1">
      <alignment vertical="center"/>
    </xf>
    <xf numFmtId="0" fontId="6" fillId="0" borderId="6" xfId="0" applyFont="1" applyBorder="1" applyProtection="1">
      <alignment horizontal="left" vertical="center" wrapText="1"/>
    </xf>
    <xf numFmtId="14" fontId="6" fillId="0" borderId="6" xfId="0" applyNumberFormat="1" applyFont="1" applyBorder="1" applyProtection="1">
      <alignment horizontal="left" vertical="center" wrapText="1"/>
    </xf>
    <xf numFmtId="1" fontId="6" fillId="0" borderId="6" xfId="0" applyNumberFormat="1" applyFont="1" applyBorder="1" applyProtection="1">
      <alignment horizontal="center" vertical="center" wrapText="1"/>
    </xf>
    <xf numFmtId="0" fontId="6" fillId="0" borderId="6" xfId="0" applyFont="1" applyBorder="1" applyProtection="1">
      <alignment vertical="center"/>
    </xf>
    <xf numFmtId="0" fontId="6" fillId="0" borderId="2" xfId="0" applyFont="1" applyBorder="1" applyProtection="1">
      <alignment horizontal="left" vertical="center" wrapText="1"/>
    </xf>
    <xf numFmtId="0" fontId="14" fillId="0" borderId="2" xfId="0" applyFont="1" applyBorder="1" applyProtection="1">
      <alignment horizontal="left" vertical="center"/>
    </xf>
    <xf numFmtId="0" fontId="14" fillId="0" borderId="2" xfId="0" applyFont="1" applyBorder="1" applyProtection="1">
      <alignment horizontal="center" vertical="center"/>
    </xf>
    <xf numFmtId="0" fontId="14" fillId="0" borderId="2" xfId="0" applyFont="1" applyBorder="1" applyProtection="1">
      <alignment vertical="center" wrapText="1"/>
    </xf>
    <xf numFmtId="0" fontId="11" fillId="0" borderId="0" xfId="0" applyFont="1">
      <alignment vertical="center" wrapText="1"/>
    </xf>
    <xf numFmtId="0" fontId="4" fillId="0" borderId="8" xfId="0" applyFont="1" applyBorder="1" applyProtection="1">
      <alignment vertical="center"/>
    </xf>
    <xf numFmtId="0" fontId="4" fillId="0" borderId="1" xfId="0" applyFont="1" applyBorder="1" applyProtection="1">
      <alignment vertical="center"/>
    </xf>
    <xf numFmtId="0" fontId="9" fillId="0" borderId="2" xfId="0" applyFont="1" applyBorder="1" applyProtection="1">
      <alignment horizontal="left" vertical="center"/>
    </xf>
    <xf numFmtId="0" fontId="14" fillId="0" borderId="6" xfId="0" applyFont="1" applyBorder="1" applyProtection="1">
      <alignment vertical="center"/>
    </xf>
    <xf numFmtId="0" fontId="4" fillId="0" borderId="11" xfId="0" applyFont="1" applyBorder="1" applyProtection="1">
      <alignment vertical="center"/>
    </xf>
    <xf numFmtId="0" fontId="4" fillId="0" borderId="10" xfId="0" applyFont="1" applyBorder="1" applyProtection="1">
      <alignment vertical="center"/>
    </xf>
    <xf numFmtId="0" fontId="4" fillId="6" borderId="4" xfId="0" applyFont="1" applyFill="1" applyBorder="1" applyProtection="1">
      <alignment vertical="center"/>
    </xf>
    <xf numFmtId="0" fontId="11" fillId="6" borderId="4" xfId="0" applyFont="1" applyFill="1" applyBorder="1" applyProtection="1">
      <alignment vertical="center"/>
    </xf>
    <xf numFmtId="0" fontId="4" fillId="6" borderId="5" xfId="0" applyFont="1" applyFill="1" applyBorder="1" applyProtection="1">
      <alignment vertical="center"/>
    </xf>
    <xf numFmtId="0" fontId="7" fillId="0" borderId="2" xfId="0" applyFont="1" applyBorder="1" applyProtection="1">
      <alignment horizontal="left" vertical="center" wrapText="1"/>
    </xf>
    <xf numFmtId="0" fontId="11" fillId="7" borderId="4" xfId="0" applyFont="1" applyFill="1" applyBorder="1" applyProtection="1">
      <alignment vertical="center"/>
    </xf>
    <xf numFmtId="0" fontId="4" fillId="7" borderId="4" xfId="0" applyFont="1" applyFill="1" applyBorder="1" applyProtection="1">
      <alignment vertical="center"/>
    </xf>
    <xf numFmtId="0" fontId="15" fillId="0" borderId="4" xfId="0" applyFont="1" applyBorder="1" applyProtection="1">
      <alignment vertical="center" wrapText="1"/>
    </xf>
    <xf numFmtId="0" fontId="7" fillId="0" borderId="2" xfId="0" applyFont="1" applyBorder="1" applyProtection="1">
      <alignment vertical="center"/>
    </xf>
    <xf numFmtId="0" fontId="7" fillId="0" borderId="2" xfId="0" applyFont="1" applyBorder="1" applyProtection="1">
      <alignment horizontal="left" vertical="center"/>
    </xf>
    <xf numFmtId="0" fontId="11" fillId="6" borderId="2" xfId="0" applyFont="1" applyFill="1" applyBorder="1" applyProtection="1">
      <alignment vertical="center" wrapText="1"/>
    </xf>
    <xf numFmtId="0" fontId="11" fillId="0" borderId="3" xfId="0" applyFont="1" applyBorder="1" applyProtection="1">
      <alignment vertical="center" wrapText="1"/>
    </xf>
    <xf numFmtId="0" fontId="11" fillId="0" borderId="2" xfId="0" applyFont="1" applyBorder="1" applyProtection="1">
      <alignment horizontal="center" vertical="center"/>
    </xf>
    <xf numFmtId="14" fontId="6" fillId="0" borderId="2" xfId="0" applyNumberFormat="1" applyFont="1" applyBorder="1" applyProtection="1">
      <alignment horizontal="left" vertical="center" wrapText="1"/>
    </xf>
    <xf numFmtId="1" fontId="6" fillId="0" borderId="2" xfId="0" applyNumberFormat="1" applyFont="1" applyBorder="1" applyProtection="1">
      <alignment horizontal="center" vertical="center" wrapText="1"/>
    </xf>
    <xf numFmtId="0" fontId="6" fillId="0" borderId="2" xfId="0" applyFont="1" applyBorder="1" applyProtection="1">
      <alignment vertical="center"/>
    </xf>
    <xf numFmtId="0" fontId="12" fillId="0" borderId="4" xfId="0" applyFont="1" applyBorder="1" applyProtection="1">
      <alignment horizontal="left" vertical="center"/>
    </xf>
    <xf numFmtId="3" fontId="4" fillId="0" borderId="4" xfId="0" applyNumberFormat="1" applyFont="1" applyBorder="1" applyProtection="1">
      <alignment horizontal="center" vertical="center"/>
    </xf>
    <xf numFmtId="0" fontId="16" fillId="0" borderId="0" xfId="0" applyFont="1">
      <alignment horizontal="left" vertical="center"/>
    </xf>
    <xf numFmtId="0" fontId="11" fillId="0" borderId="4" xfId="0" applyFont="1" applyBorder="1" applyProtection="1">
      <alignment vertical="center"/>
    </xf>
    <xf numFmtId="0" fontId="11" fillId="0" borderId="5" xfId="0" applyFont="1" applyBorder="1" applyProtection="1">
      <alignment vertical="center"/>
    </xf>
    <xf numFmtId="49" fontId="6" fillId="0" borderId="2" xfId="0" applyNumberFormat="1" applyFont="1" applyBorder="1" applyProtection="1">
      <alignment horizontal="left" vertical="center" wrapText="1"/>
    </xf>
    <xf numFmtId="0" fontId="17" fillId="0" borderId="2" xfId="0" applyFont="1" applyBorder="1" applyProtection="1">
      <alignment horizontal="left" vertical="center"/>
    </xf>
    <xf numFmtId="0" fontId="18" fillId="0" borderId="0" xfId="0" applyFont="1">
      <alignment vertical="center"/>
    </xf>
    <xf numFmtId="49" fontId="7" fillId="0" borderId="2" xfId="0" applyNumberFormat="1" applyFont="1" applyBorder="1" applyProtection="1">
      <alignment vertical="center"/>
    </xf>
    <xf numFmtId="0" fontId="4" fillId="0" borderId="3" xfId="0" applyFont="1" applyBorder="1" applyProtection="1">
      <alignment vertical="center"/>
    </xf>
    <xf numFmtId="49" fontId="14" fillId="0" borderId="2" xfId="0" applyNumberFormat="1" applyFont="1" applyBorder="1" applyProtection="1">
      <alignment vertical="center"/>
    </xf>
    <xf numFmtId="3" fontId="6" fillId="0" borderId="2" xfId="0" applyNumberFormat="1" applyFont="1" applyBorder="1" applyProtection="1">
      <alignment horizontal="left" vertical="center" wrapText="1"/>
    </xf>
    <xf numFmtId="0" fontId="4" fillId="0" borderId="2" xfId="0" applyFont="1" applyBorder="1" applyProtection="1">
      <alignment vertical="center" wrapText="1"/>
    </xf>
    <xf numFmtId="0" fontId="4" fillId="0" borderId="0" xfId="0" applyFont="1">
      <alignment vertical="center" wrapText="1"/>
    </xf>
    <xf numFmtId="0" fontId="7" fillId="0" borderId="2" xfId="0" applyFont="1" applyBorder="1" applyProtection="1">
      <alignment horizontal="left" vertical="center" wrapText="1"/>
    </xf>
    <xf numFmtId="0" fontId="14" fillId="0" borderId="3" xfId="0" applyFont="1" applyBorder="1" applyProtection="1">
      <alignment vertical="center"/>
    </xf>
    <xf numFmtId="0" fontId="4" fillId="0" borderId="10" xfId="0" applyFont="1" applyBorder="1" applyProtection="1">
      <alignment vertical="center"/>
    </xf>
    <xf numFmtId="0" fontId="4" fillId="0" borderId="6" xfId="0" applyFont="1" applyBorder="1" applyProtection="1">
      <alignment vertical="center"/>
    </xf>
    <xf numFmtId="0" fontId="4" fillId="0" borderId="6" xfId="0" applyFont="1" applyBorder="1" applyProtection="1">
      <alignment vertical="center"/>
    </xf>
    <xf numFmtId="0" fontId="14" fillId="0" borderId="4" xfId="0" applyFont="1" applyBorder="1" applyProtection="1">
      <alignment vertical="center"/>
    </xf>
    <xf numFmtId="0" fontId="4" fillId="0" borderId="8" xfId="0" applyFont="1" applyBorder="1" applyProtection="1">
      <alignment vertical="center"/>
    </xf>
    <xf numFmtId="9" fontId="7" fillId="0" borderId="2" xfId="0" applyNumberFormat="1" applyFont="1" applyBorder="1" applyProtection="1">
      <alignment horizontal="left" vertical="center"/>
    </xf>
    <xf numFmtId="0" fontId="14" fillId="0" borderId="2" xfId="0" applyFont="1" applyBorder="1" applyProtection="1">
      <alignment vertical="center"/>
    </xf>
    <xf numFmtId="0" fontId="4" fillId="0" borderId="1" xfId="0" applyFont="1" applyBorder="1" applyProtection="1">
      <alignment vertical="center"/>
    </xf>
    <xf numFmtId="0" fontId="4" fillId="0" borderId="2" xfId="0" applyFont="1" applyBorder="1" applyProtection="1">
      <alignment vertical="center"/>
    </xf>
    <xf numFmtId="0" fontId="7" fillId="0" borderId="8" xfId="0" applyFont="1" applyBorder="1" applyProtection="1">
      <alignment horizontal="left" vertical="center" wrapText="1"/>
    </xf>
    <xf numFmtId="14" fontId="7" fillId="0" borderId="2" xfId="0" applyNumberFormat="1" applyFont="1" applyBorder="1" applyProtection="1">
      <alignment horizontal="left" vertical="center" wrapText="1"/>
    </xf>
    <xf numFmtId="1" fontId="7" fillId="0" borderId="2" xfId="0" applyNumberFormat="1" applyFont="1" applyBorder="1" applyProtection="1">
      <alignment horizontal="center" vertical="center" wrapText="1"/>
    </xf>
    <xf numFmtId="49" fontId="4" fillId="0" borderId="2" xfId="0" applyNumberFormat="1" applyFont="1" applyBorder="1" applyProtection="1">
      <alignment vertical="center"/>
    </xf>
    <xf numFmtId="14" fontId="19" fillId="0" borderId="2" xfId="0" applyNumberFormat="1" applyFont="1" applyBorder="1" applyProtection="1">
      <alignment horizontal="left" vertical="center" wrapText="1"/>
    </xf>
    <xf numFmtId="0" fontId="7" fillId="0" borderId="2" xfId="0" applyFont="1" applyBorder="1" applyProtection="1">
      <alignment horizontal="left" vertical="center" wrapText="1"/>
    </xf>
    <xf numFmtId="164" fontId="6" fillId="0" borderId="2" xfId="0" applyNumberFormat="1" applyFont="1" applyBorder="1" applyProtection="1">
      <alignment horizontal="left" vertical="center" wrapText="1"/>
    </xf>
    <xf numFmtId="49" fontId="20" fillId="8" borderId="12" xfId="0" applyNumberFormat="1" applyFont="1" applyFill="1" applyBorder="1" applyProtection="1">
      <alignment horizontal="left" vertical="center" wrapText="1"/>
    </xf>
    <xf numFmtId="49" fontId="21" fillId="9" borderId="3" xfId="0" applyNumberFormat="1" applyFont="1" applyFill="1" applyBorder="1" applyProtection="1">
      <alignment horizontal="center" vertical="center" wrapText="1"/>
    </xf>
    <xf numFmtId="49" fontId="22" fillId="9" borderId="2" xfId="0" applyNumberFormat="1" applyFont="1" applyFill="1" applyBorder="1" applyProtection="1">
      <alignment horizontal="left" vertical="center" wrapText="1"/>
    </xf>
    <xf numFmtId="49" fontId="21" fillId="9" borderId="2" xfId="0" applyNumberFormat="1" applyFont="1" applyFill="1" applyBorder="1" applyProtection="1">
      <alignment horizontal="left" vertical="center" wrapText="1"/>
    </xf>
    <xf numFmtId="0" fontId="23" fillId="0" borderId="0" xfId="0" applyFont="1">
      <alignment vertical="center"/>
    </xf>
    <xf numFmtId="49" fontId="21" fillId="9" borderId="2" xfId="0" applyNumberFormat="1" applyFont="1" applyFill="1" applyBorder="1" applyProtection="1">
      <alignment horizontal="center" vertical="center" wrapText="1"/>
    </xf>
    <xf numFmtId="0" fontId="14" fillId="0" borderId="0" xfId="0" applyFont="1">
      <alignment vertical="center"/>
    </xf>
    <xf numFmtId="49" fontId="21" fillId="0" borderId="2" xfId="0" applyNumberFormat="1" applyFont="1" applyBorder="1" applyProtection="1">
      <alignment horizontal="left" vertical="center" wrapText="1"/>
    </xf>
    <xf numFmtId="49" fontId="22" fillId="0" borderId="2" xfId="0" applyNumberFormat="1" applyFont="1" applyBorder="1" applyProtection="1">
      <alignment horizontal="left" vertical="center" wrapText="1"/>
    </xf>
    <xf numFmtId="49" fontId="21" fillId="10" borderId="2" xfId="0" applyNumberFormat="1" applyFont="1" applyFill="1" applyBorder="1" applyProtection="1">
      <alignment horizontal="left" vertical="center" wrapText="1"/>
    </xf>
    <xf numFmtId="49" fontId="21" fillId="0" borderId="2" xfId="0" applyNumberFormat="1" applyFont="1" applyBorder="1" applyProtection="1">
      <alignment horizontal="center" vertical="center" wrapText="1"/>
    </xf>
    <xf numFmtId="49" fontId="21" fillId="9" borderId="3" xfId="0" applyNumberFormat="1" applyFont="1" applyFill="1" applyBorder="1" applyProtection="1">
      <alignment horizontal="left" vertical="center" wrapText="1"/>
    </xf>
    <xf numFmtId="49" fontId="21" fillId="0" borderId="3" xfId="0" applyNumberFormat="1" applyFont="1" applyBorder="1" applyProtection="1">
      <alignment horizontal="left" vertical="center" wrapText="1"/>
    </xf>
    <xf numFmtId="49" fontId="21" fillId="9" borderId="4" xfId="0" applyNumberFormat="1" applyFont="1" applyFill="1" applyBorder="1" applyProtection="1">
      <alignment horizontal="left" vertical="center" wrapText="1"/>
    </xf>
    <xf numFmtId="0" fontId="14" fillId="0" borderId="2" xfId="0" applyFont="1" applyBorder="1" applyProtection="1">
      <alignment vertical="center" wrapText="1"/>
    </xf>
    <xf numFmtId="0" fontId="14" fillId="10" borderId="2" xfId="0" applyFont="1" applyFill="1" applyBorder="1" applyProtection="1">
      <alignment vertical="center"/>
    </xf>
    <xf numFmtId="49" fontId="21" fillId="9" borderId="6" xfId="0" applyNumberFormat="1" applyFont="1" applyFill="1" applyBorder="1" applyProtection="1">
      <alignment horizontal="left" vertical="center" wrapText="1"/>
    </xf>
    <xf numFmtId="49" fontId="21" fillId="0" borderId="6" xfId="0" applyNumberFormat="1" applyFont="1" applyBorder="1" applyProtection="1">
      <alignment horizontal="left" vertical="center" wrapText="1"/>
    </xf>
    <xf numFmtId="49" fontId="21" fillId="0" borderId="10" xfId="0" applyNumberFormat="1" applyFont="1" applyBorder="1" applyProtection="1">
      <alignment horizontal="center" vertical="center" wrapText="1"/>
    </xf>
    <xf numFmtId="0" fontId="14" fillId="0" borderId="2" xfId="0" applyFont="1" applyBorder="1" applyProtection="1">
      <alignment vertical="top"/>
    </xf>
    <xf numFmtId="0" fontId="23" fillId="0" borderId="2" xfId="0" applyFont="1" applyBorder="1" applyProtection="1">
      <alignment vertical="top"/>
    </xf>
    <xf numFmtId="49" fontId="22" fillId="9" borderId="6" xfId="0" applyNumberFormat="1" applyFont="1" applyFill="1" applyBorder="1" applyProtection="1">
      <alignment horizontal="left" vertical="center" wrapText="1"/>
    </xf>
    <xf numFmtId="49" fontId="21" fillId="9" borderId="2" xfId="0" applyNumberFormat="1" applyFont="1" applyFill="1" applyBorder="1" applyProtection="1">
      <alignment vertical="center" wrapText="1"/>
    </xf>
    <xf numFmtId="49" fontId="21" fillId="9" borderId="2" xfId="0" applyNumberFormat="1" applyFont="1" applyFill="1" applyBorder="1" applyProtection="1">
      <alignment horizontal="left" vertical="bottom" wrapText="1"/>
    </xf>
    <xf numFmtId="49" fontId="22" fillId="9" borderId="2" xfId="0" applyNumberFormat="1" applyFont="1" applyFill="1" applyBorder="1" applyProtection="1">
      <alignment horizontal="left" vertical="bottom" wrapText="1"/>
    </xf>
    <xf numFmtId="49" fontId="20" fillId="8" borderId="13" xfId="0" applyNumberFormat="1" applyFont="1" applyFill="1" applyBorder="1" applyProtection="1">
      <alignment horizontal="left" vertical="center" wrapText="1"/>
    </xf>
    <xf numFmtId="49" fontId="21" fillId="9" borderId="5" xfId="0" applyNumberFormat="1" applyFont="1" applyFill="1" applyBorder="1" applyProtection="1">
      <alignment horizontal="left" vertical="center" wrapText="1"/>
    </xf>
    <xf numFmtId="49" fontId="21" fillId="9" borderId="7" xfId="0" applyNumberFormat="1" applyFont="1" applyFill="1" applyBorder="1" applyProtection="1">
      <alignment horizontal="left" vertical="center" wrapText="1"/>
    </xf>
    <xf numFmtId="49" fontId="24" fillId="9" borderId="4" xfId="0" applyNumberFormat="1" applyFont="1" applyFill="1" applyBorder="1" applyProtection="1">
      <alignment horizontal="left" vertical="center" wrapText="1"/>
    </xf>
    <xf numFmtId="49" fontId="21" fillId="9" borderId="14" xfId="0" applyNumberFormat="1" applyFont="1" applyFill="1" applyBorder="1" applyProtection="1">
      <alignment horizontal="left" vertical="center" wrapText="1"/>
    </xf>
    <xf numFmtId="49" fontId="21" fillId="9" borderId="4" xfId="0" applyNumberFormat="1" applyFont="1" applyFill="1" applyBorder="1" applyProtection="1">
      <alignment horizontal="left" vertical="bottom" wrapText="1"/>
    </xf>
    <xf numFmtId="0" fontId="14" fillId="0" borderId="2" xfId="0" applyFont="1" applyBorder="1" applyProtection="1">
      <alignment vertical="center"/>
    </xf>
    <xf numFmtId="0" fontId="25" fillId="0" borderId="2" xfId="0" applyFont="1" applyBorder="1" applyProtection="1">
      <alignment vertical="center" wrapText="1"/>
    </xf>
    <xf numFmtId="0" fontId="14" fillId="0" borderId="2" xfId="0" applyFont="1" applyBorder="1" applyProtection="1">
      <alignment vertical="center" wrapText="1"/>
    </xf>
    <xf numFmtId="0" fontId="26" fillId="0" borderId="2" xfId="0" applyFont="1" applyBorder="1" applyProtection="1">
      <alignment vertical="center" wrapText="1"/>
    </xf>
    <xf numFmtId="0" fontId="25" fillId="0" borderId="2" xfId="0" applyFont="1" applyBorder="1" applyProtection="1">
      <alignment vertical="center"/>
    </xf>
    <xf numFmtId="0" fontId="14" fillId="0" borderId="4" xfId="0" applyFont="1" applyBorder="1" applyProtection="1">
      <alignment vertical="center" wrapText="1"/>
    </xf>
    <xf numFmtId="165" fontId="27" fillId="0" borderId="4" xfId="0" applyNumberFormat="1" applyFont="1" applyBorder="1" applyProtection="1">
      <alignment horizontal="left" vertical="top" wrapText="1"/>
    </xf>
    <xf numFmtId="0" fontId="23" fillId="0" borderId="4" xfId="0" applyFont="1" applyBorder="1" applyProtection="1">
      <alignment vertical="center" wrapText="1"/>
    </xf>
    <xf numFmtId="0" fontId="14" fillId="0" borderId="4" xfId="0" applyFont="1" applyBorder="1" applyProtection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horizontal="left" vertical="center" wrapText="1"/>
    </xf>
    <xf numFmtId="0" fontId="6" fillId="0" borderId="0" xfId="0" applyFont="1">
      <alignment horizontal="left" vertical="center" wrapText="1"/>
    </xf>
    <xf numFmtId="14" fontId="6" fillId="0" borderId="0" xfId="0" applyNumberFormat="1" applyFont="1">
      <alignment horizontal="left" vertical="center" wrapText="1"/>
    </xf>
    <xf numFmtId="1" fontId="6" fillId="0" borderId="0" xfId="0" applyNumberFormat="1" applyFont="1">
      <alignment horizontal="center" vertical="center" wrapText="1"/>
    </xf>
    <xf numFmtId="14" fontId="19" fillId="0" borderId="0" xfId="0" applyNumberFormat="1" applyFont="1">
      <alignment horizontal="left" vertical="center" wrapText="1"/>
    </xf>
    <xf numFmtId="0" fontId="14" fillId="0" borderId="2" xfId="0" applyFont="1" applyBorder="1" applyProtection="1">
      <alignment horizontal="center" vertical="center"/>
    </xf>
    <xf numFmtId="0" fontId="14" fillId="0" borderId="2" xfId="0" applyFont="1" applyBorder="1" applyProtection="1">
      <alignment horizontal="center" vertical="center" wrapText="1"/>
    </xf>
    <xf numFmtId="0" fontId="14" fillId="0" borderId="2" xfId="0" applyFont="1" applyBorder="1" applyProtection="1">
      <alignment horizontal="left" vertical="center" wrapText="1"/>
    </xf>
    <xf numFmtId="0" fontId="14" fillId="0" borderId="4" xfId="0" applyFont="1" applyBorder="1" applyProtection="1">
      <alignment horizontal="center" vertical="center" wrapText="1"/>
    </xf>
    <xf numFmtId="0" fontId="4" fillId="2" borderId="4" xfId="0" applyFont="1" applyFill="1" applyBorder="1" applyProtection="1">
      <alignment horizontal="center" vertical="center"/>
    </xf>
    <xf numFmtId="0" fontId="28" fillId="0" borderId="2" xfId="0" applyFont="1" applyBorder="1" applyProtection="1">
      <alignment vertical="center" wrapText="1"/>
    </xf>
    <xf numFmtId="0" fontId="29" fillId="0" borderId="2" xfId="0" applyFont="1" applyBorder="1" applyProtection="1">
      <alignment vertical="center" wrapText="1"/>
    </xf>
    <xf numFmtId="0" fontId="30" fillId="0" borderId="2" xfId="0" applyFont="1" applyBorder="1" applyProtection="1">
      <alignment vertical="center" wrapText="1"/>
    </xf>
    <xf numFmtId="0" fontId="31" fillId="0" borderId="2" xfId="0" applyFont="1" applyBorder="1" applyProtection="1">
      <alignment vertical="center" wrapText="1"/>
    </xf>
    <xf numFmtId="0" fontId="32" fillId="0" borderId="2" xfId="0" applyFont="1" applyBorder="1" applyProtection="1">
      <alignment vertical="center" wrapText="1"/>
    </xf>
    <xf numFmtId="0" fontId="33" fillId="0" borderId="2" xfId="0" applyFont="1" applyBorder="1" applyProtection="1">
      <alignment vertical="center" wrapText="1"/>
    </xf>
    <xf numFmtId="0" fontId="34" fillId="0" borderId="2" xfId="0" applyFont="1" applyBorder="1" applyProtection="1">
      <alignment vertical="center" wrapText="1"/>
    </xf>
    <xf numFmtId="0" fontId="35" fillId="0" borderId="2" xfId="0" applyFont="1" applyBorder="1" applyProtection="1">
      <alignment vertical="center" wrapText="1"/>
    </xf>
    <xf numFmtId="49" fontId="36" fillId="0" borderId="3" xfId="0" applyNumberFormat="1" applyFont="1" applyBorder="1" applyProtection="1">
      <alignment horizontal="left" vertical="center" wrapText="1"/>
    </xf>
    <xf numFmtId="49" fontId="37" fillId="9" borderId="5" xfId="0" applyNumberFormat="1" applyFont="1" applyFill="1" applyBorder="1" applyProtection="1">
      <alignment horizontal="left" vertical="center" wrapText="1"/>
    </xf>
    <xf numFmtId="0" fontId="38" fillId="0" borderId="2" xfId="0" applyFont="1" applyBorder="1" applyProtection="1">
      <alignment vertical="center" wrapText="1"/>
    </xf>
    <xf numFmtId="0" fontId="39" fillId="0" borderId="2" xfId="0" applyFont="1" applyBorder="1" applyProtection="1">
      <alignment vertical="center" wrapText="1"/>
    </xf>
    <xf numFmtId="0" fontId="40" fillId="0" borderId="2" xfId="0" applyFont="1" applyBorder="1" applyProtection="1">
      <alignment vertical="center" wrapText="1"/>
    </xf>
    <xf numFmtId="0" fontId="41" fillId="0" borderId="2" xfId="0" applyFont="1" applyBorder="1" applyProtection="1">
      <alignment vertical="center" wrapText="1"/>
    </xf>
    <xf numFmtId="0" fontId="42" fillId="0" borderId="2" xfId="0" applyFont="1" applyBorder="1" applyProtection="1">
      <alignment vertical="center" wrapText="1"/>
    </xf>
    <xf numFmtId="0" fontId="43" fillId="0" borderId="2" xfId="0" applyFont="1" applyBorder="1" applyProtection="1">
      <alignment vertical="center" wrapText="1"/>
    </xf>
    <xf numFmtId="0" fontId="44" fillId="0" borderId="2" xfId="0" applyFont="1" applyBorder="1" applyProtection="1">
      <alignment vertical="center" wrapText="1"/>
    </xf>
    <xf numFmtId="0" fontId="45" fillId="0" borderId="2" xfId="0" applyFont="1" applyBorder="1" applyProtection="1">
      <alignment vertical="center" wrapText="1"/>
    </xf>
    <xf numFmtId="0" fontId="46" fillId="0" borderId="2" xfId="0" applyFont="1" applyBorder="1" applyProtection="1">
      <alignment vertical="center" wrapText="1"/>
    </xf>
    <xf numFmtId="0" fontId="47" fillId="0" borderId="2" xfId="0" applyFont="1" applyBorder="1" applyProtection="1">
      <alignment vertical="center" wrapText="1"/>
    </xf>
    <xf numFmtId="0" fontId="48" fillId="0" borderId="2" xfId="0" applyFont="1" applyBorder="1" applyProtection="1">
      <alignment vertical="center" wrapText="1"/>
    </xf>
    <xf numFmtId="0" fontId="49" fillId="0" borderId="2" xfId="0" applyFont="1" applyBorder="1" applyProtection="1">
      <alignment vertical="center" wrapText="1"/>
    </xf>
    <xf numFmtId="0" fontId="50" fillId="0" borderId="2" xfId="0" applyFont="1" applyBorder="1" applyProtection="1">
      <alignment vertical="center" wrapText="1"/>
    </xf>
    <xf numFmtId="0" fontId="51" fillId="0" borderId="2" xfId="0" applyFont="1" applyBorder="1" applyProtection="1">
      <alignment vertical="center" wrapText="1"/>
    </xf>
    <xf numFmtId="0" fontId="52" fillId="0" borderId="2" xfId="0" applyFont="1" applyBorder="1" applyProtection="1">
      <alignment vertical="center" wrapText="1"/>
    </xf>
    <xf numFmtId="0" fontId="53" fillId="0" borderId="2" xfId="0" applyFont="1" applyBorder="1" applyProtection="1">
      <alignment vertical="center" wrapText="1"/>
    </xf>
    <xf numFmtId="0" fontId="54" fillId="0" borderId="0" xfId="0" applyFont="1">
      <alignment vertical="center" wrapText="1"/>
    </xf>
    <xf numFmtId="0" fontId="55" fillId="0" borderId="4" xfId="0" applyFont="1" applyBorder="1" applyProtection="1">
      <alignment horizontal="left" vertical="center" wrapText="1"/>
    </xf>
    <xf numFmtId="0" fontId="56" fillId="0" borderId="4" xfId="0" applyFont="1" applyBorder="1" applyProtection="1">
      <alignment vertical="center" wrapText="1"/>
    </xf>
    <xf numFmtId="0" fontId="57" fillId="0" borderId="4" xfId="0" applyFont="1" applyBorder="1" applyProtection="1">
      <alignment vertical="center" wrapText="1"/>
    </xf>
    <xf numFmtId="0" fontId="58" fillId="4" borderId="2" xfId="0" applyFont="1" applyFill="1" applyBorder="1" applyProtection="1">
      <alignment horizontal="left" vertical="center" wrapText="1"/>
    </xf>
    <xf numFmtId="0" fontId="59" fillId="0" borderId="4" xfId="0" applyFont="1" applyBorder="1" applyProtection="1">
      <alignment horizontal="left" vertical="center" wrapText="1"/>
    </xf>
    <xf numFmtId="0" fontId="60" fillId="0" borderId="4" xfId="0" applyFont="1" applyBorder="1" applyProtection="1">
      <alignment vertical="center" wrapText="1"/>
    </xf>
    <xf numFmtId="0" fontId="61" fillId="0" borderId="4" xfId="0" applyFont="1" applyBorder="1" applyProtection="1">
      <alignment vertical="center" wrapText="1"/>
    </xf>
    <xf numFmtId="0" fontId="62" fillId="0" borderId="2" xfId="0" applyFont="1" applyBorder="1" applyProtection="1">
      <alignment vertical="center" wrapText="1"/>
    </xf>
    <xf numFmtId="0" fontId="63" fillId="0" borderId="0" xfId="0" applyFont="1">
      <alignment vertical="center" wrapText="1"/>
    </xf>
    <xf numFmtId="0" fontId="64" fillId="0" borderId="4" xfId="0" applyFont="1" applyBorder="1" applyProtection="1">
      <alignment vertical="center" wrapText="1"/>
    </xf>
    <xf numFmtId="0" fontId="65" fillId="0" borderId="2" xfId="0" applyFont="1" applyBorder="1" applyProtection="1">
      <alignment horizontal="left" vertical="center" wrapText="1"/>
    </xf>
    <xf numFmtId="0" fontId="66" fillId="0" borderId="4" xfId="0" applyFont="1" applyBorder="1" applyProtection="1">
      <alignment vertical="center" wrapText="1"/>
    </xf>
    <xf numFmtId="0" fontId="67" fillId="0" borderId="4" xfId="0" applyFont="1" applyBorder="1" applyProtection="1">
      <alignment vertical="center" wrapText="1"/>
    </xf>
    <xf numFmtId="0" fontId="68" fillId="0" borderId="4" xfId="0" applyFont="1" applyBorder="1" applyProtection="1">
      <alignment vertical="center" wrapText="1"/>
    </xf>
    <xf numFmtId="0" fontId="69" fillId="6" borderId="4" xfId="0" applyFont="1" applyFill="1" applyBorder="1" applyProtection="1">
      <alignment vertical="center" wrapText="1"/>
    </xf>
    <xf numFmtId="0" fontId="70" fillId="0" borderId="4" xfId="0" applyFont="1" applyBorder="1" applyProtection="1">
      <alignment vertical="center" wrapText="1"/>
    </xf>
    <xf numFmtId="0" fontId="71" fillId="7" borderId="4" xfId="0" applyFont="1" applyFill="1" applyBorder="1" applyProtection="1">
      <alignment vertical="center" wrapText="1"/>
    </xf>
    <xf numFmtId="0" fontId="72" fillId="0" borderId="4" xfId="0" applyFont="1" applyBorder="1" applyProtection="1">
      <alignment vertical="center" wrapText="1"/>
    </xf>
    <xf numFmtId="0" fontId="73" fillId="0" borderId="2" xfId="0" applyFont="1" applyBorder="1" applyProtection="1">
      <alignment vertical="center" wrapText="1"/>
    </xf>
    <xf numFmtId="0" fontId="74" fillId="0" borderId="2" xfId="0" applyFont="1" applyBorder="1" applyProtection="1">
      <alignment vertical="center" wrapText="1"/>
    </xf>
    <xf numFmtId="0" fontId="75" fillId="0" borderId="4" xfId="0" applyFont="1" applyBorder="1" applyProtection="1">
      <alignment vertical="center" wrapText="1"/>
    </xf>
    <xf numFmtId="0" fontId="76" fillId="0" borderId="4" xfId="0" applyFont="1" applyBorder="1" applyProtection="1">
      <alignment vertical="center" wrapText="1"/>
    </xf>
    <xf numFmtId="0" fontId="77" fillId="6" borderId="2" xfId="0" applyFont="1" applyFill="1" applyBorder="1" applyProtection="1">
      <alignment vertical="center" wrapText="1"/>
    </xf>
    <xf numFmtId="0" fontId="78" fillId="6" borderId="4" xfId="0" applyFont="1" applyFill="1" applyBorder="1" applyProtection="1">
      <alignment vertical="center" wrapText="1"/>
    </xf>
    <xf numFmtId="0" fontId="79" fillId="0" borderId="3" xfId="0" applyFont="1" applyBorder="1" applyProtection="1">
      <alignment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2" Type="http://schemas.openxmlformats.org/officeDocument/2006/relationships/worksheet" Target="worksheets/sheet2.xml"/><Relationship Id="rId9" Type="http://schemas.openxmlformats.org/officeDocument/2006/relationships/styles" Target="styles.xml"/><Relationship Id="rId7" Type="http://schemas.openxmlformats.org/officeDocument/2006/relationships/worksheet" Target="worksheets/sheet7.xml"/><Relationship Id="rId8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
<Relationships
    xmlns="http://schemas.openxmlformats.org/package/2006/relationships"><Relationship Id="rId1" Type="http://schemas.openxmlformats.org/officeDocument/2006/relationships/hyperlink" Target="https://alidocs.dingtalk.com/i/nodes/m9bN7RYPWdXLgwm0IgAZD3NeWZd1wyK0" TargetMode="External"/><Relationship Id="rId5" Type="http://schemas.openxmlformats.org/officeDocument/2006/relationships/hyperlink" Target="http://192.168.140.242:5000/sharing/VP0uANm8q" TargetMode="External"/><Relationship Id="rId6" Type="http://schemas.openxmlformats.org/officeDocument/2006/relationships/hyperlink" Target="http://192.168.140.242:5000/sharing/q7EdzvLh0" TargetMode="External"/><Relationship Id="rId4" Type="http://schemas.openxmlformats.org/officeDocument/2006/relationships/hyperlink" Target="https://alidocs.dingtalk.com/i/nodes/2Amq4vjg89eDqwGphj6GO05v83kdP0wQ" TargetMode="External"/><Relationship Id="rId3" Type="http://schemas.openxmlformats.org/officeDocument/2006/relationships/hyperlink" Target="https://alidocs.dingtalk.com/i/nodes/7NkDwLng8ZK03NbXCYDG6zYZWKMEvZBY" TargetMode="External"/><Relationship Id="rId2" Type="http://schemas.openxmlformats.org/officeDocument/2006/relationships/hyperlink" Target="https://alidocs.dingtalk.com/i/nodes/P7QG4Yx2Jp3DNkmBf5MeZDwLV9dEq3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E2" activePane="bottomRight" state="frozen" xSplit="4" ySplit="1"/>
    </sheetView>
  </sheetViews>
  <sheetFormatPr baseColWidth="10" defaultColWidth="9.9990234375" defaultRowHeight="16.5" customHeight="1"/>
  <cols>
    <col min="1" max="1" width="8.5693359375" customWidth="1"/>
    <col min="2" max="2" width="15.6796875" customWidth="1"/>
    <col min="4" max="4" width="38.4990234375" customWidth="1"/>
    <col min="5" max="5" width="27.873046875" customWidth="1"/>
    <col min="6" max="6" width="20.625" customWidth="1"/>
    <col min="7" max="7" width="5.373046875" customWidth="1"/>
    <col min="8" max="8" width="13.623046875" customWidth="1" style="37"/>
    <col min="9" max="9" width="5.4521484375" customWidth="1" style="37"/>
    <col min="10" max="10" width="20.044921875" customWidth="1"/>
    <col min="11" max="11" width="5.1181640625" customWidth="1"/>
    <col min="12" max="12" width="14.8798828125" customWidth="1"/>
    <col min="13" max="13" width="5.1181640625" customWidth="1"/>
    <col min="15" max="15" width="21.90234375" customWidth="1"/>
    <col min="16" max="16" width="18.2138671875" customWidth="1"/>
    <col min="17" max="17" width="12.498046875" customWidth="1"/>
  </cols>
  <sheetData>
    <row r="1" ht="16.5" customHeight="1">
      <c r="A1" s="136" t="s">
        <v>0</v>
      </c>
      <c r="B1" s="136" t="s">
        <v>1</v>
      </c>
      <c r="C1" s="136" t="s">
        <v>2</v>
      </c>
      <c r="D1" s="136" t="s">
        <v>3</v>
      </c>
      <c r="E1" s="161" t="s">
        <v>4</v>
      </c>
      <c r="F1" s="167" t="s">
        <v>5</v>
      </c>
      <c r="G1" s="167" t="s">
        <v>6</v>
      </c>
      <c r="H1" s="169" t="s">
        <v>4</v>
      </c>
      <c r="I1" s="45" t="s">
        <v>7</v>
      </c>
      <c r="J1" s="45"/>
      <c r="K1" s="4" t="s">
        <v>8</v>
      </c>
      <c r="M1" s="4" t="s">
        <v>9</v>
      </c>
      <c r="O1" s="17" t="s">
        <v>10</v>
      </c>
      <c r="P1" s="17" t="s">
        <v>11</v>
      </c>
      <c r="Q1" s="17" t="s">
        <v>12</v>
      </c>
    </row>
    <row r="2" ht="216.75" customHeight="1">
      <c r="H2" s="5"/>
      <c r="I2" s="187" t="s">
        <v>13</v>
      </c>
      <c r="J2" s="42"/>
      <c r="K2" s="188" t="s">
        <v>14</v>
      </c>
      <c r="L2" s="42"/>
      <c r="M2" s="189" t="s">
        <v>15</v>
      </c>
      <c r="N2" s="38"/>
      <c r="O2" s="190" t="s">
        <v>16</v>
      </c>
      <c r="P2" s="191" t="s">
        <v>17</v>
      </c>
      <c r="Q2" s="17" t="s">
        <v>18</v>
      </c>
    </row>
    <row r="3" ht="39" customHeight="1">
      <c r="A3" s="137" t="s">
        <v>19</v>
      </c>
      <c r="B3" s="138" t="s">
        <v>20</v>
      </c>
      <c r="C3" s="138" t="s">
        <v>21</v>
      </c>
      <c r="D3" s="138" t="s">
        <v>22</v>
      </c>
      <c r="E3" s="149" t="s">
        <v>23</v>
      </c>
      <c r="F3" s="168" t="s">
        <v>24</v>
      </c>
      <c r="G3" s="167" t="s">
        <v>25</v>
      </c>
      <c r="H3" s="172" t="s">
        <v>26</v>
      </c>
      <c r="I3" s="169" t="s">
        <v>27</v>
      </c>
      <c r="J3" s="169" t="s">
        <v>28</v>
      </c>
      <c r="K3" s="17" t="s">
        <v>27</v>
      </c>
      <c r="L3" s="17"/>
      <c r="M3" s="17" t="s">
        <v>27</v>
      </c>
      <c r="N3" s="17"/>
    </row>
    <row r="4" ht="16.5" customHeight="1">
      <c r="A4" s="67"/>
      <c r="B4" s="138" t="s">
        <v>29</v>
      </c>
      <c r="C4" s="138" t="s">
        <v>25</v>
      </c>
      <c r="D4" s="140" t="s">
        <v>30</v>
      </c>
      <c r="E4" s="149" t="s">
        <v>31</v>
      </c>
      <c r="F4" s="169" t="s">
        <v>32</v>
      </c>
      <c r="G4" s="167"/>
      <c r="H4" s="172"/>
      <c r="I4" s="169" t="s">
        <v>27</v>
      </c>
      <c r="J4" s="169" t="s">
        <v>28</v>
      </c>
      <c r="K4" s="17" t="s">
        <v>27</v>
      </c>
      <c r="L4" s="17"/>
      <c r="M4" s="17" t="s">
        <v>27</v>
      </c>
      <c r="N4" s="17"/>
    </row>
    <row r="5" ht="16.5" customHeight="1">
      <c r="A5" s="67"/>
      <c r="B5" s="139" t="s">
        <v>33</v>
      </c>
      <c r="C5" s="139" t="s">
        <v>21</v>
      </c>
      <c r="D5" s="139" t="s">
        <v>34</v>
      </c>
      <c r="E5" s="149" t="s">
        <v>35</v>
      </c>
      <c r="F5" s="167"/>
      <c r="G5" s="167"/>
      <c r="H5" s="172"/>
      <c r="I5" s="169" t="s">
        <v>27</v>
      </c>
      <c r="J5" s="167"/>
      <c r="K5" s="17" t="s">
        <v>27</v>
      </c>
      <c r="L5" s="17"/>
      <c r="M5" s="17" t="s">
        <v>27</v>
      </c>
      <c r="N5" s="17"/>
    </row>
    <row r="6" ht="16.5" customHeight="1">
      <c r="A6" s="141" t="s">
        <v>36</v>
      </c>
      <c r="B6" s="139" t="s">
        <v>37</v>
      </c>
      <c r="C6" s="139" t="s">
        <v>21</v>
      </c>
      <c r="D6" s="139" t="s">
        <v>38</v>
      </c>
      <c r="E6" s="149" t="s">
        <v>35</v>
      </c>
      <c r="F6" s="167"/>
      <c r="G6" s="167"/>
      <c r="H6" s="172"/>
      <c r="I6" s="169" t="s">
        <v>27</v>
      </c>
      <c r="J6" s="167"/>
      <c r="K6" s="17" t="s">
        <v>27</v>
      </c>
      <c r="L6" s="17"/>
      <c r="M6" s="17" t="s">
        <v>27</v>
      </c>
      <c r="N6" s="17"/>
    </row>
    <row r="7" ht="26.25" customHeight="1">
      <c r="A7" s="67"/>
      <c r="B7" s="139" t="s">
        <v>39</v>
      </c>
      <c r="C7" s="139" t="s">
        <v>21</v>
      </c>
      <c r="D7" s="142" t="s">
        <v>40</v>
      </c>
      <c r="E7" s="149" t="s">
        <v>35</v>
      </c>
      <c r="F7" s="167"/>
      <c r="G7" s="167"/>
      <c r="H7" s="172"/>
      <c r="I7" s="169" t="s">
        <v>27</v>
      </c>
      <c r="J7" s="192" t="s">
        <v>41</v>
      </c>
      <c r="K7" s="17" t="s">
        <v>27</v>
      </c>
      <c r="L7" s="17"/>
      <c r="M7" s="17" t="s">
        <v>27</v>
      </c>
      <c r="N7" s="17"/>
    </row>
    <row r="8" ht="16.5" customHeight="1">
      <c r="A8" s="67"/>
      <c r="B8" s="139" t="s">
        <v>42</v>
      </c>
      <c r="C8" s="139" t="s">
        <v>21</v>
      </c>
      <c r="D8" s="143" t="s">
        <v>43</v>
      </c>
      <c r="E8" s="149" t="s">
        <v>35</v>
      </c>
      <c r="F8" s="167"/>
      <c r="G8" s="167"/>
      <c r="H8" s="172"/>
      <c r="I8" s="169" t="s">
        <v>27</v>
      </c>
      <c r="J8" s="167"/>
      <c r="K8" s="17" t="s">
        <v>27</v>
      </c>
      <c r="L8" s="17"/>
      <c r="M8" s="17" t="s">
        <v>27</v>
      </c>
      <c r="N8" s="17"/>
    </row>
    <row r="9" ht="51.75" customHeight="1">
      <c r="A9" s="67"/>
      <c r="B9" s="144" t="s">
        <v>44</v>
      </c>
      <c r="C9" s="144" t="s">
        <v>21</v>
      </c>
      <c r="D9" s="144" t="s">
        <v>45</v>
      </c>
      <c r="E9" s="149" t="s">
        <v>35</v>
      </c>
      <c r="F9" s="168" t="s">
        <v>46</v>
      </c>
      <c r="G9" s="167"/>
      <c r="H9" s="172"/>
      <c r="I9" s="169" t="s">
        <v>47</v>
      </c>
      <c r="J9" s="193" t="s">
        <v>48</v>
      </c>
      <c r="K9" s="17" t="s">
        <v>27</v>
      </c>
      <c r="L9" s="17"/>
      <c r="M9" s="17" t="s">
        <v>27</v>
      </c>
      <c r="N9" s="17"/>
    </row>
    <row r="10" ht="51.75" customHeight="1">
      <c r="A10" s="67"/>
      <c r="B10" s="144" t="s">
        <v>49</v>
      </c>
      <c r="C10" s="144" t="s">
        <v>21</v>
      </c>
      <c r="D10" s="144" t="s">
        <v>50</v>
      </c>
      <c r="E10" s="149" t="s">
        <v>35</v>
      </c>
      <c r="F10" s="168" t="s">
        <v>46</v>
      </c>
      <c r="G10" s="167"/>
      <c r="H10" s="172"/>
      <c r="I10" s="169" t="s">
        <v>47</v>
      </c>
      <c r="J10" s="194" t="s">
        <v>48</v>
      </c>
      <c r="K10" s="17" t="s">
        <v>27</v>
      </c>
      <c r="L10" s="17"/>
      <c r="M10" s="17" t="s">
        <v>27</v>
      </c>
      <c r="N10" s="17"/>
    </row>
    <row r="11" ht="16.5" customHeight="1">
      <c r="A11" s="67"/>
      <c r="B11" s="139" t="s">
        <v>51</v>
      </c>
      <c r="C11" s="139" t="s">
        <v>21</v>
      </c>
      <c r="D11" s="143" t="s">
        <v>52</v>
      </c>
      <c r="E11" s="149" t="s">
        <v>35</v>
      </c>
      <c r="F11" s="167"/>
      <c r="G11" s="167"/>
      <c r="H11" s="172"/>
      <c r="I11" s="169" t="s">
        <v>53</v>
      </c>
      <c r="J11" s="167"/>
      <c r="K11" s="17" t="s">
        <v>53</v>
      </c>
      <c r="L11" s="17"/>
      <c r="M11" s="17" t="s">
        <v>53</v>
      </c>
      <c r="N11" s="17"/>
    </row>
    <row r="12" ht="16.5" customHeight="1">
      <c r="A12" s="67"/>
      <c r="B12" s="139" t="s">
        <v>54</v>
      </c>
      <c r="C12" s="139" t="s">
        <v>21</v>
      </c>
      <c r="D12" s="143" t="s">
        <v>55</v>
      </c>
      <c r="E12" s="149" t="s">
        <v>56</v>
      </c>
      <c r="F12" s="167"/>
      <c r="G12" s="167"/>
      <c r="H12" s="172"/>
      <c r="I12" s="169" t="s">
        <v>53</v>
      </c>
      <c r="J12" s="167"/>
      <c r="K12" s="17" t="s">
        <v>53</v>
      </c>
      <c r="L12" s="17"/>
      <c r="M12" s="17" t="s">
        <v>53</v>
      </c>
      <c r="N12" s="17"/>
    </row>
    <row r="13" ht="16.5" customHeight="1">
      <c r="A13" s="67"/>
      <c r="B13" s="139" t="s">
        <v>57</v>
      </c>
      <c r="C13" s="139" t="s">
        <v>21</v>
      </c>
      <c r="D13" s="143" t="s">
        <v>58</v>
      </c>
      <c r="E13" s="149" t="s">
        <v>35</v>
      </c>
      <c r="F13" s="167"/>
      <c r="G13" s="167"/>
      <c r="H13" s="172"/>
      <c r="I13" s="169" t="s">
        <v>53</v>
      </c>
      <c r="J13" s="167"/>
      <c r="K13" s="17" t="s">
        <v>53</v>
      </c>
      <c r="L13" s="17"/>
      <c r="M13" s="17" t="s">
        <v>53</v>
      </c>
      <c r="N13" s="17"/>
    </row>
    <row r="14" ht="16.5" customHeight="1">
      <c r="A14" s="67"/>
      <c r="B14" s="139" t="s">
        <v>59</v>
      </c>
      <c r="C14" s="139" t="s">
        <v>21</v>
      </c>
      <c r="D14" s="143" t="s">
        <v>60</v>
      </c>
      <c r="E14" s="149" t="s">
        <v>35</v>
      </c>
      <c r="F14" s="167"/>
      <c r="G14" s="167"/>
      <c r="H14" s="172"/>
      <c r="I14" s="169" t="s">
        <v>53</v>
      </c>
      <c r="J14" s="167"/>
      <c r="K14" s="17" t="s">
        <v>53</v>
      </c>
      <c r="L14" s="17"/>
      <c r="M14" s="17" t="s">
        <v>53</v>
      </c>
      <c r="N14" s="17"/>
    </row>
    <row r="15" ht="16.5" customHeight="1">
      <c r="A15" s="67"/>
      <c r="B15" s="139" t="s">
        <v>61</v>
      </c>
      <c r="C15" s="139" t="s">
        <v>25</v>
      </c>
      <c r="D15" s="143" t="s">
        <v>62</v>
      </c>
      <c r="E15" s="149" t="s">
        <v>63</v>
      </c>
      <c r="F15" s="167"/>
      <c r="G15" s="167"/>
      <c r="H15" s="172"/>
      <c r="I15" s="169" t="s">
        <v>53</v>
      </c>
      <c r="J15" s="167"/>
      <c r="K15" s="17" t="s">
        <v>53</v>
      </c>
      <c r="L15" s="17"/>
      <c r="M15" s="17" t="s">
        <v>53</v>
      </c>
      <c r="N15" s="17"/>
    </row>
    <row r="16" ht="16.5" customHeight="1">
      <c r="A16" s="67"/>
      <c r="B16" s="139" t="s">
        <v>64</v>
      </c>
      <c r="C16" s="139" t="s">
        <v>21</v>
      </c>
      <c r="D16" s="143" t="s">
        <v>65</v>
      </c>
      <c r="E16" s="149" t="s">
        <v>66</v>
      </c>
      <c r="F16" s="167"/>
      <c r="G16" s="167"/>
      <c r="H16" s="172"/>
      <c r="I16" s="169" t="s">
        <v>53</v>
      </c>
      <c r="J16" s="167"/>
      <c r="K16" s="17" t="s">
        <v>53</v>
      </c>
      <c r="L16" s="17"/>
      <c r="M16" s="17" t="s">
        <v>53</v>
      </c>
      <c r="N16" s="17"/>
    </row>
    <row r="17" ht="16.5" customHeight="1">
      <c r="A17" s="67"/>
      <c r="B17" s="139" t="s">
        <v>67</v>
      </c>
      <c r="C17" s="139" t="s">
        <v>21</v>
      </c>
      <c r="D17" s="143" t="s">
        <v>68</v>
      </c>
      <c r="E17" s="149" t="s">
        <v>69</v>
      </c>
      <c r="F17" s="167"/>
      <c r="G17" s="167"/>
      <c r="H17" s="172" t="s">
        <v>70</v>
      </c>
      <c r="I17" s="169" t="s">
        <v>27</v>
      </c>
      <c r="J17" s="167"/>
      <c r="K17" s="17" t="s">
        <v>27</v>
      </c>
      <c r="L17" s="17"/>
      <c r="M17" s="17" t="s">
        <v>27</v>
      </c>
      <c r="N17" s="17"/>
    </row>
    <row r="18" ht="16.5" customHeight="1">
      <c r="A18" s="67"/>
      <c r="B18" s="139" t="s">
        <v>71</v>
      </c>
      <c r="C18" s="139" t="s">
        <v>21</v>
      </c>
      <c r="D18" s="145" t="s">
        <v>72</v>
      </c>
      <c r="E18" s="149" t="s">
        <v>73</v>
      </c>
      <c r="F18" s="167"/>
      <c r="G18" s="167"/>
      <c r="H18" s="172"/>
      <c r="I18" s="169" t="s">
        <v>53</v>
      </c>
      <c r="J18" s="167"/>
      <c r="K18" s="17" t="s">
        <v>53</v>
      </c>
      <c r="L18" s="17"/>
      <c r="M18" s="17" t="s">
        <v>53</v>
      </c>
      <c r="N18" s="17"/>
    </row>
    <row r="19" ht="16.5" customHeight="1">
      <c r="A19" s="146" t="s">
        <v>74</v>
      </c>
      <c r="B19" s="139" t="s">
        <v>75</v>
      </c>
      <c r="C19" s="139" t="s">
        <v>21</v>
      </c>
      <c r="D19" s="143" t="s">
        <v>76</v>
      </c>
      <c r="E19" s="149" t="s">
        <v>35</v>
      </c>
      <c r="F19" s="167"/>
      <c r="G19" s="167"/>
      <c r="H19" s="172"/>
      <c r="I19" s="169" t="s">
        <v>27</v>
      </c>
      <c r="J19" s="167"/>
      <c r="K19" s="17" t="s">
        <v>27</v>
      </c>
      <c r="L19" s="17"/>
      <c r="M19" s="17" t="s">
        <v>27</v>
      </c>
      <c r="N19" s="17"/>
    </row>
    <row r="20" ht="16.5" customHeight="1">
      <c r="A20" s="67"/>
      <c r="B20" s="139" t="s">
        <v>77</v>
      </c>
      <c r="C20" s="139" t="s">
        <v>25</v>
      </c>
      <c r="D20" s="143" t="s">
        <v>78</v>
      </c>
      <c r="E20" s="149" t="s">
        <v>79</v>
      </c>
      <c r="F20" s="167"/>
      <c r="G20" s="167"/>
      <c r="H20" s="172"/>
      <c r="I20" s="169" t="s">
        <v>27</v>
      </c>
      <c r="J20" s="167" t="s">
        <v>80</v>
      </c>
      <c r="K20" s="17" t="s">
        <v>27</v>
      </c>
      <c r="L20" s="17"/>
      <c r="M20" s="17" t="s">
        <v>27</v>
      </c>
      <c r="N20" s="17"/>
    </row>
    <row r="21" ht="16.5" customHeight="1">
      <c r="A21" s="67"/>
      <c r="B21" s="139" t="s">
        <v>81</v>
      </c>
      <c r="C21" s="139" t="s">
        <v>25</v>
      </c>
      <c r="D21" s="143" t="s">
        <v>82</v>
      </c>
      <c r="E21" s="149" t="s">
        <v>83</v>
      </c>
      <c r="F21" s="167"/>
      <c r="G21" s="167"/>
      <c r="H21" s="172"/>
      <c r="I21" s="169" t="s">
        <v>27</v>
      </c>
      <c r="J21" s="167"/>
      <c r="K21" s="17" t="s">
        <v>27</v>
      </c>
      <c r="L21" s="17"/>
      <c r="M21" s="17" t="s">
        <v>27</v>
      </c>
      <c r="N21" s="17"/>
    </row>
    <row r="22" ht="16.5" customHeight="1">
      <c r="A22" s="67"/>
      <c r="B22" s="139" t="s">
        <v>84</v>
      </c>
      <c r="C22" s="139" t="s">
        <v>21</v>
      </c>
      <c r="D22" s="143" t="s">
        <v>85</v>
      </c>
      <c r="E22" s="149" t="s">
        <v>35</v>
      </c>
      <c r="F22" s="167"/>
      <c r="G22" s="167"/>
      <c r="H22" s="172"/>
      <c r="I22" s="169" t="s">
        <v>53</v>
      </c>
      <c r="J22" s="167"/>
      <c r="K22" s="17" t="s">
        <v>53</v>
      </c>
      <c r="L22" s="17"/>
      <c r="M22" s="17" t="s">
        <v>53</v>
      </c>
      <c r="N22" s="17"/>
    </row>
    <row r="23" ht="108.75" customHeight="1">
      <c r="A23" s="67"/>
      <c r="B23" s="139" t="s">
        <v>86</v>
      </c>
      <c r="C23" s="147" t="s">
        <v>21</v>
      </c>
      <c r="D23" s="195" t="s">
        <v>87</v>
      </c>
      <c r="E23" s="196" t="s">
        <v>88</v>
      </c>
      <c r="F23" s="170" t="s">
        <v>89</v>
      </c>
      <c r="G23" s="167"/>
      <c r="H23" s="172" t="s">
        <v>90</v>
      </c>
      <c r="I23" s="169" t="s">
        <v>27</v>
      </c>
      <c r="J23" s="169" t="s">
        <v>91</v>
      </c>
      <c r="K23" s="17" t="s">
        <v>27</v>
      </c>
      <c r="L23" s="17"/>
      <c r="M23" s="17" t="s">
        <v>27</v>
      </c>
      <c r="N23" s="17"/>
    </row>
    <row r="24" ht="39" customHeight="1">
      <c r="A24" s="67"/>
      <c r="B24" s="149" t="s">
        <v>92</v>
      </c>
      <c r="C24" s="139" t="s">
        <v>25</v>
      </c>
      <c r="D24" s="197" t="s">
        <v>93</v>
      </c>
      <c r="E24" s="123" t="s">
        <v>94</v>
      </c>
      <c r="F24" s="170" t="s">
        <v>89</v>
      </c>
      <c r="G24" s="167"/>
      <c r="H24" s="172" t="s">
        <v>90</v>
      </c>
      <c r="I24" s="169" t="s">
        <v>27</v>
      </c>
      <c r="J24" s="169" t="s">
        <v>91</v>
      </c>
      <c r="K24" s="17" t="s">
        <v>27</v>
      </c>
      <c r="L24" s="17"/>
      <c r="M24" s="17" t="s">
        <v>27</v>
      </c>
      <c r="N24" s="17"/>
    </row>
    <row r="25" ht="16.5" customHeight="1">
      <c r="A25" s="67"/>
      <c r="B25" s="149" t="s">
        <v>95</v>
      </c>
      <c r="C25" s="139" t="s">
        <v>25</v>
      </c>
      <c r="D25" s="151" t="s">
        <v>96</v>
      </c>
      <c r="E25" s="123" t="s">
        <v>97</v>
      </c>
      <c r="F25" s="167"/>
      <c r="G25" s="167"/>
      <c r="H25" s="173"/>
      <c r="I25" s="169" t="s">
        <v>27</v>
      </c>
      <c r="J25" s="167"/>
      <c r="K25" s="17" t="s">
        <v>27</v>
      </c>
      <c r="L25" s="17"/>
      <c r="M25" s="17" t="s">
        <v>27</v>
      </c>
      <c r="N25" s="17"/>
    </row>
    <row r="26" ht="27.75" customHeight="1">
      <c r="A26" s="67"/>
      <c r="B26" s="149" t="s">
        <v>98</v>
      </c>
      <c r="C26" s="139" t="s">
        <v>25</v>
      </c>
      <c r="D26" s="69" t="s">
        <v>99</v>
      </c>
      <c r="E26" s="123" t="s">
        <v>100</v>
      </c>
      <c r="F26" s="167"/>
      <c r="G26" s="167"/>
      <c r="H26" s="173"/>
      <c r="I26" s="169" t="s">
        <v>27</v>
      </c>
      <c r="J26" s="167"/>
      <c r="K26" s="17" t="s">
        <v>27</v>
      </c>
      <c r="L26" s="17"/>
      <c r="M26" s="17" t="s">
        <v>27</v>
      </c>
      <c r="N26" s="17"/>
    </row>
    <row r="27" ht="26.25" customHeight="1">
      <c r="A27" s="67"/>
      <c r="B27" s="149" t="s">
        <v>101</v>
      </c>
      <c r="C27" s="139" t="s">
        <v>21</v>
      </c>
      <c r="D27" s="139" t="s">
        <v>102</v>
      </c>
      <c r="E27" s="149" t="s">
        <v>35</v>
      </c>
      <c r="F27" s="169" t="s">
        <v>103</v>
      </c>
      <c r="G27" s="167"/>
      <c r="H27" s="172"/>
      <c r="I27" s="169" t="s">
        <v>27</v>
      </c>
      <c r="J27" s="198" t="s">
        <v>104</v>
      </c>
      <c r="K27" s="17" t="s">
        <v>27</v>
      </c>
      <c r="L27" s="17"/>
      <c r="M27" s="17" t="s">
        <v>27</v>
      </c>
      <c r="N27" s="17"/>
    </row>
    <row r="28" ht="16.5" customHeight="1">
      <c r="A28" s="67"/>
      <c r="B28" s="139" t="s">
        <v>105</v>
      </c>
      <c r="C28" s="152" t="s">
        <v>25</v>
      </c>
      <c r="D28" s="153" t="s">
        <v>106</v>
      </c>
      <c r="E28" s="163" t="s">
        <v>35</v>
      </c>
      <c r="F28" s="167"/>
      <c r="G28" s="167"/>
      <c r="H28" s="172"/>
      <c r="I28" s="169" t="s">
        <v>27</v>
      </c>
      <c r="J28" s="167"/>
      <c r="K28" s="17" t="s">
        <v>27</v>
      </c>
      <c r="L28" s="17"/>
      <c r="M28" s="17" t="s">
        <v>27</v>
      </c>
      <c r="N28" s="17"/>
    </row>
    <row r="29" ht="16.5" customHeight="1">
      <c r="A29" s="67"/>
      <c r="B29" s="139" t="s">
        <v>107</v>
      </c>
      <c r="C29" s="139" t="s">
        <v>21</v>
      </c>
      <c r="D29" s="143" t="s">
        <v>108</v>
      </c>
      <c r="E29" s="149" t="s">
        <v>35</v>
      </c>
      <c r="F29" s="167"/>
      <c r="G29" s="167"/>
      <c r="H29" s="172"/>
      <c r="I29" s="169" t="s">
        <v>27</v>
      </c>
      <c r="J29" s="167"/>
      <c r="K29" s="17" t="s">
        <v>27</v>
      </c>
      <c r="L29" s="17"/>
      <c r="M29" s="17" t="s">
        <v>27</v>
      </c>
      <c r="N29" s="17"/>
    </row>
    <row r="30" ht="27.75" customHeight="1">
      <c r="A30" s="67"/>
      <c r="B30" s="139" t="s">
        <v>109</v>
      </c>
      <c r="C30" s="139" t="s">
        <v>25</v>
      </c>
      <c r="D30" s="143" t="s">
        <v>110</v>
      </c>
      <c r="E30" s="149" t="s">
        <v>111</v>
      </c>
      <c r="F30" s="167"/>
      <c r="G30" s="167"/>
      <c r="H30" s="172"/>
      <c r="I30" s="169" t="s">
        <v>112</v>
      </c>
      <c r="J30" s="167"/>
      <c r="K30" s="17" t="s">
        <v>27</v>
      </c>
      <c r="L30" s="17"/>
      <c r="M30" s="17" t="s">
        <v>27</v>
      </c>
      <c r="N30" s="17"/>
    </row>
    <row r="31" ht="16.5" customHeight="1">
      <c r="A31" s="154" t="s">
        <v>113</v>
      </c>
      <c r="B31" s="139" t="s">
        <v>114</v>
      </c>
      <c r="C31" s="139" t="s">
        <v>21</v>
      </c>
      <c r="D31" s="143" t="s">
        <v>115</v>
      </c>
      <c r="E31" s="164" t="s">
        <v>35</v>
      </c>
      <c r="F31" s="167"/>
      <c r="G31" s="167"/>
      <c r="H31" s="172"/>
      <c r="I31" s="169" t="s">
        <v>27</v>
      </c>
      <c r="J31" s="167"/>
      <c r="K31" s="17" t="s">
        <v>27</v>
      </c>
      <c r="L31" s="17"/>
      <c r="M31" s="17" t="s">
        <v>27</v>
      </c>
      <c r="N31" s="17"/>
    </row>
    <row r="32" ht="16.5" customHeight="1">
      <c r="A32" s="67"/>
      <c r="B32" s="139" t="s">
        <v>116</v>
      </c>
      <c r="C32" s="139" t="s">
        <v>21</v>
      </c>
      <c r="D32" s="143" t="s">
        <v>117</v>
      </c>
      <c r="E32" s="164" t="s">
        <v>35</v>
      </c>
      <c r="F32" s="167"/>
      <c r="G32" s="167"/>
      <c r="H32" s="172"/>
      <c r="I32" s="169" t="s">
        <v>27</v>
      </c>
      <c r="J32" s="167"/>
      <c r="K32" s="17" t="s">
        <v>27</v>
      </c>
      <c r="L32" s="17"/>
      <c r="M32" s="17" t="s">
        <v>27</v>
      </c>
      <c r="N32" s="17"/>
    </row>
    <row r="33" ht="16.5" customHeight="1">
      <c r="A33" s="67"/>
      <c r="B33" s="139" t="s">
        <v>118</v>
      </c>
      <c r="C33" s="139" t="s">
        <v>21</v>
      </c>
      <c r="D33" s="143" t="s">
        <v>119</v>
      </c>
      <c r="E33" s="164" t="s">
        <v>35</v>
      </c>
      <c r="F33" s="167"/>
      <c r="G33" s="167"/>
      <c r="H33" s="172"/>
      <c r="I33" s="169" t="s">
        <v>27</v>
      </c>
      <c r="J33" s="167"/>
      <c r="K33" s="17" t="s">
        <v>27</v>
      </c>
      <c r="L33" s="17"/>
      <c r="M33" s="17" t="s">
        <v>27</v>
      </c>
      <c r="N33" s="17"/>
    </row>
    <row r="34" ht="16.5" customHeight="1">
      <c r="A34" s="67"/>
      <c r="B34" s="139" t="s">
        <v>120</v>
      </c>
      <c r="C34" s="139" t="s">
        <v>25</v>
      </c>
      <c r="D34" s="143" t="s">
        <v>121</v>
      </c>
      <c r="E34" s="149" t="s">
        <v>35</v>
      </c>
      <c r="F34" s="167"/>
      <c r="G34" s="167"/>
      <c r="H34" s="172"/>
      <c r="I34" s="169" t="s">
        <v>122</v>
      </c>
      <c r="J34" s="167" t="s">
        <v>123</v>
      </c>
      <c r="K34" s="17" t="s">
        <v>27</v>
      </c>
      <c r="L34" s="17"/>
      <c r="M34" s="17" t="s">
        <v>27</v>
      </c>
      <c r="N34" s="17"/>
    </row>
    <row r="35" ht="16.5" customHeight="1">
      <c r="A35" s="67"/>
      <c r="B35" s="139" t="s">
        <v>124</v>
      </c>
      <c r="C35" s="139" t="s">
        <v>25</v>
      </c>
      <c r="D35" s="143" t="s">
        <v>125</v>
      </c>
      <c r="E35" s="149" t="s">
        <v>35</v>
      </c>
      <c r="F35" s="167"/>
      <c r="G35" s="167"/>
      <c r="H35" s="172"/>
      <c r="I35" s="169" t="s">
        <v>27</v>
      </c>
      <c r="J35" s="167"/>
      <c r="K35" s="17" t="s">
        <v>27</v>
      </c>
      <c r="L35" s="17"/>
      <c r="M35" s="17" t="s">
        <v>27</v>
      </c>
      <c r="N35" s="17"/>
    </row>
    <row r="36" ht="16.5" customHeight="1">
      <c r="A36" s="67"/>
      <c r="B36" s="139" t="s">
        <v>126</v>
      </c>
      <c r="C36" s="139" t="s">
        <v>127</v>
      </c>
      <c r="D36" s="145" t="s">
        <v>128</v>
      </c>
      <c r="E36" s="149" t="s">
        <v>35</v>
      </c>
      <c r="F36" s="167"/>
      <c r="G36" s="167"/>
      <c r="H36" s="172"/>
      <c r="I36" s="169" t="s">
        <v>112</v>
      </c>
      <c r="J36" s="167" t="s">
        <v>129</v>
      </c>
      <c r="K36" s="17" t="s">
        <v>27</v>
      </c>
      <c r="L36" s="17"/>
      <c r="M36" s="17" t="s">
        <v>27</v>
      </c>
      <c r="N36" s="17"/>
    </row>
    <row r="37" ht="26.25" customHeight="1">
      <c r="A37" s="67"/>
      <c r="B37" s="139" t="s">
        <v>130</v>
      </c>
      <c r="C37" s="139" t="s">
        <v>25</v>
      </c>
      <c r="D37" s="143" t="s">
        <v>131</v>
      </c>
      <c r="E37" s="149" t="s">
        <v>35</v>
      </c>
      <c r="F37" s="167"/>
      <c r="G37" s="167"/>
      <c r="H37" s="172"/>
      <c r="I37" s="169" t="s">
        <v>112</v>
      </c>
      <c r="J37" s="199" t="s">
        <v>132</v>
      </c>
      <c r="K37" s="17" t="s">
        <v>27</v>
      </c>
      <c r="L37" s="17"/>
      <c r="M37" s="17" t="s">
        <v>27</v>
      </c>
      <c r="N37" s="17"/>
    </row>
    <row r="38" ht="26.25" customHeight="1">
      <c r="A38" s="67"/>
      <c r="B38" s="139" t="s">
        <v>133</v>
      </c>
      <c r="C38" s="139" t="s">
        <v>25</v>
      </c>
      <c r="D38" s="142" t="s">
        <v>134</v>
      </c>
      <c r="E38" s="149" t="s">
        <v>35</v>
      </c>
      <c r="F38" s="167"/>
      <c r="G38" s="167"/>
      <c r="H38" s="174" t="s">
        <v>135</v>
      </c>
      <c r="I38" s="169" t="s">
        <v>27</v>
      </c>
      <c r="J38" s="167"/>
      <c r="K38" s="17" t="s">
        <v>27</v>
      </c>
      <c r="L38" s="17"/>
      <c r="M38" s="17" t="s">
        <v>27</v>
      </c>
      <c r="N38" s="17"/>
    </row>
    <row r="39" ht="16.5" customHeight="1">
      <c r="A39" s="67"/>
      <c r="B39" s="139" t="s">
        <v>136</v>
      </c>
      <c r="C39" s="139" t="s">
        <v>127</v>
      </c>
      <c r="D39" s="139" t="s">
        <v>137</v>
      </c>
      <c r="E39" s="149" t="s">
        <v>35</v>
      </c>
      <c r="F39" s="167"/>
      <c r="G39" s="167"/>
      <c r="H39" s="172"/>
      <c r="I39" s="169" t="s">
        <v>27</v>
      </c>
      <c r="J39" s="167" t="s">
        <v>138</v>
      </c>
      <c r="K39" s="17" t="s">
        <v>27</v>
      </c>
      <c r="L39" s="17"/>
      <c r="M39" s="17" t="s">
        <v>27</v>
      </c>
      <c r="N39" s="17"/>
    </row>
    <row r="40" ht="16.5" customHeight="1">
      <c r="A40" s="67"/>
      <c r="B40" s="139" t="s">
        <v>139</v>
      </c>
      <c r="C40" s="139" t="s">
        <v>25</v>
      </c>
      <c r="D40" s="145" t="s">
        <v>140</v>
      </c>
      <c r="E40" s="149" t="s">
        <v>141</v>
      </c>
      <c r="F40" s="167"/>
      <c r="G40" s="167"/>
      <c r="H40" s="172"/>
      <c r="I40" s="169" t="s">
        <v>27</v>
      </c>
      <c r="J40" s="167" t="s">
        <v>142</v>
      </c>
      <c r="K40" s="17" t="s">
        <v>27</v>
      </c>
      <c r="L40" s="17"/>
      <c r="M40" s="17" t="s">
        <v>27</v>
      </c>
      <c r="N40" s="17"/>
    </row>
    <row r="41" ht="16.5" customHeight="1">
      <c r="A41" s="67"/>
      <c r="B41" s="138" t="s">
        <v>143</v>
      </c>
      <c r="C41" s="138" t="s">
        <v>127</v>
      </c>
      <c r="D41" s="138" t="s">
        <v>144</v>
      </c>
      <c r="E41" s="149" t="s">
        <v>35</v>
      </c>
      <c r="F41" s="167"/>
      <c r="G41" s="167"/>
      <c r="H41" s="172"/>
      <c r="I41" s="169" t="s">
        <v>27</v>
      </c>
      <c r="J41" s="167"/>
      <c r="K41" s="17" t="s">
        <v>27</v>
      </c>
      <c r="L41" s="17"/>
      <c r="M41" s="17" t="s">
        <v>27</v>
      </c>
      <c r="N41" s="17"/>
    </row>
    <row r="42" ht="16.5" customHeight="1">
      <c r="A42" s="67"/>
      <c r="B42" s="139" t="s">
        <v>145</v>
      </c>
      <c r="C42" s="139" t="s">
        <v>21</v>
      </c>
      <c r="D42" s="139" t="s">
        <v>146</v>
      </c>
      <c r="E42" s="149" t="s">
        <v>35</v>
      </c>
      <c r="F42" s="167"/>
      <c r="G42" s="167"/>
      <c r="H42" s="172"/>
      <c r="I42" s="169" t="s">
        <v>147</v>
      </c>
      <c r="J42" s="167" t="s">
        <v>148</v>
      </c>
      <c r="K42" s="17" t="s">
        <v>27</v>
      </c>
      <c r="L42" s="17"/>
      <c r="M42" s="17" t="s">
        <v>27</v>
      </c>
      <c r="N42" s="17"/>
    </row>
    <row r="43" ht="16.5" customHeight="1">
      <c r="A43" s="67"/>
      <c r="B43" s="139" t="s">
        <v>149</v>
      </c>
      <c r="C43" s="139" t="s">
        <v>21</v>
      </c>
      <c r="D43" s="139" t="s">
        <v>150</v>
      </c>
      <c r="E43" s="149" t="s">
        <v>35</v>
      </c>
      <c r="F43" s="167"/>
      <c r="G43" s="167"/>
      <c r="H43" s="172"/>
      <c r="I43" s="169" t="s">
        <v>147</v>
      </c>
      <c r="J43" s="167"/>
      <c r="K43" s="17" t="s">
        <v>27</v>
      </c>
      <c r="L43" s="17"/>
      <c r="M43" s="17" t="s">
        <v>27</v>
      </c>
      <c r="N43" s="17"/>
    </row>
    <row r="44" ht="16.5" customHeight="1">
      <c r="A44" s="67"/>
      <c r="B44" s="139" t="s">
        <v>151</v>
      </c>
      <c r="C44" s="139" t="s">
        <v>21</v>
      </c>
      <c r="D44" s="139" t="s">
        <v>152</v>
      </c>
      <c r="E44" s="149" t="s">
        <v>35</v>
      </c>
      <c r="F44" s="167"/>
      <c r="G44" s="167"/>
      <c r="H44" s="172"/>
      <c r="I44" s="169" t="s">
        <v>27</v>
      </c>
      <c r="J44" s="167" t="s">
        <v>153</v>
      </c>
      <c r="K44" s="17" t="s">
        <v>27</v>
      </c>
      <c r="L44" s="17"/>
      <c r="M44" s="17" t="s">
        <v>27</v>
      </c>
      <c r="N44" s="17"/>
    </row>
    <row r="45" ht="16.5" customHeight="1">
      <c r="A45" s="67"/>
      <c r="B45" s="139" t="s">
        <v>154</v>
      </c>
      <c r="C45" s="139" t="s">
        <v>25</v>
      </c>
      <c r="D45" s="143" t="s">
        <v>155</v>
      </c>
      <c r="E45" s="164" t="s">
        <v>35</v>
      </c>
      <c r="F45" s="167"/>
      <c r="G45" s="167"/>
      <c r="H45" s="172"/>
      <c r="I45" s="169" t="s">
        <v>147</v>
      </c>
      <c r="J45" s="167"/>
      <c r="K45" s="17" t="s">
        <v>27</v>
      </c>
      <c r="L45" s="17"/>
      <c r="M45" s="17" t="s">
        <v>27</v>
      </c>
      <c r="N45" s="17"/>
    </row>
    <row r="46" ht="16.5" customHeight="1">
      <c r="A46" s="67"/>
      <c r="B46" s="139" t="s">
        <v>156</v>
      </c>
      <c r="C46" s="139" t="s">
        <v>21</v>
      </c>
      <c r="D46" s="143" t="s">
        <v>157</v>
      </c>
      <c r="E46" s="164" t="s">
        <v>35</v>
      </c>
      <c r="F46" s="167"/>
      <c r="G46" s="167"/>
      <c r="H46" s="172"/>
      <c r="I46" s="169" t="s">
        <v>147</v>
      </c>
      <c r="J46" s="167"/>
      <c r="K46" s="17" t="s">
        <v>27</v>
      </c>
      <c r="L46" s="17"/>
      <c r="M46" s="17" t="s">
        <v>27</v>
      </c>
      <c r="N46" s="17"/>
    </row>
    <row r="47" ht="27.75" customHeight="1">
      <c r="A47" s="139" t="s">
        <v>158</v>
      </c>
      <c r="B47" s="139" t="s">
        <v>159</v>
      </c>
      <c r="C47" s="139" t="s">
        <v>21</v>
      </c>
      <c r="D47" s="143" t="s">
        <v>160</v>
      </c>
      <c r="E47" s="149" t="s">
        <v>161</v>
      </c>
      <c r="F47" s="167" t="s">
        <v>162</v>
      </c>
      <c r="G47" s="171" t="s">
        <v>25</v>
      </c>
      <c r="H47" s="172" t="s">
        <v>158</v>
      </c>
      <c r="I47" s="169" t="s">
        <v>27</v>
      </c>
      <c r="J47" s="167" t="s">
        <v>163</v>
      </c>
      <c r="K47" s="17" t="s">
        <v>27</v>
      </c>
      <c r="L47" s="17"/>
      <c r="M47" s="17" t="s">
        <v>27</v>
      </c>
      <c r="N47" s="17"/>
    </row>
    <row r="48" ht="16.5" customHeight="1">
      <c r="A48" s="67"/>
      <c r="B48" s="139" t="s">
        <v>164</v>
      </c>
      <c r="C48" s="139" t="s">
        <v>25</v>
      </c>
      <c r="D48" s="139" t="s">
        <v>165</v>
      </c>
      <c r="E48" s="149" t="s">
        <v>35</v>
      </c>
      <c r="F48" s="167"/>
      <c r="G48" s="167"/>
      <c r="H48" s="172"/>
      <c r="I48" s="169" t="s">
        <v>27</v>
      </c>
      <c r="J48" s="167" t="s">
        <v>163</v>
      </c>
      <c r="K48" s="17" t="s">
        <v>27</v>
      </c>
      <c r="L48" s="17"/>
      <c r="M48" s="17" t="s">
        <v>27</v>
      </c>
      <c r="N48" s="17"/>
    </row>
    <row r="49" ht="16.5" customHeight="1">
      <c r="A49" s="67"/>
      <c r="B49" s="139" t="s">
        <v>166</v>
      </c>
      <c r="C49" s="139" t="s">
        <v>21</v>
      </c>
      <c r="D49" s="139" t="s">
        <v>167</v>
      </c>
      <c r="E49" s="149" t="s">
        <v>35</v>
      </c>
      <c r="F49" s="167"/>
      <c r="G49" s="167"/>
      <c r="H49" s="172"/>
      <c r="I49" s="169" t="s">
        <v>27</v>
      </c>
      <c r="J49" s="167" t="s">
        <v>142</v>
      </c>
      <c r="K49" s="17" t="s">
        <v>27</v>
      </c>
      <c r="L49" s="17"/>
      <c r="M49" s="17" t="s">
        <v>27</v>
      </c>
      <c r="N49" s="17"/>
    </row>
    <row r="50" ht="16.5" customHeight="1">
      <c r="A50" s="67"/>
      <c r="B50" s="139" t="s">
        <v>168</v>
      </c>
      <c r="C50" s="139" t="s">
        <v>21</v>
      </c>
      <c r="D50" s="139" t="s">
        <v>169</v>
      </c>
      <c r="E50" s="149" t="s">
        <v>35</v>
      </c>
      <c r="F50" s="167"/>
      <c r="G50" s="167"/>
      <c r="H50" s="172"/>
      <c r="I50" s="169" t="s">
        <v>27</v>
      </c>
      <c r="J50" s="167"/>
      <c r="K50" s="17" t="s">
        <v>27</v>
      </c>
      <c r="L50" s="17"/>
      <c r="M50" s="17" t="s">
        <v>27</v>
      </c>
      <c r="N50" s="17"/>
    </row>
    <row r="51" ht="16.5" customHeight="1">
      <c r="A51" s="147" t="s">
        <v>170</v>
      </c>
      <c r="B51" s="139" t="s">
        <v>171</v>
      </c>
      <c r="C51" s="139" t="s">
        <v>25</v>
      </c>
      <c r="D51" s="143" t="s">
        <v>172</v>
      </c>
      <c r="E51" s="149" t="s">
        <v>35</v>
      </c>
      <c r="F51" s="167"/>
      <c r="G51" s="167"/>
      <c r="H51" s="172"/>
      <c r="I51" s="169" t="s">
        <v>27</v>
      </c>
      <c r="J51" s="167"/>
      <c r="K51" s="17" t="s">
        <v>27</v>
      </c>
      <c r="L51" s="17"/>
      <c r="M51" s="17" t="s">
        <v>27</v>
      </c>
      <c r="N51" s="17"/>
    </row>
    <row r="52" ht="27.75" customHeight="1">
      <c r="A52" s="67"/>
      <c r="B52" s="139" t="s">
        <v>173</v>
      </c>
      <c r="C52" s="139" t="s">
        <v>25</v>
      </c>
      <c r="D52" s="143" t="s">
        <v>174</v>
      </c>
      <c r="E52" s="149" t="s">
        <v>35</v>
      </c>
      <c r="F52" s="169"/>
      <c r="G52" s="167"/>
      <c r="H52" s="172"/>
      <c r="I52" s="169" t="s">
        <v>27</v>
      </c>
      <c r="J52" s="169" t="s">
        <v>175</v>
      </c>
      <c r="K52" s="17" t="s">
        <v>27</v>
      </c>
      <c r="L52" s="17"/>
      <c r="M52" s="17" t="s">
        <v>27</v>
      </c>
      <c r="N52" s="17"/>
    </row>
    <row r="53" ht="16.5" customHeight="1">
      <c r="A53" s="67"/>
      <c r="B53" s="138" t="s">
        <v>176</v>
      </c>
      <c r="C53" s="138" t="s">
        <v>21</v>
      </c>
      <c r="D53" s="144" t="s">
        <v>177</v>
      </c>
      <c r="E53" s="149" t="s">
        <v>35</v>
      </c>
      <c r="F53" s="167"/>
      <c r="G53" s="167"/>
      <c r="H53" s="172"/>
      <c r="I53" s="169" t="s">
        <v>147</v>
      </c>
      <c r="J53" s="167"/>
      <c r="K53" s="17" t="s">
        <v>27</v>
      </c>
      <c r="L53" s="17"/>
      <c r="M53" s="17" t="s">
        <v>27</v>
      </c>
      <c r="N53" s="17"/>
    </row>
    <row r="54" ht="64.5" customHeight="1">
      <c r="A54" s="67"/>
      <c r="B54" s="138" t="s">
        <v>178</v>
      </c>
      <c r="C54" s="138" t="s">
        <v>21</v>
      </c>
      <c r="D54" s="138" t="s">
        <v>179</v>
      </c>
      <c r="E54" s="149" t="s">
        <v>35</v>
      </c>
      <c r="F54" s="200" t="s">
        <v>180</v>
      </c>
      <c r="G54" s="167"/>
      <c r="H54" s="172"/>
      <c r="I54" s="169" t="s">
        <v>122</v>
      </c>
      <c r="J54" s="201" t="s">
        <v>181</v>
      </c>
      <c r="K54" s="17" t="s">
        <v>27</v>
      </c>
      <c r="L54" s="17"/>
      <c r="M54" s="17" t="s">
        <v>27</v>
      </c>
      <c r="N54" s="17"/>
    </row>
    <row r="55" ht="51.75" customHeight="1">
      <c r="A55" s="67"/>
      <c r="B55" s="138" t="s">
        <v>182</v>
      </c>
      <c r="C55" s="138" t="s">
        <v>127</v>
      </c>
      <c r="D55" s="138" t="s">
        <v>183</v>
      </c>
      <c r="E55" s="149" t="s">
        <v>35</v>
      </c>
      <c r="F55" s="202" t="s">
        <v>180</v>
      </c>
      <c r="G55" s="167"/>
      <c r="H55" s="172"/>
      <c r="I55" s="169" t="s">
        <v>27</v>
      </c>
      <c r="J55" s="169" t="s">
        <v>184</v>
      </c>
      <c r="K55" s="17" t="s">
        <v>27</v>
      </c>
      <c r="L55" s="17"/>
      <c r="M55" s="17" t="s">
        <v>27</v>
      </c>
      <c r="N55" s="17"/>
    </row>
    <row r="56" ht="16.5" customHeight="1">
      <c r="A56" s="67"/>
      <c r="B56" s="139" t="s">
        <v>185</v>
      </c>
      <c r="C56" s="139" t="s">
        <v>21</v>
      </c>
      <c r="D56" s="139" t="s">
        <v>186</v>
      </c>
      <c r="E56" s="149" t="s">
        <v>35</v>
      </c>
      <c r="F56" s="167"/>
      <c r="G56" s="167"/>
      <c r="H56" s="172"/>
      <c r="I56" s="169" t="s">
        <v>147</v>
      </c>
      <c r="J56" s="167" t="s">
        <v>187</v>
      </c>
      <c r="K56" s="17" t="s">
        <v>27</v>
      </c>
      <c r="L56" s="17"/>
      <c r="M56" s="17" t="s">
        <v>27</v>
      </c>
      <c r="N56" s="17"/>
    </row>
    <row r="57" ht="16.5" customHeight="1">
      <c r="A57" s="67"/>
      <c r="B57" s="139" t="s">
        <v>188</v>
      </c>
      <c r="C57" s="139" t="s">
        <v>21</v>
      </c>
      <c r="D57" s="139" t="s">
        <v>186</v>
      </c>
      <c r="E57" s="149" t="s">
        <v>35</v>
      </c>
      <c r="F57" s="167"/>
      <c r="G57" s="167"/>
      <c r="H57" s="172"/>
      <c r="I57" s="169" t="s">
        <v>147</v>
      </c>
      <c r="J57" s="167" t="s">
        <v>80</v>
      </c>
      <c r="K57" s="17" t="s">
        <v>27</v>
      </c>
      <c r="L57" s="17"/>
      <c r="M57" s="17" t="s">
        <v>27</v>
      </c>
      <c r="N57" s="17"/>
    </row>
    <row r="58" ht="16.5" customHeight="1">
      <c r="A58" s="67"/>
      <c r="B58" s="139" t="s">
        <v>189</v>
      </c>
      <c r="C58" s="139" t="s">
        <v>127</v>
      </c>
      <c r="D58" s="143" t="s">
        <v>190</v>
      </c>
      <c r="E58" s="149" t="s">
        <v>35</v>
      </c>
      <c r="F58" s="167"/>
      <c r="G58" s="167"/>
      <c r="H58" s="172"/>
      <c r="I58" s="169" t="s">
        <v>147</v>
      </c>
      <c r="J58" s="167"/>
      <c r="K58" s="17" t="s">
        <v>27</v>
      </c>
      <c r="L58" s="17"/>
      <c r="M58" s="17" t="s">
        <v>27</v>
      </c>
      <c r="N58" s="17"/>
    </row>
    <row r="59" ht="16.5" customHeight="1">
      <c r="A59" s="67"/>
      <c r="B59" s="139" t="s">
        <v>191</v>
      </c>
      <c r="C59" s="139" t="s">
        <v>25</v>
      </c>
      <c r="D59" s="139" t="s">
        <v>192</v>
      </c>
      <c r="E59" s="149" t="s">
        <v>35</v>
      </c>
      <c r="F59" s="167"/>
      <c r="G59" s="167"/>
      <c r="H59" s="172"/>
      <c r="I59" s="169" t="s">
        <v>147</v>
      </c>
      <c r="J59" s="167"/>
      <c r="K59" s="17" t="s">
        <v>27</v>
      </c>
      <c r="L59" s="17"/>
      <c r="M59" s="17" t="s">
        <v>27</v>
      </c>
      <c r="N59" s="17"/>
    </row>
    <row r="60" ht="26.25" customHeight="1">
      <c r="A60" s="67"/>
      <c r="B60" s="139" t="s">
        <v>193</v>
      </c>
      <c r="C60" s="139" t="s">
        <v>25</v>
      </c>
      <c r="D60" s="139" t="s">
        <v>194</v>
      </c>
      <c r="E60" s="149" t="s">
        <v>35</v>
      </c>
      <c r="F60" s="167"/>
      <c r="G60" s="167"/>
      <c r="H60" s="172"/>
      <c r="I60" s="169" t="s">
        <v>122</v>
      </c>
      <c r="J60" s="203" t="s">
        <v>195</v>
      </c>
      <c r="K60" s="17" t="s">
        <v>27</v>
      </c>
      <c r="L60" s="17"/>
      <c r="M60" s="17" t="s">
        <v>27</v>
      </c>
      <c r="N60" s="17"/>
    </row>
    <row r="61" ht="16.5" customHeight="1">
      <c r="A61" s="67"/>
      <c r="B61" s="155" t="s">
        <v>196</v>
      </c>
      <c r="C61" s="155" t="s">
        <v>21</v>
      </c>
      <c r="D61" s="155" t="s">
        <v>197</v>
      </c>
      <c r="E61" s="149" t="s">
        <v>35</v>
      </c>
      <c r="F61" s="167"/>
      <c r="G61" s="167"/>
      <c r="H61" s="172"/>
      <c r="I61" s="169" t="s">
        <v>53</v>
      </c>
      <c r="J61" s="167" t="s">
        <v>198</v>
      </c>
      <c r="K61" s="17" t="s">
        <v>27</v>
      </c>
      <c r="L61" s="17"/>
      <c r="M61" s="17" t="s">
        <v>27</v>
      </c>
      <c r="N61" s="17"/>
    </row>
    <row r="62" ht="16.5" customHeight="1">
      <c r="A62" s="67"/>
      <c r="B62" s="155" t="s">
        <v>199</v>
      </c>
      <c r="C62" s="155" t="s">
        <v>21</v>
      </c>
      <c r="D62" s="155" t="s">
        <v>197</v>
      </c>
      <c r="E62" s="149" t="s">
        <v>35</v>
      </c>
      <c r="F62" s="167"/>
      <c r="G62" s="167"/>
      <c r="H62" s="172"/>
      <c r="I62" s="169" t="s">
        <v>53</v>
      </c>
      <c r="J62" s="167"/>
      <c r="K62" s="17" t="s">
        <v>27</v>
      </c>
      <c r="L62" s="17"/>
      <c r="M62" s="17" t="s">
        <v>27</v>
      </c>
      <c r="N62" s="17"/>
    </row>
    <row r="63" ht="16.5" customHeight="1">
      <c r="A63" s="67"/>
      <c r="B63" s="156" t="s">
        <v>200</v>
      </c>
      <c r="C63" s="156" t="s">
        <v>127</v>
      </c>
      <c r="D63" s="156" t="s">
        <v>201</v>
      </c>
      <c r="E63" s="149" t="s">
        <v>35</v>
      </c>
      <c r="F63" s="167"/>
      <c r="G63" s="167"/>
      <c r="H63" s="172"/>
      <c r="I63" s="169" t="s">
        <v>147</v>
      </c>
      <c r="J63" s="167" t="s">
        <v>202</v>
      </c>
      <c r="K63" s="17" t="s">
        <v>112</v>
      </c>
      <c r="L63" s="17"/>
      <c r="M63" s="17" t="s">
        <v>27</v>
      </c>
      <c r="N63" s="17" t="s">
        <v>203</v>
      </c>
    </row>
    <row r="64" ht="16.5" customHeight="1">
      <c r="A64" s="147" t="s">
        <v>204</v>
      </c>
      <c r="B64" s="139" t="s">
        <v>205</v>
      </c>
      <c r="C64" s="139" t="s">
        <v>21</v>
      </c>
      <c r="D64" s="139" t="s">
        <v>206</v>
      </c>
      <c r="E64" s="149" t="s">
        <v>35</v>
      </c>
      <c r="F64" s="167"/>
      <c r="G64" s="167"/>
      <c r="H64" s="172"/>
      <c r="I64" s="169" t="s">
        <v>27</v>
      </c>
      <c r="J64" s="167"/>
      <c r="K64" s="17" t="s">
        <v>27</v>
      </c>
      <c r="L64" s="17"/>
      <c r="M64" s="17" t="s">
        <v>27</v>
      </c>
      <c r="N64" s="17"/>
    </row>
    <row r="65" ht="27.75" customHeight="1">
      <c r="A65" s="67"/>
      <c r="B65" s="139" t="s">
        <v>207</v>
      </c>
      <c r="C65" s="139" t="s">
        <v>21</v>
      </c>
      <c r="D65" s="139" t="s">
        <v>208</v>
      </c>
      <c r="E65" s="149" t="s">
        <v>35</v>
      </c>
      <c r="F65" s="167"/>
      <c r="G65" s="167"/>
      <c r="H65" s="172"/>
      <c r="I65" s="169" t="s">
        <v>147</v>
      </c>
      <c r="J65" s="167" t="s">
        <v>80</v>
      </c>
      <c r="K65" s="17" t="s">
        <v>27</v>
      </c>
      <c r="L65" s="17"/>
      <c r="M65" s="17" t="s">
        <v>27</v>
      </c>
      <c r="N65" s="17"/>
    </row>
    <row r="66" ht="26.25" customHeight="1">
      <c r="A66" s="67"/>
      <c r="B66" s="147" t="s">
        <v>209</v>
      </c>
      <c r="C66" s="139" t="s">
        <v>21</v>
      </c>
      <c r="D66" s="139" t="s">
        <v>210</v>
      </c>
      <c r="E66" s="149" t="s">
        <v>35</v>
      </c>
      <c r="F66" s="167"/>
      <c r="G66" s="167"/>
      <c r="H66" s="172"/>
      <c r="I66" s="169" t="s">
        <v>122</v>
      </c>
      <c r="J66" s="204" t="s">
        <v>211</v>
      </c>
      <c r="K66" s="17" t="s">
        <v>27</v>
      </c>
      <c r="L66" s="17"/>
      <c r="M66" s="17" t="s">
        <v>27</v>
      </c>
      <c r="N66" s="17"/>
    </row>
    <row r="67" ht="16.5" customHeight="1">
      <c r="A67" s="67"/>
      <c r="B67" s="147" t="s">
        <v>212</v>
      </c>
      <c r="C67" s="139" t="s">
        <v>25</v>
      </c>
      <c r="D67" s="139" t="s">
        <v>213</v>
      </c>
      <c r="E67" s="149" t="s">
        <v>35</v>
      </c>
      <c r="F67" s="167"/>
      <c r="G67" s="167"/>
      <c r="H67" s="172"/>
      <c r="I67" s="169" t="s">
        <v>27</v>
      </c>
      <c r="J67" s="167" t="s">
        <v>214</v>
      </c>
      <c r="K67" s="17" t="s">
        <v>27</v>
      </c>
      <c r="L67" s="17"/>
      <c r="M67" s="17" t="s">
        <v>27</v>
      </c>
      <c r="N67" s="17"/>
    </row>
    <row r="68" ht="16.5" customHeight="1">
      <c r="A68" s="67"/>
      <c r="B68" s="147" t="s">
        <v>215</v>
      </c>
      <c r="C68" s="139" t="s">
        <v>25</v>
      </c>
      <c r="D68" s="139" t="s">
        <v>216</v>
      </c>
      <c r="E68" s="149" t="s">
        <v>35</v>
      </c>
      <c r="F68" s="167"/>
      <c r="G68" s="167"/>
      <c r="H68" s="172"/>
      <c r="I68" s="169" t="s">
        <v>147</v>
      </c>
      <c r="J68" s="167"/>
      <c r="K68" s="17" t="s">
        <v>27</v>
      </c>
      <c r="L68" s="17"/>
      <c r="M68" s="17" t="s">
        <v>27</v>
      </c>
      <c r="N68" s="17"/>
    </row>
    <row r="69" ht="27.75" customHeight="1">
      <c r="A69" s="67"/>
      <c r="B69" s="147" t="s">
        <v>217</v>
      </c>
      <c r="C69" s="139" t="s">
        <v>25</v>
      </c>
      <c r="D69" s="139" t="s">
        <v>218</v>
      </c>
      <c r="E69" s="149" t="s">
        <v>35</v>
      </c>
      <c r="F69" s="167"/>
      <c r="G69" s="167"/>
      <c r="H69" s="172"/>
      <c r="I69" s="169" t="s">
        <v>27</v>
      </c>
      <c r="J69" s="167" t="s">
        <v>214</v>
      </c>
      <c r="K69" s="17" t="s">
        <v>27</v>
      </c>
      <c r="L69" s="17"/>
      <c r="M69" s="17" t="s">
        <v>27</v>
      </c>
      <c r="N69" s="17"/>
    </row>
    <row r="70" ht="16.5" customHeight="1">
      <c r="A70" s="67"/>
      <c r="B70" s="147" t="s">
        <v>219</v>
      </c>
      <c r="C70" s="139" t="s">
        <v>21</v>
      </c>
      <c r="D70" s="139" t="s">
        <v>220</v>
      </c>
      <c r="E70" s="149" t="s">
        <v>35</v>
      </c>
      <c r="F70" s="167"/>
      <c r="G70" s="167"/>
      <c r="H70" s="172"/>
      <c r="I70" s="169" t="s">
        <v>147</v>
      </c>
      <c r="J70" s="167"/>
      <c r="K70" s="17" t="s">
        <v>27</v>
      </c>
      <c r="L70" s="17"/>
      <c r="M70" s="17" t="s">
        <v>27</v>
      </c>
      <c r="N70" s="17"/>
    </row>
    <row r="71" ht="16.5" customHeight="1">
      <c r="A71" s="67"/>
      <c r="B71" s="139" t="s">
        <v>221</v>
      </c>
      <c r="C71" s="139" t="s">
        <v>21</v>
      </c>
      <c r="D71" s="139" t="s">
        <v>222</v>
      </c>
      <c r="E71" s="149" t="s">
        <v>35</v>
      </c>
      <c r="F71" s="167"/>
      <c r="G71" s="167"/>
      <c r="H71" s="172"/>
      <c r="I71" s="169" t="s">
        <v>27</v>
      </c>
      <c r="J71" s="167" t="s">
        <v>223</v>
      </c>
      <c r="K71" s="17" t="s">
        <v>27</v>
      </c>
      <c r="L71" s="17"/>
      <c r="M71" s="17" t="s">
        <v>27</v>
      </c>
      <c r="N71" s="17"/>
    </row>
    <row r="72" ht="27.75" customHeight="1">
      <c r="A72" s="67"/>
      <c r="B72" s="67"/>
      <c r="C72" s="139" t="s">
        <v>21</v>
      </c>
      <c r="D72" s="139" t="s">
        <v>224</v>
      </c>
      <c r="E72" s="149" t="s">
        <v>35</v>
      </c>
      <c r="F72" s="167"/>
      <c r="G72" s="167"/>
      <c r="H72" s="172"/>
      <c r="I72" s="169" t="s">
        <v>112</v>
      </c>
      <c r="J72" s="167" t="s">
        <v>225</v>
      </c>
      <c r="K72" s="17" t="s">
        <v>27</v>
      </c>
      <c r="L72" s="17"/>
      <c r="M72" s="17" t="s">
        <v>27</v>
      </c>
      <c r="N72" s="17"/>
    </row>
    <row r="73" ht="27.75" customHeight="1">
      <c r="A73" s="67"/>
      <c r="B73" s="67"/>
      <c r="C73" s="139" t="s">
        <v>21</v>
      </c>
      <c r="D73" s="139" t="s">
        <v>226</v>
      </c>
      <c r="E73" s="149" t="s">
        <v>35</v>
      </c>
      <c r="F73" s="167"/>
      <c r="G73" s="167"/>
      <c r="H73" s="172"/>
      <c r="I73" s="169" t="s">
        <v>122</v>
      </c>
      <c r="J73" s="205" t="s">
        <v>227</v>
      </c>
      <c r="K73" s="17" t="s">
        <v>27</v>
      </c>
      <c r="L73" s="17"/>
      <c r="M73" s="17" t="s">
        <v>27</v>
      </c>
      <c r="N73" s="17"/>
    </row>
    <row r="74" ht="39" customHeight="1">
      <c r="A74" s="67"/>
      <c r="B74" s="152" t="s">
        <v>228</v>
      </c>
      <c r="C74" s="139" t="s">
        <v>25</v>
      </c>
      <c r="D74" s="145" t="s">
        <v>229</v>
      </c>
      <c r="E74" s="149" t="s">
        <v>35</v>
      </c>
      <c r="F74" s="168" t="s">
        <v>230</v>
      </c>
      <c r="G74" s="167" t="s">
        <v>25</v>
      </c>
      <c r="H74" s="172"/>
      <c r="I74" s="169" t="s">
        <v>122</v>
      </c>
      <c r="J74" s="206" t="s">
        <v>231</v>
      </c>
      <c r="K74" s="17" t="s">
        <v>27</v>
      </c>
      <c r="L74" s="17" t="s">
        <v>232</v>
      </c>
      <c r="M74" s="17" t="s">
        <v>27</v>
      </c>
      <c r="N74" s="17"/>
    </row>
    <row r="75" ht="16.5" customHeight="1">
      <c r="A75" s="67"/>
      <c r="B75" s="152" t="s">
        <v>233</v>
      </c>
      <c r="C75" s="139" t="s">
        <v>25</v>
      </c>
      <c r="D75" s="139" t="s">
        <v>234</v>
      </c>
      <c r="E75" s="149" t="s">
        <v>35</v>
      </c>
      <c r="F75" s="167"/>
      <c r="G75" s="167"/>
      <c r="H75" s="172"/>
      <c r="I75" s="169" t="s">
        <v>27</v>
      </c>
      <c r="J75" s="167" t="s">
        <v>235</v>
      </c>
      <c r="K75" s="17" t="s">
        <v>27</v>
      </c>
      <c r="L75" s="17"/>
      <c r="M75" s="17" t="s">
        <v>27</v>
      </c>
      <c r="N75" s="17"/>
    </row>
    <row r="76" ht="16.5" customHeight="1">
      <c r="A76" s="67"/>
      <c r="B76" s="139" t="s">
        <v>236</v>
      </c>
      <c r="C76" s="139" t="s">
        <v>21</v>
      </c>
      <c r="D76" s="147" t="s">
        <v>237</v>
      </c>
      <c r="E76" s="149" t="s">
        <v>35</v>
      </c>
      <c r="F76" s="167"/>
      <c r="G76" s="167"/>
      <c r="H76" s="172"/>
      <c r="I76" s="169" t="s">
        <v>27</v>
      </c>
      <c r="J76" s="167" t="s">
        <v>80</v>
      </c>
      <c r="K76" s="17" t="s">
        <v>27</v>
      </c>
      <c r="L76" s="17"/>
      <c r="M76" s="17" t="s">
        <v>27</v>
      </c>
      <c r="N76" s="17"/>
    </row>
    <row r="77" ht="16.5" customHeight="1">
      <c r="A77" s="67"/>
      <c r="B77" s="139" t="s">
        <v>238</v>
      </c>
      <c r="C77" s="149" t="s">
        <v>25</v>
      </c>
      <c r="D77" s="69" t="s">
        <v>239</v>
      </c>
      <c r="E77" s="165" t="s">
        <v>35</v>
      </c>
      <c r="F77" s="167"/>
      <c r="G77" s="167"/>
      <c r="H77" s="172"/>
      <c r="I77" s="169" t="s">
        <v>27</v>
      </c>
      <c r="J77" s="167"/>
      <c r="K77" s="17" t="s">
        <v>27</v>
      </c>
      <c r="L77" s="17"/>
      <c r="M77" s="17" t="s">
        <v>27</v>
      </c>
      <c r="N77" s="17"/>
    </row>
    <row r="78" ht="39" customHeight="1">
      <c r="A78" s="67"/>
      <c r="B78" s="139" t="s">
        <v>240</v>
      </c>
      <c r="C78" s="149" t="s">
        <v>25</v>
      </c>
      <c r="D78" s="69" t="s">
        <v>241</v>
      </c>
      <c r="E78" s="165" t="s">
        <v>242</v>
      </c>
      <c r="F78" s="169" t="s">
        <v>103</v>
      </c>
      <c r="G78" s="167"/>
      <c r="H78" s="172"/>
      <c r="I78" s="169" t="s">
        <v>27</v>
      </c>
      <c r="J78" s="207" t="s">
        <v>243</v>
      </c>
      <c r="K78" s="17" t="s">
        <v>27</v>
      </c>
      <c r="L78" s="17"/>
      <c r="M78" s="17" t="s">
        <v>27</v>
      </c>
      <c r="N78" s="17"/>
    </row>
    <row r="79" ht="16.5" customHeight="1">
      <c r="A79" s="67"/>
      <c r="B79" s="139" t="s">
        <v>244</v>
      </c>
      <c r="C79" s="149" t="s">
        <v>25</v>
      </c>
      <c r="D79" s="69" t="s">
        <v>245</v>
      </c>
      <c r="E79" s="165" t="s">
        <v>35</v>
      </c>
      <c r="F79" s="167"/>
      <c r="G79" s="167"/>
      <c r="H79" s="172"/>
      <c r="I79" s="169" t="s">
        <v>147</v>
      </c>
      <c r="J79" s="167"/>
      <c r="K79" s="17" t="s">
        <v>27</v>
      </c>
      <c r="L79" s="17"/>
      <c r="M79" s="17" t="s">
        <v>27</v>
      </c>
      <c r="N79" s="17"/>
    </row>
    <row r="80" ht="27.75" customHeight="1">
      <c r="A80" s="67"/>
      <c r="B80" s="139" t="s">
        <v>246</v>
      </c>
      <c r="C80" s="149" t="s">
        <v>25</v>
      </c>
      <c r="D80" s="69" t="s">
        <v>247</v>
      </c>
      <c r="E80" s="165" t="s">
        <v>35</v>
      </c>
      <c r="F80" s="167"/>
      <c r="G80" s="167"/>
      <c r="H80" s="172"/>
      <c r="I80" s="169" t="s">
        <v>27</v>
      </c>
      <c r="J80" s="208" t="s">
        <v>248</v>
      </c>
      <c r="K80" s="17" t="s">
        <v>27</v>
      </c>
      <c r="L80" s="17"/>
      <c r="M80" s="17" t="s">
        <v>27</v>
      </c>
      <c r="N80" s="17"/>
    </row>
    <row r="81" ht="16.5" customHeight="1">
      <c r="A81" s="67"/>
      <c r="B81" s="139" t="s">
        <v>249</v>
      </c>
      <c r="C81" s="149" t="s">
        <v>25</v>
      </c>
      <c r="D81" s="69" t="s">
        <v>250</v>
      </c>
      <c r="E81" s="165" t="s">
        <v>35</v>
      </c>
      <c r="F81" s="167"/>
      <c r="G81" s="167"/>
      <c r="H81" s="172"/>
      <c r="I81" s="169" t="s">
        <v>27</v>
      </c>
      <c r="J81" s="167"/>
      <c r="K81" s="17" t="s">
        <v>27</v>
      </c>
      <c r="L81" s="17"/>
      <c r="M81" s="17" t="s">
        <v>27</v>
      </c>
      <c r="N81" s="17"/>
    </row>
    <row r="82" ht="16.5" customHeight="1">
      <c r="A82" s="67"/>
      <c r="B82" s="139" t="s">
        <v>251</v>
      </c>
      <c r="C82" s="149" t="s">
        <v>25</v>
      </c>
      <c r="D82" s="69" t="s">
        <v>252</v>
      </c>
      <c r="E82" s="165" t="s">
        <v>35</v>
      </c>
      <c r="F82" s="167"/>
      <c r="G82" s="167"/>
      <c r="H82" s="172"/>
      <c r="I82" s="169" t="s">
        <v>53</v>
      </c>
      <c r="J82" s="167"/>
      <c r="K82" s="17" t="s">
        <v>53</v>
      </c>
      <c r="L82" s="17"/>
      <c r="M82" s="17" t="s">
        <v>53</v>
      </c>
      <c r="N82" s="17"/>
    </row>
    <row r="83" ht="16.5" customHeight="1">
      <c r="A83" s="67"/>
      <c r="B83" s="139" t="s">
        <v>253</v>
      </c>
      <c r="C83" s="149" t="s">
        <v>25</v>
      </c>
      <c r="D83" s="69" t="s">
        <v>254</v>
      </c>
      <c r="E83" s="165" t="s">
        <v>35</v>
      </c>
      <c r="F83" s="167"/>
      <c r="G83" s="167"/>
      <c r="H83" s="172"/>
      <c r="I83" s="169" t="s">
        <v>53</v>
      </c>
      <c r="J83" s="167"/>
      <c r="K83" s="17" t="s">
        <v>53</v>
      </c>
      <c r="L83" s="17"/>
      <c r="M83" s="17" t="s">
        <v>27</v>
      </c>
      <c r="N83" s="17"/>
    </row>
    <row r="84" ht="16.5" customHeight="1">
      <c r="A84" s="147" t="s">
        <v>255</v>
      </c>
      <c r="B84" s="139" t="s">
        <v>256</v>
      </c>
      <c r="C84" s="139" t="s">
        <v>127</v>
      </c>
      <c r="D84" s="152" t="s">
        <v>257</v>
      </c>
      <c r="E84" s="164" t="s">
        <v>35</v>
      </c>
      <c r="F84" s="126"/>
      <c r="G84" s="126"/>
      <c r="H84" s="175"/>
      <c r="I84" s="81" t="s">
        <v>53</v>
      </c>
      <c r="J84" s="126"/>
      <c r="K84" s="17" t="s">
        <v>112</v>
      </c>
      <c r="L84" s="17" t="s">
        <v>258</v>
      </c>
      <c r="M84" s="17" t="s">
        <v>27</v>
      </c>
      <c r="N84" s="17"/>
    </row>
    <row r="85" ht="16.5" customHeight="1">
      <c r="A85" s="67"/>
      <c r="B85" s="139" t="s">
        <v>259</v>
      </c>
      <c r="C85" s="139" t="s">
        <v>25</v>
      </c>
      <c r="D85" s="152" t="s">
        <v>260</v>
      </c>
      <c r="E85" s="164" t="s">
        <v>35</v>
      </c>
      <c r="F85" s="126"/>
      <c r="G85" s="126"/>
      <c r="H85" s="175"/>
      <c r="I85" s="81" t="s">
        <v>27</v>
      </c>
      <c r="J85" s="126" t="s">
        <v>261</v>
      </c>
      <c r="K85" s="17" t="s">
        <v>27</v>
      </c>
      <c r="L85" s="17"/>
      <c r="M85" s="17" t="s">
        <v>27</v>
      </c>
      <c r="N85" s="17"/>
    </row>
    <row r="86" ht="16.5" customHeight="1">
      <c r="A86" s="67"/>
      <c r="B86" s="139" t="s">
        <v>262</v>
      </c>
      <c r="C86" s="139" t="s">
        <v>263</v>
      </c>
      <c r="D86" s="152" t="s">
        <v>264</v>
      </c>
      <c r="E86" s="164" t="s">
        <v>35</v>
      </c>
      <c r="F86" s="126"/>
      <c r="G86" s="126"/>
      <c r="H86" s="175"/>
      <c r="I86" s="81" t="s">
        <v>53</v>
      </c>
      <c r="J86" s="126"/>
      <c r="K86" s="17" t="s">
        <v>53</v>
      </c>
      <c r="L86" s="17"/>
      <c r="M86" s="17" t="s">
        <v>53</v>
      </c>
      <c r="N86" s="17"/>
    </row>
    <row r="87" ht="26.25" customHeight="1">
      <c r="A87" s="139" t="s">
        <v>265</v>
      </c>
      <c r="B87" s="138" t="s">
        <v>266</v>
      </c>
      <c r="C87" s="138" t="s">
        <v>21</v>
      </c>
      <c r="D87" s="157" t="s">
        <v>267</v>
      </c>
      <c r="E87" s="164" t="s">
        <v>35</v>
      </c>
      <c r="F87" s="167"/>
      <c r="G87" s="167"/>
      <c r="H87" s="172"/>
      <c r="I87" s="169" t="s">
        <v>112</v>
      </c>
      <c r="J87" s="209" t="s">
        <v>268</v>
      </c>
      <c r="K87" s="17" t="s">
        <v>27</v>
      </c>
      <c r="L87" s="17"/>
      <c r="M87" s="17" t="s">
        <v>27</v>
      </c>
      <c r="N87" s="17"/>
    </row>
    <row r="88" ht="16.5" customHeight="1">
      <c r="A88" s="67"/>
      <c r="B88" s="144" t="s">
        <v>269</v>
      </c>
      <c r="C88" s="144" t="s">
        <v>21</v>
      </c>
      <c r="D88" s="144" t="s">
        <v>270</v>
      </c>
      <c r="E88" s="164" t="s">
        <v>35</v>
      </c>
      <c r="F88" s="167"/>
      <c r="G88" s="167"/>
      <c r="H88" s="172"/>
      <c r="I88" s="169" t="s">
        <v>147</v>
      </c>
      <c r="J88" s="167" t="s">
        <v>271</v>
      </c>
      <c r="K88" s="17" t="s">
        <v>27</v>
      </c>
      <c r="L88" s="17"/>
      <c r="M88" s="17" t="s">
        <v>27</v>
      </c>
      <c r="N88" s="17"/>
    </row>
    <row r="89" ht="27.75" customHeight="1">
      <c r="A89" s="67"/>
      <c r="B89" s="139" t="s">
        <v>272</v>
      </c>
      <c r="C89" s="139" t="s">
        <v>21</v>
      </c>
      <c r="D89" s="139" t="s">
        <v>273</v>
      </c>
      <c r="E89" s="164" t="s">
        <v>35</v>
      </c>
      <c r="F89" s="167"/>
      <c r="G89" s="167"/>
      <c r="H89" s="172"/>
      <c r="I89" s="169" t="s">
        <v>147</v>
      </c>
      <c r="J89" s="167" t="s">
        <v>80</v>
      </c>
      <c r="K89" s="17" t="s">
        <v>27</v>
      </c>
      <c r="L89" s="17"/>
      <c r="M89" s="17" t="s">
        <v>27</v>
      </c>
      <c r="N89" s="17"/>
    </row>
    <row r="90" ht="41.25" customHeight="1">
      <c r="A90" s="158" t="s">
        <v>274</v>
      </c>
      <c r="B90" s="139" t="s">
        <v>275</v>
      </c>
      <c r="C90" s="139" t="s">
        <v>21</v>
      </c>
      <c r="D90" s="159" t="s">
        <v>276</v>
      </c>
      <c r="E90" s="166" t="s">
        <v>277</v>
      </c>
      <c r="F90" s="167"/>
      <c r="G90" s="167"/>
      <c r="H90" s="172"/>
      <c r="I90" s="169" t="s">
        <v>53</v>
      </c>
      <c r="J90" s="167"/>
      <c r="K90" s="17"/>
      <c r="L90" s="17"/>
      <c r="M90" s="17" t="s">
        <v>53</v>
      </c>
      <c r="N90" s="17"/>
    </row>
    <row r="91" ht="16.5" customHeight="1">
      <c r="A91" s="139" t="s">
        <v>278</v>
      </c>
      <c r="B91" s="138" t="s">
        <v>279</v>
      </c>
      <c r="C91" s="138" t="s">
        <v>21</v>
      </c>
      <c r="D91" s="160" t="s">
        <v>280</v>
      </c>
      <c r="E91" s="166" t="s">
        <v>35</v>
      </c>
      <c r="F91" s="167"/>
      <c r="G91" s="167"/>
      <c r="H91" s="172"/>
      <c r="I91" s="169" t="s">
        <v>53</v>
      </c>
      <c r="J91" s="167"/>
      <c r="K91" s="17"/>
      <c r="L91" s="17"/>
      <c r="M91" s="17" t="s">
        <v>53</v>
      </c>
      <c r="N91" s="17"/>
    </row>
    <row r="92" ht="16.5" customHeight="1">
      <c r="A92" s="139" t="s">
        <v>281</v>
      </c>
      <c r="B92" s="138" t="s">
        <v>282</v>
      </c>
      <c r="C92" s="138" t="s">
        <v>21</v>
      </c>
      <c r="D92" s="160" t="s">
        <v>283</v>
      </c>
      <c r="E92" s="166" t="s">
        <v>35</v>
      </c>
      <c r="F92" s="167"/>
      <c r="G92" s="167"/>
      <c r="H92" s="172"/>
      <c r="I92" s="169" t="s">
        <v>27</v>
      </c>
      <c r="J92" s="167" t="s">
        <v>284</v>
      </c>
      <c r="K92" s="17" t="s">
        <v>27</v>
      </c>
      <c r="L92" s="17"/>
      <c r="M92" s="17" t="s">
        <v>27</v>
      </c>
      <c r="N92" s="17"/>
    </row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</sheetData>
  <autoFilter ref="M1:N1048576"/>
  <mergeCells count="16">
    <mergeCell ref="A3:A5"/>
    <mergeCell ref="A6:A18"/>
    <mergeCell ref="A19:A30"/>
    <mergeCell ref="A31:A46"/>
    <mergeCell ref="A47:A50"/>
    <mergeCell ref="A51:A63"/>
    <mergeCell ref="A64:A83"/>
    <mergeCell ref="B71:B73"/>
    <mergeCell ref="A84:A86"/>
    <mergeCell ref="A87:A89"/>
    <mergeCell ref="I1:J1"/>
    <mergeCell ref="I2:J2"/>
    <mergeCell ref="K1:L1"/>
    <mergeCell ref="M2:N2"/>
    <mergeCell ref="M1:N1"/>
    <mergeCell ref="K2:L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E2" activePane="bottomRight" state="frozen" xSplit="4" ySplit="1"/>
    </sheetView>
  </sheetViews>
  <sheetFormatPr baseColWidth="10" defaultColWidth="9.9990234375" defaultRowHeight="16.5" customHeight="1"/>
  <cols>
    <col min="2" max="2" width="17.2998046875" customWidth="1"/>
    <col min="3" max="3" width="8.09765625" customWidth="1"/>
    <col min="4" max="4" width="32.103515625" customWidth="1"/>
    <col min="5" max="5" width="12.099609375" customWidth="1"/>
    <col min="6" max="6" width="28.1982421875" customWidth="1" style="37"/>
    <col min="7" max="7" width="9.7939453125" customWidth="1"/>
    <col min="8" max="8" width="30.4072265625" customWidth="1"/>
    <col min="9" max="9" width="6.697265625" customWidth="1"/>
    <col min="10" max="10" width="20.3349609375" customWidth="1" style="37"/>
    <col min="11" max="11" width="6.2490234375" customWidth="1"/>
    <col min="12" max="12" width="19.5234375" customWidth="1"/>
    <col min="13" max="13" width="6.123046875" customWidth="1"/>
    <col min="14" max="14" width="17.6484375" customWidth="1"/>
    <col min="15" max="15" width="18.498046875" customWidth="1"/>
    <col min="16" max="16" width="14.373046875" customWidth="1"/>
    <col min="17" max="17" width="13.623046875" customWidth="1"/>
  </cols>
  <sheetData>
    <row r="1" ht="16.5" customHeight="1">
      <c r="A1" s="18" t="s">
        <v>285</v>
      </c>
      <c r="B1" s="18" t="s">
        <v>286</v>
      </c>
      <c r="C1" s="18" t="s">
        <v>287</v>
      </c>
      <c r="D1" s="18" t="s">
        <v>288</v>
      </c>
      <c r="E1" s="31" t="s">
        <v>289</v>
      </c>
      <c r="F1" s="38" t="s">
        <v>290</v>
      </c>
      <c r="G1" s="33" t="s">
        <v>291</v>
      </c>
      <c r="H1" s="17" t="s">
        <v>4</v>
      </c>
      <c r="I1" s="47" t="s">
        <v>292</v>
      </c>
      <c r="J1" s="45"/>
      <c r="K1" s="4" t="s">
        <v>293</v>
      </c>
      <c r="M1" s="4" t="s">
        <v>294</v>
      </c>
      <c r="O1" s="4" t="s">
        <v>10</v>
      </c>
      <c r="P1" s="4" t="s">
        <v>11</v>
      </c>
      <c r="Q1" s="4" t="s">
        <v>12</v>
      </c>
      <c r="R1" s="4" t="s">
        <v>295</v>
      </c>
    </row>
    <row r="2" ht="244.5" customHeight="1">
      <c r="A2" s="18"/>
      <c r="B2" s="19"/>
      <c r="C2" s="20"/>
      <c r="D2" s="19"/>
      <c r="E2" s="32"/>
      <c r="F2" s="38"/>
      <c r="G2" s="33"/>
      <c r="H2" s="33"/>
      <c r="I2" s="210" t="s">
        <v>13</v>
      </c>
      <c r="J2" s="42"/>
      <c r="K2" s="211" t="s">
        <v>14</v>
      </c>
      <c r="L2" s="42"/>
      <c r="M2" s="212" t="s">
        <v>15</v>
      </c>
      <c r="N2" s="42"/>
      <c r="O2" s="213" t="s">
        <v>16</v>
      </c>
      <c r="P2" s="3" t="s">
        <v>17</v>
      </c>
      <c r="Q2" s="4" t="s">
        <v>18</v>
      </c>
    </row>
    <row r="3" ht="16.5" customHeight="1">
      <c r="A3" s="18" t="s">
        <v>296</v>
      </c>
      <c r="B3" s="19" t="s">
        <v>297</v>
      </c>
      <c r="C3" s="20" t="s">
        <v>35</v>
      </c>
      <c r="D3" s="19" t="s">
        <v>298</v>
      </c>
      <c r="E3" s="32" t="s">
        <v>298</v>
      </c>
      <c r="F3" s="38" t="s">
        <v>299</v>
      </c>
      <c r="G3" s="33"/>
      <c r="H3" s="17"/>
    </row>
    <row r="4" ht="16.5" customHeight="1">
      <c r="A4" s="17"/>
      <c r="B4" s="19" t="s">
        <v>300</v>
      </c>
      <c r="C4" s="19" t="s">
        <v>25</v>
      </c>
      <c r="D4" s="19" t="s">
        <v>301</v>
      </c>
      <c r="E4" s="32" t="s">
        <v>302</v>
      </c>
      <c r="F4" s="38" t="s">
        <v>303</v>
      </c>
      <c r="G4" s="33"/>
      <c r="H4" s="17"/>
      <c r="I4" s="4" t="s">
        <v>27</v>
      </c>
      <c r="J4" s="37" t="s">
        <v>304</v>
      </c>
    </row>
    <row r="5" ht="27.75" customHeight="1">
      <c r="A5" s="17"/>
      <c r="B5" s="21" t="s">
        <v>20</v>
      </c>
      <c r="C5" s="21" t="s">
        <v>25</v>
      </c>
      <c r="D5" s="19" t="s">
        <v>305</v>
      </c>
      <c r="E5" s="214" t="s">
        <v>306</v>
      </c>
      <c r="F5" s="39" t="s">
        <v>24</v>
      </c>
      <c r="G5" s="33" t="s">
        <v>25</v>
      </c>
      <c r="H5" s="17" t="s">
        <v>26</v>
      </c>
      <c r="I5" s="4" t="s">
        <v>27</v>
      </c>
      <c r="J5" s="37" t="s">
        <v>304</v>
      </c>
    </row>
    <row r="6" ht="16.5" customHeight="1">
      <c r="A6" s="17"/>
      <c r="B6" s="19" t="s">
        <v>307</v>
      </c>
      <c r="C6" s="21" t="s">
        <v>25</v>
      </c>
      <c r="D6" s="22" t="s">
        <v>308</v>
      </c>
      <c r="E6" s="32" t="s">
        <v>309</v>
      </c>
      <c r="F6" s="39" t="s">
        <v>310</v>
      </c>
      <c r="G6" s="33" t="s">
        <v>25</v>
      </c>
      <c r="H6" s="4" t="s">
        <v>311</v>
      </c>
      <c r="I6" s="4" t="s">
        <v>27</v>
      </c>
    </row>
    <row r="7" ht="16.5" customHeight="1">
      <c r="A7" s="17"/>
      <c r="B7" s="19" t="s">
        <v>312</v>
      </c>
      <c r="C7" s="21" t="s">
        <v>25</v>
      </c>
      <c r="D7" s="23" t="n">
        <v>0.06</v>
      </c>
      <c r="E7" s="32" t="s">
        <v>35</v>
      </c>
      <c r="F7" s="38"/>
      <c r="G7" s="33"/>
      <c r="H7" s="17"/>
    </row>
    <row r="8" ht="16.5" customHeight="1">
      <c r="A8" s="24" t="s">
        <v>313</v>
      </c>
      <c r="B8" s="25" t="s">
        <v>314</v>
      </c>
      <c r="C8" s="21" t="s">
        <v>25</v>
      </c>
      <c r="D8" s="19" t="s">
        <v>117</v>
      </c>
      <c r="E8" s="32" t="s">
        <v>309</v>
      </c>
      <c r="F8" s="38"/>
      <c r="G8" s="33"/>
      <c r="H8" s="17"/>
    </row>
    <row r="9" ht="27.75" customHeight="1">
      <c r="A9" s="17"/>
      <c r="B9" s="25" t="s">
        <v>315</v>
      </c>
      <c r="C9" s="21" t="s">
        <v>25</v>
      </c>
      <c r="D9" s="19" t="s">
        <v>316</v>
      </c>
      <c r="E9" s="32" t="s">
        <v>309</v>
      </c>
      <c r="F9" s="39" t="s">
        <v>46</v>
      </c>
      <c r="G9" s="33"/>
      <c r="H9" s="17"/>
      <c r="I9" s="4" t="s">
        <v>112</v>
      </c>
      <c r="J9" s="37" t="s">
        <v>317</v>
      </c>
    </row>
    <row r="10" ht="54.75" customHeight="1">
      <c r="A10" s="17"/>
      <c r="B10" s="25" t="s">
        <v>178</v>
      </c>
      <c r="C10" s="21" t="s">
        <v>25</v>
      </c>
      <c r="D10" s="21" t="s">
        <v>318</v>
      </c>
      <c r="E10" s="32" t="s">
        <v>309</v>
      </c>
      <c r="F10" s="215" t="s">
        <v>180</v>
      </c>
      <c r="G10" s="33"/>
      <c r="H10" s="17"/>
      <c r="I10" s="4" t="s">
        <v>112</v>
      </c>
      <c r="J10" s="37" t="s">
        <v>319</v>
      </c>
    </row>
    <row r="11" ht="27.75" customHeight="1">
      <c r="A11" s="17"/>
      <c r="B11" s="19" t="s">
        <v>173</v>
      </c>
      <c r="C11" s="26" t="s">
        <v>127</v>
      </c>
      <c r="D11" s="21" t="s">
        <v>320</v>
      </c>
      <c r="E11" s="32" t="s">
        <v>117</v>
      </c>
      <c r="F11" s="38"/>
      <c r="G11" s="33"/>
      <c r="H11" s="17"/>
      <c r="I11" s="4" t="s">
        <v>27</v>
      </c>
      <c r="J11" s="37" t="s">
        <v>175</v>
      </c>
    </row>
    <row r="12" ht="16.5" customHeight="1">
      <c r="A12" s="17"/>
      <c r="B12" s="25" t="s">
        <v>176</v>
      </c>
      <c r="C12" s="21" t="s">
        <v>25</v>
      </c>
      <c r="D12" s="21" t="s">
        <v>321</v>
      </c>
      <c r="E12" s="32" t="s">
        <v>117</v>
      </c>
      <c r="F12" s="38"/>
      <c r="G12" s="33"/>
      <c r="H12" s="17"/>
    </row>
    <row r="13" ht="27.75" customHeight="1">
      <c r="A13" s="17"/>
      <c r="B13" s="19" t="s">
        <v>322</v>
      </c>
      <c r="C13" s="26" t="s">
        <v>127</v>
      </c>
      <c r="D13" s="21" t="s">
        <v>117</v>
      </c>
      <c r="E13" s="32" t="s">
        <v>309</v>
      </c>
      <c r="F13" s="39" t="s">
        <v>323</v>
      </c>
      <c r="G13" s="33" t="s">
        <v>25</v>
      </c>
      <c r="H13" s="17"/>
      <c r="I13" s="4" t="s">
        <v>27</v>
      </c>
      <c r="J13" s="37" t="s">
        <v>324</v>
      </c>
    </row>
    <row r="14" ht="16.5" customHeight="1">
      <c r="A14" s="17"/>
      <c r="B14" s="19" t="s">
        <v>325</v>
      </c>
      <c r="C14" s="26" t="s">
        <v>263</v>
      </c>
      <c r="D14" s="21" t="s">
        <v>117</v>
      </c>
      <c r="E14" s="32" t="s">
        <v>309</v>
      </c>
      <c r="F14" s="39" t="s">
        <v>326</v>
      </c>
      <c r="G14" s="33"/>
      <c r="H14" s="17"/>
      <c r="I14" s="4" t="s">
        <v>147</v>
      </c>
    </row>
    <row r="15" ht="16.5" customHeight="1">
      <c r="A15" s="17"/>
      <c r="B15" s="19" t="s">
        <v>327</v>
      </c>
      <c r="C15" s="26" t="s">
        <v>263</v>
      </c>
      <c r="D15" s="26" t="s">
        <v>316</v>
      </c>
      <c r="E15" s="32" t="s">
        <v>309</v>
      </c>
      <c r="F15" s="38"/>
      <c r="G15" s="33"/>
      <c r="H15" s="17"/>
      <c r="I15" s="4" t="s">
        <v>147</v>
      </c>
    </row>
    <row r="16" ht="16.5" customHeight="1">
      <c r="A16" s="17"/>
      <c r="B16" s="19" t="s">
        <v>328</v>
      </c>
      <c r="C16" s="26" t="s">
        <v>127</v>
      </c>
      <c r="D16" s="19" t="s">
        <v>117</v>
      </c>
      <c r="E16" s="32" t="s">
        <v>309</v>
      </c>
      <c r="F16" s="38" t="s">
        <v>329</v>
      </c>
      <c r="G16" s="33"/>
      <c r="H16" s="17"/>
      <c r="I16" s="4" t="s">
        <v>112</v>
      </c>
      <c r="J16" s="37" t="s">
        <v>330</v>
      </c>
    </row>
    <row r="17" ht="16.5" customHeight="1">
      <c r="A17" s="17"/>
      <c r="B17" s="19" t="s">
        <v>331</v>
      </c>
      <c r="C17" s="26" t="s">
        <v>127</v>
      </c>
      <c r="D17" s="19" t="s">
        <v>117</v>
      </c>
      <c r="E17" s="32" t="s">
        <v>309</v>
      </c>
      <c r="F17" s="38" t="s">
        <v>103</v>
      </c>
      <c r="G17" s="33"/>
      <c r="H17" s="17"/>
      <c r="I17" s="4" t="s">
        <v>112</v>
      </c>
      <c r="J17" s="37" t="s">
        <v>332</v>
      </c>
    </row>
    <row r="18" ht="54.75" customHeight="1">
      <c r="A18" s="17"/>
      <c r="B18" s="19" t="s">
        <v>333</v>
      </c>
      <c r="C18" s="26" t="s">
        <v>127</v>
      </c>
      <c r="D18" s="19" t="s">
        <v>117</v>
      </c>
      <c r="E18" s="32" t="s">
        <v>309</v>
      </c>
      <c r="F18" s="216" t="s">
        <v>334</v>
      </c>
      <c r="G18" s="33" t="s">
        <v>25</v>
      </c>
      <c r="H18" s="17"/>
      <c r="I18" s="4" t="s">
        <v>27</v>
      </c>
      <c r="J18" s="37" t="s">
        <v>335</v>
      </c>
    </row>
    <row r="19" ht="16.5" customHeight="1">
      <c r="A19" s="17" t="s">
        <v>336</v>
      </c>
      <c r="B19" s="19" t="s">
        <v>337</v>
      </c>
      <c r="C19" s="26" t="s">
        <v>263</v>
      </c>
      <c r="D19" s="26" t="s">
        <v>316</v>
      </c>
      <c r="E19" s="32" t="s">
        <v>309</v>
      </c>
      <c r="F19" s="95" t="s">
        <v>89</v>
      </c>
      <c r="G19" s="33"/>
      <c r="H19" s="17" t="s">
        <v>90</v>
      </c>
      <c r="I19" s="4" t="s">
        <v>147</v>
      </c>
    </row>
    <row r="20" ht="16.5" customHeight="1">
      <c r="A20" s="17"/>
      <c r="B20" s="25" t="s">
        <v>338</v>
      </c>
      <c r="C20" s="21" t="s">
        <v>25</v>
      </c>
      <c r="D20" s="19" t="s">
        <v>339</v>
      </c>
      <c r="E20" s="33"/>
      <c r="F20" s="95" t="s">
        <v>89</v>
      </c>
      <c r="G20" s="33"/>
      <c r="H20" s="17" t="s">
        <v>90</v>
      </c>
      <c r="I20" s="4" t="s">
        <v>27</v>
      </c>
      <c r="J20" s="37" t="s">
        <v>91</v>
      </c>
    </row>
    <row r="21" ht="16.5" customHeight="1">
      <c r="A21" s="17"/>
      <c r="B21" s="25" t="s">
        <v>340</v>
      </c>
      <c r="C21" s="21" t="s">
        <v>25</v>
      </c>
      <c r="D21" s="19" t="s">
        <v>339</v>
      </c>
      <c r="E21" s="33"/>
      <c r="F21" s="95" t="s">
        <v>89</v>
      </c>
      <c r="G21" s="33"/>
      <c r="H21" s="17" t="s">
        <v>90</v>
      </c>
      <c r="I21" s="4" t="s">
        <v>27</v>
      </c>
      <c r="J21" s="37" t="s">
        <v>91</v>
      </c>
    </row>
    <row r="22" ht="16.5" customHeight="1">
      <c r="A22" s="17"/>
      <c r="B22" s="25" t="s">
        <v>341</v>
      </c>
      <c r="C22" s="21" t="s">
        <v>25</v>
      </c>
      <c r="D22" s="19" t="s">
        <v>339</v>
      </c>
      <c r="E22" s="33"/>
      <c r="F22" s="95" t="s">
        <v>89</v>
      </c>
      <c r="G22" s="33"/>
      <c r="H22" s="17" t="s">
        <v>90</v>
      </c>
      <c r="I22" s="4" t="s">
        <v>27</v>
      </c>
      <c r="J22" s="37" t="s">
        <v>91</v>
      </c>
    </row>
    <row r="23" ht="16.5" customHeight="1">
      <c r="A23" s="17"/>
      <c r="B23" s="25" t="s">
        <v>342</v>
      </c>
      <c r="C23" s="21" t="s">
        <v>25</v>
      </c>
      <c r="D23" s="19" t="s">
        <v>343</v>
      </c>
      <c r="E23" s="33"/>
      <c r="F23" s="95" t="s">
        <v>89</v>
      </c>
      <c r="G23" s="33"/>
      <c r="H23" s="17" t="s">
        <v>90</v>
      </c>
      <c r="I23" s="4" t="s">
        <v>27</v>
      </c>
      <c r="J23" s="37" t="s">
        <v>91</v>
      </c>
    </row>
    <row r="24" ht="54.75" customHeight="1">
      <c r="A24" s="17" t="s">
        <v>344</v>
      </c>
      <c r="B24" s="25" t="s">
        <v>345</v>
      </c>
      <c r="C24" s="21" t="s">
        <v>25</v>
      </c>
      <c r="D24" s="217" t="s">
        <v>346</v>
      </c>
      <c r="E24" s="218" t="s">
        <v>347</v>
      </c>
      <c r="F24" s="219" t="s">
        <v>348</v>
      </c>
      <c r="G24" s="32" t="s">
        <v>25</v>
      </c>
      <c r="H24" s="17" t="s">
        <v>162</v>
      </c>
      <c r="I24" s="4" t="s">
        <v>27</v>
      </c>
      <c r="J24" s="37" t="s">
        <v>158</v>
      </c>
    </row>
    <row r="25" ht="16.5" customHeight="1">
      <c r="A25" s="17"/>
      <c r="B25" s="25" t="s">
        <v>349</v>
      </c>
      <c r="C25" s="21" t="s">
        <v>25</v>
      </c>
      <c r="D25" s="19" t="s">
        <v>350</v>
      </c>
      <c r="E25" s="32" t="s">
        <v>351</v>
      </c>
      <c r="F25" s="38" t="s">
        <v>352</v>
      </c>
      <c r="G25" s="33"/>
      <c r="H25" s="17"/>
      <c r="I25" s="4" t="s">
        <v>112</v>
      </c>
      <c r="J25" s="37" t="s">
        <v>353</v>
      </c>
    </row>
    <row r="26" ht="16.5" customHeight="1">
      <c r="A26" s="17" t="s">
        <v>170</v>
      </c>
      <c r="B26" s="19" t="s">
        <v>354</v>
      </c>
      <c r="C26" s="26" t="s">
        <v>127</v>
      </c>
      <c r="D26" s="21" t="s">
        <v>355</v>
      </c>
      <c r="E26" s="32" t="s">
        <v>356</v>
      </c>
      <c r="F26" s="38"/>
      <c r="G26" s="33"/>
      <c r="H26" s="17"/>
      <c r="I26" s="4" t="s">
        <v>112</v>
      </c>
    </row>
    <row r="27" ht="16.5" customHeight="1">
      <c r="A27" s="17"/>
      <c r="B27" s="25" t="s">
        <v>357</v>
      </c>
      <c r="C27" s="21" t="s">
        <v>25</v>
      </c>
      <c r="D27" s="27" t="n">
        <v>0.95</v>
      </c>
      <c r="E27" s="34" t="n">
        <v>0.8</v>
      </c>
      <c r="F27" s="38"/>
      <c r="G27" s="33"/>
      <c r="H27" s="17"/>
      <c r="I27" s="4" t="s">
        <v>112</v>
      </c>
    </row>
    <row r="28" ht="16.5" customHeight="1">
      <c r="A28" s="17"/>
      <c r="B28" s="19" t="s">
        <v>358</v>
      </c>
      <c r="C28" s="26" t="s">
        <v>127</v>
      </c>
      <c r="D28" s="21" t="s">
        <v>155</v>
      </c>
      <c r="E28" s="32" t="s">
        <v>359</v>
      </c>
      <c r="F28" s="38"/>
      <c r="G28" s="33"/>
      <c r="H28" s="17"/>
      <c r="I28" s="4" t="s">
        <v>112</v>
      </c>
      <c r="J28" s="5"/>
    </row>
    <row r="29" ht="27.75" customHeight="1">
      <c r="A29" s="17"/>
      <c r="B29" s="19" t="s">
        <v>360</v>
      </c>
      <c r="C29" s="19" t="s">
        <v>25</v>
      </c>
      <c r="D29" s="29" t="s">
        <v>361</v>
      </c>
      <c r="E29" s="32" t="s">
        <v>362</v>
      </c>
      <c r="F29" s="38"/>
      <c r="G29" s="33"/>
      <c r="H29" s="17"/>
      <c r="I29" s="4" t="s">
        <v>147</v>
      </c>
      <c r="J29" s="37" t="s">
        <v>363</v>
      </c>
    </row>
    <row r="30" ht="16.5" customHeight="1">
      <c r="A30" s="17"/>
      <c r="B30" s="19" t="s">
        <v>364</v>
      </c>
      <c r="C30" s="19" t="s">
        <v>25</v>
      </c>
      <c r="D30" s="29" t="s">
        <v>365</v>
      </c>
      <c r="E30" s="32" t="s">
        <v>309</v>
      </c>
      <c r="F30" s="38"/>
      <c r="G30" s="33"/>
      <c r="H30" s="40"/>
    </row>
    <row r="31" ht="54.75" customHeight="1">
      <c r="A31" s="17"/>
      <c r="B31" s="20" t="s">
        <v>196</v>
      </c>
      <c r="C31" s="21" t="s">
        <v>25</v>
      </c>
      <c r="D31" s="29" t="s">
        <v>197</v>
      </c>
      <c r="E31" s="32" t="s">
        <v>309</v>
      </c>
      <c r="F31" s="220" t="s">
        <v>366</v>
      </c>
      <c r="G31" s="33" t="s">
        <v>127</v>
      </c>
      <c r="H31" s="221" t="s">
        <v>367</v>
      </c>
      <c r="I31" s="4" t="s">
        <v>27</v>
      </c>
      <c r="J31" s="222" t="s">
        <v>368</v>
      </c>
      <c r="K31" s="4" t="s">
        <v>27</v>
      </c>
    </row>
    <row r="32" ht="27.75" customHeight="1">
      <c r="A32" s="17"/>
      <c r="B32" s="20" t="s">
        <v>369</v>
      </c>
      <c r="C32" s="21" t="s">
        <v>25</v>
      </c>
      <c r="D32" s="30" t="s">
        <v>197</v>
      </c>
      <c r="E32" s="32" t="s">
        <v>309</v>
      </c>
      <c r="F32" s="223" t="s">
        <v>370</v>
      </c>
      <c r="G32" s="33" t="s">
        <v>127</v>
      </c>
      <c r="H32" s="41"/>
    </row>
    <row r="33" ht="16.5" customHeight="1"/>
    <row r="34" ht="27.75" customHeight="1">
      <c r="A34" s="17"/>
      <c r="B34" s="17" t="s">
        <v>371</v>
      </c>
      <c r="C34" s="17"/>
      <c r="D34" s="17" t="s">
        <v>372</v>
      </c>
      <c r="E34" s="17"/>
      <c r="F34" s="42" t="s">
        <v>373</v>
      </c>
      <c r="G34" s="17"/>
      <c r="H34" s="17"/>
      <c r="I34" s="4" t="s">
        <v>27</v>
      </c>
      <c r="J34" s="37" t="s">
        <v>374</v>
      </c>
    </row>
    <row r="35" ht="16.5" customHeight="1">
      <c r="A35" s="17"/>
      <c r="B35" s="17" t="s">
        <v>375</v>
      </c>
      <c r="C35" s="17"/>
      <c r="D35" s="17" t="s">
        <v>376</v>
      </c>
      <c r="E35" s="17"/>
      <c r="F35" s="42" t="s">
        <v>377</v>
      </c>
      <c r="G35" s="17"/>
      <c r="H35" s="17"/>
    </row>
    <row r="36" ht="16.5" customHeight="1">
      <c r="A36" s="17"/>
      <c r="B36" s="17" t="s">
        <v>378</v>
      </c>
      <c r="C36" s="17"/>
      <c r="D36" s="17"/>
      <c r="E36" s="17"/>
      <c r="F36" s="43" t="s">
        <v>379</v>
      </c>
      <c r="G36" s="17" t="s">
        <v>127</v>
      </c>
      <c r="H36" s="17" t="s">
        <v>380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</sheetData>
  <autoFilter ref="A1:XFD1048576"/>
  <mergeCells count="11">
    <mergeCell ref="A3:A7"/>
    <mergeCell ref="A8:A18"/>
    <mergeCell ref="A19:A23"/>
    <mergeCell ref="A24:A25"/>
    <mergeCell ref="A26:A32"/>
    <mergeCell ref="I1:J1"/>
    <mergeCell ref="I2:J2"/>
    <mergeCell ref="K1:L1"/>
    <mergeCell ref="M2:N2"/>
    <mergeCell ref="M1:N1"/>
    <mergeCell ref="K2:L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11.3232421875" customWidth="1"/>
    <col min="2" max="2" width="22.9482421875" customWidth="1"/>
    <col min="3" max="3" width="11.1240234375" customWidth="1"/>
    <col min="4" max="4" width="21.5830078125" customWidth="1"/>
    <col min="5" max="5" width="14.748046875" customWidth="1"/>
    <col min="6" max="6" width="15" customWidth="1"/>
    <col min="7" max="7" width="13.5498046875" customWidth="1"/>
    <col min="8" max="8" width="11.1240234375" customWidth="1"/>
    <col min="9" max="9" width="18.4775390625" customWidth="1"/>
    <col min="13" max="13" width="14.5576171875" customWidth="1"/>
    <col min="19" max="19" width="23.1650390625" customWidth="1"/>
  </cols>
  <sheetData>
    <row r="1" ht="16.5" customHeight="1">
      <c r="A1" s="8"/>
      <c r="B1" s="8" t="s">
        <v>381</v>
      </c>
      <c r="C1" s="46" t="s">
        <v>382</v>
      </c>
      <c r="D1" s="186" t="s">
        <v>383</v>
      </c>
      <c r="E1" s="46" t="s">
        <v>384</v>
      </c>
      <c r="F1" s="17"/>
      <c r="G1" s="17" t="s">
        <v>385</v>
      </c>
      <c r="I1" s="17" t="s">
        <v>386</v>
      </c>
      <c r="K1" s="17" t="s">
        <v>387</v>
      </c>
      <c r="L1" s="17"/>
      <c r="M1" s="17"/>
      <c r="O1" s="63" t="s">
        <v>388</v>
      </c>
    </row>
    <row r="2" ht="16.5" customHeight="1">
      <c r="A2" s="12"/>
      <c r="B2" s="12" t="s">
        <v>389</v>
      </c>
      <c r="C2" s="13" t="n">
        <f>H75</f>
        <v>46022</v>
      </c>
      <c r="D2" s="62" t="n">
        <f>C2-C3</f>
        <v>7</v>
      </c>
      <c r="E2" s="17" t="s">
        <v>390</v>
      </c>
      <c r="F2" s="13" t="n">
        <v>45658</v>
      </c>
      <c r="G2" s="17"/>
      <c r="K2" s="17" t="s">
        <v>391</v>
      </c>
      <c r="L2" s="61" t="n">
        <v>45751</v>
      </c>
      <c r="M2" s="61" t="n">
        <v>45753</v>
      </c>
      <c r="O2" s="13" t="n">
        <v>46021</v>
      </c>
    </row>
    <row r="3" ht="16.5" customHeight="1">
      <c r="A3" s="8"/>
      <c r="B3" s="8" t="s">
        <v>392</v>
      </c>
      <c r="C3" s="9" t="n">
        <f>F75</f>
        <v>46015</v>
      </c>
      <c r="D3" s="62"/>
      <c r="E3" s="17"/>
      <c r="F3" s="46"/>
      <c r="G3" s="17"/>
      <c r="K3" s="17" t="s">
        <v>393</v>
      </c>
      <c r="L3" s="61" t="n">
        <v>45778</v>
      </c>
      <c r="M3" s="61" t="n">
        <v>45782</v>
      </c>
      <c r="O3" s="9" t="n">
        <v>46006</v>
      </c>
    </row>
    <row r="4" ht="16.5" customHeight="1">
      <c r="A4" s="8"/>
      <c r="B4" s="8" t="s">
        <v>394</v>
      </c>
      <c r="C4" s="9" t="n">
        <f>F71</f>
        <v>45996</v>
      </c>
      <c r="D4" s="62" t="n">
        <f>C4-C5</f>
        <v>32</v>
      </c>
      <c r="E4" s="17"/>
      <c r="F4" s="46"/>
      <c r="G4" s="17"/>
      <c r="K4" s="17" t="s">
        <v>395</v>
      </c>
      <c r="L4" s="61" t="n">
        <v>45808</v>
      </c>
      <c r="M4" s="61" t="n">
        <v>45810</v>
      </c>
      <c r="O4" s="9" t="n">
        <v>45991</v>
      </c>
    </row>
    <row r="5" ht="16.5" customHeight="1">
      <c r="A5" s="8"/>
      <c r="B5" s="8" t="s">
        <v>396</v>
      </c>
      <c r="C5" s="9" t="n">
        <f>F67</f>
        <v>45964</v>
      </c>
      <c r="D5" s="62" t="n">
        <f>C5-C6</f>
        <v>42</v>
      </c>
      <c r="E5" s="17" t="s">
        <v>397</v>
      </c>
      <c r="F5" s="9" t="n">
        <v>45976</v>
      </c>
      <c r="G5" s="61" t="n">
        <f>F2-56</f>
        <v>45602</v>
      </c>
      <c r="K5" s="17" t="s">
        <v>398</v>
      </c>
      <c r="L5" s="61" t="n">
        <v>45931</v>
      </c>
      <c r="M5" s="61" t="n">
        <v>45938</v>
      </c>
      <c r="O5" s="9" t="n">
        <v>45956</v>
      </c>
    </row>
    <row r="6" ht="16.5" customHeight="1">
      <c r="A6" s="8"/>
      <c r="B6" s="8" t="s">
        <v>399</v>
      </c>
      <c r="C6" s="9" t="n">
        <f>F64</f>
        <v>45922</v>
      </c>
      <c r="D6" s="62" t="n">
        <f>C6-C7</f>
        <v>24</v>
      </c>
      <c r="E6" s="17" t="s">
        <v>400</v>
      </c>
      <c r="F6" s="9" t="n">
        <v>45901</v>
      </c>
      <c r="G6" s="61" t="n">
        <f>F5-56</f>
        <v>45920</v>
      </c>
      <c r="H6" s="16"/>
      <c r="O6" s="9" t="n">
        <v>45921</v>
      </c>
    </row>
    <row r="7" ht="16.5" customHeight="1">
      <c r="A7" s="8"/>
      <c r="B7" s="8" t="s">
        <v>401</v>
      </c>
      <c r="C7" s="9" t="n">
        <f>F61</f>
        <v>45898</v>
      </c>
      <c r="D7" s="62" t="n">
        <f>C7-C8</f>
        <v>51</v>
      </c>
      <c r="E7" s="17"/>
      <c r="F7" s="46"/>
      <c r="G7" s="17"/>
      <c r="O7" s="9" t="n">
        <v>45901</v>
      </c>
    </row>
    <row r="8" ht="16.5" customHeight="1">
      <c r="A8" s="12"/>
      <c r="B8" s="12" t="s">
        <v>402</v>
      </c>
      <c r="C8" s="13" t="n">
        <f>F59</f>
        <v>45847</v>
      </c>
      <c r="D8" s="62" t="n">
        <f>C8-C9</f>
        <v>24</v>
      </c>
      <c r="E8" s="17"/>
      <c r="F8" s="56"/>
      <c r="G8" s="61" t="n">
        <f>F6-56</f>
        <v>45845</v>
      </c>
      <c r="O8" s="55" t="n">
        <v>45846</v>
      </c>
    </row>
    <row r="9" ht="16.5" customHeight="1">
      <c r="A9" s="8"/>
      <c r="B9" s="8" t="s">
        <v>403</v>
      </c>
      <c r="C9" s="9" t="n">
        <f>F56</f>
        <v>45823</v>
      </c>
      <c r="D9" s="62" t="n">
        <f>C9-C10</f>
        <v>40</v>
      </c>
      <c r="E9" s="17"/>
      <c r="F9" s="46"/>
      <c r="G9" s="17"/>
      <c r="O9" s="9" t="n">
        <v>45821</v>
      </c>
    </row>
    <row r="10" ht="16.5" customHeight="1">
      <c r="A10" s="8"/>
      <c r="B10" s="8" t="s">
        <v>404</v>
      </c>
      <c r="C10" s="9" t="n">
        <f>F51</f>
        <v>45783</v>
      </c>
      <c r="D10" s="62" t="n">
        <f>C10-C11</f>
        <v>33</v>
      </c>
      <c r="E10" s="17"/>
      <c r="F10" s="46"/>
      <c r="G10" s="17"/>
      <c r="O10" s="9" t="n">
        <v>45786</v>
      </c>
    </row>
    <row r="11" ht="16.5" customHeight="1">
      <c r="A11" s="8"/>
      <c r="B11" s="8" t="s">
        <v>405</v>
      </c>
      <c r="C11" s="66" t="n">
        <f>H45</f>
        <v>45750</v>
      </c>
      <c r="D11" s="62" t="n">
        <f>C11-C12</f>
        <v>24</v>
      </c>
      <c r="E11" s="17"/>
      <c r="F11" s="58"/>
      <c r="G11" s="17"/>
      <c r="O11" s="57" t="n">
        <v>45761</v>
      </c>
    </row>
    <row r="12" ht="16.5" customHeight="1">
      <c r="A12" s="8"/>
      <c r="B12" s="8" t="s">
        <v>406</v>
      </c>
      <c r="C12" s="9" t="n">
        <f>F25</f>
        <v>45726</v>
      </c>
      <c r="D12" s="62" t="n">
        <f>O12-O13</f>
        <v>30</v>
      </c>
      <c r="E12" s="17"/>
      <c r="F12" s="46"/>
      <c r="G12" s="17"/>
      <c r="O12" s="9" t="n">
        <v>45736</v>
      </c>
    </row>
    <row r="13" ht="16.5" customHeight="1">
      <c r="A13" s="8"/>
      <c r="B13" s="8" t="s">
        <v>407</v>
      </c>
      <c r="C13" s="9"/>
      <c r="D13" s="62"/>
      <c r="E13" s="17"/>
      <c r="F13" s="46"/>
      <c r="G13" s="17"/>
      <c r="I13" s="62"/>
      <c r="O13" s="9" t="n">
        <v>45706</v>
      </c>
    </row>
    <row r="14" ht="16.5" customHeight="1">
      <c r="A14" s="48"/>
      <c r="B14" s="48" t="s">
        <v>408</v>
      </c>
      <c r="C14" s="9"/>
      <c r="D14" s="62"/>
      <c r="E14" s="17"/>
      <c r="F14" s="46"/>
      <c r="G14" s="17"/>
      <c r="O14" s="54" t="n">
        <v>45681</v>
      </c>
    </row>
    <row r="15" ht="16.5" customHeight="1">
      <c r="A15" s="10"/>
      <c r="B15" s="10" t="s">
        <v>409</v>
      </c>
      <c r="C15" s="13" t="n">
        <v>45705</v>
      </c>
      <c r="D15" s="62"/>
      <c r="E15" s="17"/>
      <c r="F15" s="13"/>
      <c r="G15" s="17"/>
      <c r="O15" s="11" t="n">
        <v>45671</v>
      </c>
    </row>
    <row r="18" ht="16.5" customHeight="1">
      <c r="A18" s="126"/>
      <c r="B18" s="126" t="s">
        <v>410</v>
      </c>
      <c r="C18" s="128" t="s">
        <v>411</v>
      </c>
      <c r="D18" s="128" t="s">
        <v>412</v>
      </c>
      <c r="E18" s="126" t="s">
        <v>413</v>
      </c>
      <c r="F18" s="79" t="s">
        <v>414</v>
      </c>
      <c r="G18" s="80" t="s">
        <v>383</v>
      </c>
      <c r="H18" s="81" t="s">
        <v>388</v>
      </c>
      <c r="I18" s="81" t="s">
        <v>415</v>
      </c>
      <c r="J18" s="81"/>
      <c r="K18" s="126" t="s">
        <v>416</v>
      </c>
      <c r="L18" s="126" t="s">
        <v>417</v>
      </c>
      <c r="M18" s="4" t="s">
        <v>6</v>
      </c>
    </row>
    <row r="19" ht="16.5" customHeight="1">
      <c r="A19" s="59"/>
      <c r="B19" s="59"/>
      <c r="C19" s="41"/>
      <c r="D19" s="65" t="s">
        <v>409</v>
      </c>
      <c r="E19" s="74"/>
      <c r="F19" s="75"/>
      <c r="G19" s="76"/>
      <c r="H19" s="75" t="s">
        <v>80</v>
      </c>
      <c r="I19" s="75"/>
      <c r="J19" s="75"/>
      <c r="K19" s="77"/>
      <c r="L19" s="74"/>
    </row>
    <row r="20" ht="16.5" customHeight="1">
      <c r="A20" s="123"/>
      <c r="B20" s="123"/>
      <c r="C20" s="68" t="s">
        <v>418</v>
      </c>
      <c r="D20" s="124" t="s">
        <v>419</v>
      </c>
      <c r="E20" s="78"/>
      <c r="F20" s="101"/>
      <c r="G20" s="102"/>
      <c r="H20" s="101" t="n">
        <v>45702</v>
      </c>
      <c r="I20" s="101"/>
      <c r="J20" s="101"/>
      <c r="K20" s="103"/>
      <c r="L20" s="78"/>
    </row>
    <row r="21" ht="16.5" customHeight="1">
      <c r="A21" s="123"/>
      <c r="B21" s="123"/>
      <c r="C21" s="68" t="s">
        <v>418</v>
      </c>
      <c r="D21" s="124" t="s">
        <v>420</v>
      </c>
      <c r="E21" s="78"/>
      <c r="F21" s="101"/>
      <c r="G21" s="102"/>
      <c r="H21" s="101" t="n">
        <v>45709</v>
      </c>
      <c r="I21" s="101"/>
      <c r="J21" s="101"/>
      <c r="K21" s="103"/>
      <c r="L21" s="78"/>
    </row>
    <row r="22" ht="16.5" customHeight="1">
      <c r="A22" s="123"/>
      <c r="B22" s="123"/>
      <c r="C22" s="68" t="s">
        <v>421</v>
      </c>
      <c r="D22" s="124"/>
      <c r="E22" s="78"/>
      <c r="F22" s="101" t="n">
        <v>45698</v>
      </c>
      <c r="G22" s="102" t="n">
        <v>9</v>
      </c>
      <c r="H22" s="101" t="n">
        <f>F22+G22-1</f>
        <v>45706</v>
      </c>
      <c r="I22" s="101"/>
      <c r="J22" s="101"/>
      <c r="K22" s="103"/>
      <c r="L22" s="78"/>
    </row>
    <row r="23" ht="27.75" customHeight="1">
      <c r="A23" s="69"/>
      <c r="B23" s="119" t="s">
        <v>112</v>
      </c>
      <c r="C23" s="88" t="s">
        <v>422</v>
      </c>
      <c r="D23" s="92" t="s">
        <v>423</v>
      </c>
      <c r="E23" s="78" t="s">
        <v>424</v>
      </c>
      <c r="F23" s="101" t="n">
        <v>45698</v>
      </c>
      <c r="G23" s="102" t="n">
        <v>19</v>
      </c>
      <c r="H23" s="101" t="n">
        <f>F23+G23-1</f>
        <v>45716</v>
      </c>
      <c r="I23" s="101"/>
      <c r="J23" s="101"/>
      <c r="K23" s="103" t="s">
        <v>425</v>
      </c>
      <c r="L23" s="78" t="s">
        <v>426</v>
      </c>
    </row>
    <row r="24" ht="16.5" customHeight="1">
      <c r="A24" s="69"/>
      <c r="B24" s="120"/>
      <c r="C24" s="120"/>
      <c r="D24" s="78" t="s">
        <v>427</v>
      </c>
      <c r="E24" s="69"/>
      <c r="F24" s="101" t="n">
        <f>H23+1</f>
        <v>45717</v>
      </c>
      <c r="G24" s="78" t="n">
        <v>9</v>
      </c>
      <c r="H24" s="101" t="n">
        <f>F24+G24-1</f>
        <v>45725</v>
      </c>
      <c r="I24" s="101"/>
      <c r="J24" s="102"/>
      <c r="K24" s="101"/>
      <c r="L24" s="78"/>
    </row>
    <row r="25" ht="16.5" customHeight="1">
      <c r="A25" s="69"/>
      <c r="B25" s="120"/>
      <c r="C25" s="88"/>
      <c r="D25" s="78" t="s">
        <v>428</v>
      </c>
      <c r="E25" s="69"/>
      <c r="F25" s="101" t="n">
        <f>MAX(H37+1,H24+1)</f>
        <v>45726</v>
      </c>
      <c r="G25" s="78" t="n">
        <v>3</v>
      </c>
      <c r="H25" s="101" t="n">
        <f>F25+G25-1</f>
        <v>45728</v>
      </c>
      <c r="I25" s="101"/>
      <c r="J25" s="102"/>
      <c r="K25" s="101"/>
      <c r="L25" s="78"/>
    </row>
    <row r="26" ht="41.25" customHeight="1">
      <c r="A26" s="69"/>
      <c r="B26" s="120"/>
      <c r="C26" s="113" t="s">
        <v>429</v>
      </c>
      <c r="D26" s="78" t="s">
        <v>430</v>
      </c>
      <c r="E26" s="69"/>
      <c r="F26" s="101"/>
      <c r="G26" s="102"/>
      <c r="H26" s="101" t="n">
        <v>45702</v>
      </c>
      <c r="I26" s="78" t="s">
        <v>431</v>
      </c>
      <c r="J26" s="101"/>
      <c r="K26" s="103"/>
      <c r="L26" s="78"/>
    </row>
    <row r="27" ht="16.5" customHeight="1">
      <c r="A27" s="69"/>
      <c r="B27" s="120"/>
      <c r="C27" s="120"/>
      <c r="D27" s="78" t="s">
        <v>432</v>
      </c>
      <c r="E27" s="69"/>
      <c r="F27" s="101"/>
      <c r="G27" s="102"/>
      <c r="H27" s="101" t="n">
        <v>45708</v>
      </c>
      <c r="I27" s="78"/>
      <c r="J27" s="101"/>
      <c r="K27" s="103"/>
      <c r="L27" s="78"/>
    </row>
    <row r="28" ht="27.75" customHeight="1">
      <c r="A28" s="69"/>
      <c r="B28" s="120"/>
      <c r="C28" s="120"/>
      <c r="D28" s="78" t="s">
        <v>433</v>
      </c>
      <c r="E28" s="69"/>
      <c r="F28" s="101"/>
      <c r="G28" s="102"/>
      <c r="H28" s="101" t="n">
        <v>45702</v>
      </c>
      <c r="I28" s="224" t="s">
        <v>434</v>
      </c>
      <c r="J28" s="101"/>
      <c r="K28" s="103"/>
      <c r="L28" s="78"/>
    </row>
    <row r="29" ht="16.5" customHeight="1">
      <c r="A29" s="69"/>
      <c r="B29" s="120"/>
      <c r="C29" s="120"/>
      <c r="D29" s="78" t="s">
        <v>435</v>
      </c>
      <c r="E29" s="69"/>
      <c r="F29" s="101" t="n">
        <f>H26+1</f>
        <v>45703</v>
      </c>
      <c r="G29" s="102" t="n">
        <v>14</v>
      </c>
      <c r="H29" s="101" t="n">
        <f>F29+G29-1</f>
        <v>45716</v>
      </c>
      <c r="I29" s="78"/>
      <c r="J29" s="101"/>
      <c r="K29" s="103"/>
      <c r="L29" s="78"/>
    </row>
    <row r="30" ht="16.5" customHeight="1">
      <c r="A30" s="69"/>
      <c r="B30" s="120"/>
      <c r="C30" s="120"/>
      <c r="D30" s="78" t="s">
        <v>436</v>
      </c>
      <c r="E30" s="69"/>
      <c r="F30" s="101" t="n">
        <f>H27+1</f>
        <v>45709</v>
      </c>
      <c r="G30" s="102" t="n">
        <v>10</v>
      </c>
      <c r="H30" s="133" t="n">
        <f>F30+G30-1</f>
        <v>45718</v>
      </c>
      <c r="I30" s="78"/>
      <c r="J30" s="101"/>
      <c r="K30" s="103"/>
      <c r="L30" s="78" t="s">
        <v>437</v>
      </c>
    </row>
    <row r="31" ht="16.5" customHeight="1">
      <c r="A31" s="69"/>
      <c r="B31" s="120"/>
      <c r="C31" s="120"/>
      <c r="D31" s="78" t="s">
        <v>438</v>
      </c>
      <c r="E31" s="69"/>
      <c r="F31" s="101" t="n">
        <f>H30+1</f>
        <v>45719</v>
      </c>
      <c r="G31" s="102" t="n">
        <v>1</v>
      </c>
      <c r="H31" s="101" t="n">
        <f>F31+G31-1</f>
        <v>45719</v>
      </c>
      <c r="I31" s="78"/>
      <c r="J31" s="101"/>
      <c r="K31" s="103"/>
      <c r="L31" s="78"/>
    </row>
    <row r="32" ht="16.5" customHeight="1">
      <c r="A32" s="69"/>
      <c r="B32" s="120"/>
      <c r="C32" s="120"/>
      <c r="D32" s="78" t="s">
        <v>439</v>
      </c>
      <c r="E32" s="69"/>
      <c r="F32" s="101" t="n">
        <f>H31+1</f>
        <v>45720</v>
      </c>
      <c r="G32" s="102" t="n">
        <v>14</v>
      </c>
      <c r="H32" s="101" t="n">
        <f>F32+G32-1</f>
        <v>45733</v>
      </c>
      <c r="I32" s="78"/>
      <c r="J32" s="101"/>
      <c r="K32" s="103"/>
      <c r="L32" s="78"/>
    </row>
    <row r="33" ht="16.5" customHeight="1">
      <c r="A33" s="69"/>
      <c r="B33" s="120"/>
      <c r="C33" s="113" t="s">
        <v>440</v>
      </c>
      <c r="D33" s="78" t="s">
        <v>441</v>
      </c>
      <c r="E33" s="69" t="s">
        <v>80</v>
      </c>
      <c r="F33" s="101" t="n">
        <f>H22+1</f>
        <v>45707</v>
      </c>
      <c r="G33" s="102" t="n">
        <v>4</v>
      </c>
      <c r="H33" s="101" t="n">
        <f>F33+G33-1</f>
        <v>45710</v>
      </c>
      <c r="I33" s="78"/>
      <c r="J33" s="101"/>
      <c r="K33" s="103"/>
      <c r="L33" s="78"/>
    </row>
    <row r="34" ht="16.5" customHeight="1">
      <c r="A34" s="69"/>
      <c r="B34" s="120"/>
      <c r="C34" s="121"/>
      <c r="D34" s="78" t="s">
        <v>442</v>
      </c>
      <c r="E34" s="69"/>
      <c r="F34" s="101" t="n">
        <f>H33+1</f>
        <v>45711</v>
      </c>
      <c r="G34" s="102" t="n">
        <v>10</v>
      </c>
      <c r="H34" s="101" t="n">
        <f>F34+G34-1</f>
        <v>45720</v>
      </c>
      <c r="I34" s="78"/>
      <c r="J34" s="101"/>
      <c r="K34" s="103"/>
      <c r="L34" s="78"/>
    </row>
    <row r="35" ht="16.5" customHeight="1">
      <c r="A35" s="69"/>
      <c r="B35" s="120"/>
      <c r="C35" s="113" t="s">
        <v>443</v>
      </c>
      <c r="D35" s="78" t="s">
        <v>444</v>
      </c>
      <c r="E35" s="69"/>
      <c r="F35" s="101" t="n">
        <f>H31+1</f>
        <v>45720</v>
      </c>
      <c r="G35" s="102" t="n">
        <v>3</v>
      </c>
      <c r="H35" s="101" t="n">
        <f>F35+G35-1</f>
        <v>45722</v>
      </c>
      <c r="I35" s="78"/>
      <c r="J35" s="101"/>
      <c r="K35" s="103"/>
      <c r="L35" s="78"/>
    </row>
    <row r="36" ht="16.5" customHeight="1">
      <c r="A36" s="69"/>
      <c r="B36" s="120"/>
      <c r="C36" s="120"/>
      <c r="D36" s="78" t="s">
        <v>445</v>
      </c>
      <c r="E36" s="69"/>
      <c r="F36" s="101" t="n">
        <f>H35+1</f>
        <v>45723</v>
      </c>
      <c r="G36" s="102" t="n">
        <v>2</v>
      </c>
      <c r="H36" s="101" t="n">
        <f>F36+G36-1</f>
        <v>45724</v>
      </c>
      <c r="I36" s="78"/>
      <c r="J36" s="101"/>
      <c r="K36" s="103"/>
      <c r="L36" s="78"/>
    </row>
    <row r="37" ht="16.5" customHeight="1">
      <c r="A37" s="69"/>
      <c r="B37" s="120"/>
      <c r="C37" s="120"/>
      <c r="D37" s="78" t="s">
        <v>446</v>
      </c>
      <c r="E37" s="69"/>
      <c r="F37" s="101" t="n">
        <f>H29+1</f>
        <v>45717</v>
      </c>
      <c r="G37" s="102" t="n">
        <v>7</v>
      </c>
      <c r="H37" s="101" t="n">
        <f>F37+G37-1</f>
        <v>45723</v>
      </c>
      <c r="I37" s="78"/>
      <c r="J37" s="101"/>
      <c r="K37" s="103"/>
      <c r="L37" s="78"/>
    </row>
    <row r="38" ht="16.5" customHeight="1">
      <c r="A38" s="69"/>
      <c r="B38" s="120"/>
      <c r="C38" s="121"/>
      <c r="D38" s="78" t="s">
        <v>447</v>
      </c>
      <c r="E38" s="69"/>
      <c r="F38" s="101" t="n">
        <f>H37+1</f>
        <v>45724</v>
      </c>
      <c r="G38" s="102" t="n">
        <v>7</v>
      </c>
      <c r="H38" s="101" t="n">
        <f>F38+G38-1</f>
        <v>45730</v>
      </c>
      <c r="I38" s="78"/>
      <c r="J38" s="101"/>
      <c r="K38" s="103"/>
      <c r="L38" s="78"/>
    </row>
    <row r="39" ht="16.5" customHeight="1">
      <c r="A39" s="69"/>
      <c r="B39" s="120"/>
      <c r="C39" s="121"/>
      <c r="D39" s="78" t="s">
        <v>448</v>
      </c>
      <c r="E39" s="69"/>
      <c r="F39" s="101" t="n">
        <f>H38+1</f>
        <v>45731</v>
      </c>
      <c r="G39" s="102" t="n">
        <v>7</v>
      </c>
      <c r="H39" s="101" t="n">
        <f>F39+G39-1</f>
        <v>45737</v>
      </c>
      <c r="I39" s="78"/>
      <c r="J39" s="101"/>
      <c r="K39" s="103"/>
      <c r="L39" s="78"/>
    </row>
    <row r="40" ht="16.5" customHeight="1">
      <c r="A40" s="69"/>
      <c r="B40" s="120"/>
      <c r="C40" s="113" t="s">
        <v>449</v>
      </c>
      <c r="D40" s="78" t="s">
        <v>449</v>
      </c>
      <c r="E40" s="69"/>
      <c r="F40" s="101" t="n">
        <f>H39+1</f>
        <v>45738</v>
      </c>
      <c r="G40" s="102" t="n">
        <v>7</v>
      </c>
      <c r="H40" s="101" t="n">
        <f>F40+G40-1</f>
        <v>45744</v>
      </c>
      <c r="I40" s="78"/>
      <c r="J40" s="101"/>
      <c r="K40" s="103" t="s">
        <v>425</v>
      </c>
      <c r="L40" s="78" t="s">
        <v>450</v>
      </c>
    </row>
    <row r="41" ht="16.5" customHeight="1">
      <c r="A41" s="69"/>
      <c r="B41" s="120"/>
      <c r="C41" s="120"/>
      <c r="D41" s="78" t="s">
        <v>451</v>
      </c>
      <c r="E41" s="69"/>
      <c r="F41" s="101" t="n">
        <f>H25+1</f>
        <v>45729</v>
      </c>
      <c r="G41" s="102" t="n">
        <v>7</v>
      </c>
      <c r="H41" s="101" t="n">
        <f>F41+G41-1</f>
        <v>45735</v>
      </c>
      <c r="I41" s="78" t="s">
        <v>452</v>
      </c>
      <c r="J41" s="101"/>
      <c r="K41" s="103" t="s">
        <v>425</v>
      </c>
      <c r="L41" s="78"/>
    </row>
    <row r="42" ht="16.5" customHeight="1">
      <c r="A42" s="69"/>
      <c r="B42" s="120"/>
      <c r="C42" s="120"/>
      <c r="D42" s="78" t="s">
        <v>453</v>
      </c>
      <c r="E42" s="69"/>
      <c r="F42" s="101" t="n">
        <f>F41</f>
        <v>45729</v>
      </c>
      <c r="G42" s="102" t="n">
        <v>7</v>
      </c>
      <c r="H42" s="101" t="n">
        <f>F42+G42-1</f>
        <v>45735</v>
      </c>
      <c r="I42" s="78" t="s">
        <v>452</v>
      </c>
      <c r="J42" s="101"/>
      <c r="K42" s="103"/>
      <c r="L42" s="78"/>
    </row>
    <row r="43" ht="16.5" customHeight="1">
      <c r="A43" s="119"/>
      <c r="B43" s="121"/>
      <c r="C43" s="121"/>
      <c r="D43" s="78" t="s">
        <v>454</v>
      </c>
      <c r="E43" s="78"/>
      <c r="F43" s="101" t="n">
        <f>H39+1</f>
        <v>45738</v>
      </c>
      <c r="G43" s="102" t="n">
        <v>7</v>
      </c>
      <c r="H43" s="101" t="n">
        <f>F43+G43-1</f>
        <v>45744</v>
      </c>
      <c r="I43" s="78"/>
      <c r="J43" s="101"/>
      <c r="K43" s="103"/>
      <c r="L43" s="78"/>
    </row>
    <row r="44" ht="16.5" customHeight="1">
      <c r="A44" s="119"/>
      <c r="B44" s="119"/>
      <c r="C44" s="68" t="s">
        <v>455</v>
      </c>
      <c r="D44" s="129" t="s">
        <v>418</v>
      </c>
      <c r="E44" s="78"/>
      <c r="F44" s="101" t="n">
        <f>H40+1</f>
        <v>45745</v>
      </c>
      <c r="G44" s="102" t="n">
        <v>9</v>
      </c>
      <c r="H44" s="101" t="n">
        <f>F44+G44-1</f>
        <v>45753</v>
      </c>
      <c r="I44" s="78"/>
      <c r="J44" s="101"/>
      <c r="K44" s="103"/>
      <c r="L44" s="78"/>
    </row>
    <row r="45" ht="27.75" customHeight="1">
      <c r="A45" s="126"/>
      <c r="B45" s="126"/>
      <c r="C45" s="127" t="s">
        <v>456</v>
      </c>
      <c r="D45" s="92" t="s">
        <v>457</v>
      </c>
      <c r="E45" s="78"/>
      <c r="F45" s="101" t="n">
        <f>F46</f>
        <v>45716</v>
      </c>
      <c r="G45" s="102" t="n">
        <f>SUM(G46:G48)</f>
        <v>35</v>
      </c>
      <c r="H45" s="101" t="n">
        <f>H48</f>
        <v>45750</v>
      </c>
      <c r="I45" s="115" t="n">
        <f>H45-H40+7</f>
        <v>13</v>
      </c>
      <c r="J45" s="101"/>
      <c r="K45" s="103"/>
      <c r="L45" s="78"/>
      <c r="M45" s="82" t="s">
        <v>458</v>
      </c>
      <c r="Q45" s="142"/>
      <c r="R45" s="176"/>
      <c r="S45" s="177"/>
      <c r="T45" s="178"/>
      <c r="U45" s="179"/>
      <c r="V45" s="180"/>
      <c r="W45" s="179"/>
    </row>
    <row r="46" ht="16.5" customHeight="1">
      <c r="A46" s="73"/>
      <c r="B46" s="73"/>
      <c r="C46" s="87"/>
      <c r="D46" s="92" t="s">
        <v>459</v>
      </c>
      <c r="E46" s="78"/>
      <c r="F46" s="101" t="n">
        <f>H23</f>
        <v>45716</v>
      </c>
      <c r="G46" s="102" t="n">
        <v>11</v>
      </c>
      <c r="H46" s="101" t="n">
        <f>F46+G46-1</f>
        <v>45726</v>
      </c>
      <c r="I46" s="14"/>
      <c r="J46" s="101"/>
      <c r="K46" s="103"/>
      <c r="L46" s="78"/>
      <c r="Q46" s="142"/>
      <c r="S46" s="177"/>
      <c r="T46" s="178"/>
      <c r="U46" s="179"/>
      <c r="V46" s="180"/>
      <c r="W46" s="179"/>
    </row>
    <row r="47" ht="16.5" customHeight="1">
      <c r="A47" s="73"/>
      <c r="B47" s="73"/>
      <c r="C47" s="87"/>
      <c r="D47" s="92" t="s">
        <v>460</v>
      </c>
      <c r="E47" s="78"/>
      <c r="F47" s="101" t="n">
        <f>H46+1</f>
        <v>45727</v>
      </c>
      <c r="G47" s="102" t="n">
        <v>12</v>
      </c>
      <c r="H47" s="101" t="n">
        <f>F47+G47-1</f>
        <v>45738</v>
      </c>
      <c r="I47" s="14" t="n">
        <f>H45-H47</f>
        <v>12</v>
      </c>
      <c r="J47" s="101"/>
      <c r="K47" s="103"/>
      <c r="L47" s="78"/>
      <c r="Q47" s="142"/>
      <c r="S47" s="177"/>
      <c r="T47" s="178"/>
      <c r="U47" s="179"/>
      <c r="V47" s="180"/>
      <c r="W47" s="179"/>
    </row>
    <row r="48" ht="16.5" customHeight="1">
      <c r="A48" s="73"/>
      <c r="B48" s="73"/>
      <c r="C48" s="87"/>
      <c r="D48" s="92" t="s">
        <v>461</v>
      </c>
      <c r="E48" s="78" t="s">
        <v>462</v>
      </c>
      <c r="F48" s="101" t="n">
        <f>H47+1</f>
        <v>45739</v>
      </c>
      <c r="G48" s="102" t="n">
        <v>12</v>
      </c>
      <c r="H48" s="101" t="n">
        <f>F48+G48-1</f>
        <v>45750</v>
      </c>
      <c r="I48" s="14"/>
      <c r="J48" s="101"/>
      <c r="K48" s="103"/>
      <c r="L48" s="78"/>
      <c r="Q48" s="142"/>
      <c r="S48" s="177"/>
      <c r="T48" s="178"/>
      <c r="U48" s="179"/>
      <c r="V48" s="180"/>
      <c r="W48" s="179"/>
    </row>
    <row r="49" ht="16.5" customHeight="1">
      <c r="A49" s="73"/>
      <c r="B49" s="73" t="s">
        <v>147</v>
      </c>
      <c r="C49" s="113" t="s">
        <v>422</v>
      </c>
      <c r="D49" s="92" t="s">
        <v>463</v>
      </c>
      <c r="E49" s="78"/>
      <c r="F49" s="101" t="n">
        <f>H45+1</f>
        <v>45751</v>
      </c>
      <c r="G49" s="102" t="n">
        <v>18</v>
      </c>
      <c r="H49" s="101" t="n">
        <f>F49+G49-1</f>
        <v>45768</v>
      </c>
      <c r="I49" s="101"/>
      <c r="J49" s="101"/>
      <c r="K49" s="103" t="s">
        <v>425</v>
      </c>
      <c r="L49" s="78" t="s">
        <v>426</v>
      </c>
      <c r="Q49" s="142"/>
      <c r="R49" s="176"/>
      <c r="S49" s="177"/>
      <c r="T49" s="178"/>
      <c r="U49" s="179"/>
      <c r="V49" s="180"/>
      <c r="W49" s="179"/>
    </row>
    <row r="50" ht="16.5" customHeight="1">
      <c r="A50" s="73"/>
      <c r="B50" s="67"/>
      <c r="C50" s="68"/>
      <c r="D50" s="129" t="s">
        <v>427</v>
      </c>
      <c r="E50" s="78"/>
      <c r="F50" s="101" t="n">
        <f>H49+1</f>
        <v>45769</v>
      </c>
      <c r="G50" s="102" t="n">
        <v>14</v>
      </c>
      <c r="H50" s="101" t="n">
        <f>F50+G50-1</f>
        <v>45782</v>
      </c>
      <c r="I50" s="101"/>
      <c r="J50" s="101"/>
      <c r="K50" s="103"/>
      <c r="L50" s="78"/>
      <c r="Q50" s="67"/>
      <c r="R50" s="176"/>
      <c r="S50" s="177"/>
      <c r="T50" s="178"/>
      <c r="U50" s="179"/>
      <c r="V50" s="180"/>
      <c r="W50" s="179"/>
    </row>
    <row r="51" ht="16.5" customHeight="1">
      <c r="A51" s="73"/>
      <c r="B51" s="67"/>
      <c r="C51" s="68"/>
      <c r="D51" s="129" t="s">
        <v>428</v>
      </c>
      <c r="E51" s="78"/>
      <c r="F51" s="133" t="n">
        <f>H50+1</f>
        <v>45783</v>
      </c>
      <c r="G51" s="102" t="n">
        <v>5</v>
      </c>
      <c r="H51" s="101" t="n">
        <f>F51+G51-1</f>
        <v>45787</v>
      </c>
      <c r="I51" s="101"/>
      <c r="J51" s="101"/>
      <c r="K51" s="103"/>
      <c r="L51" s="78"/>
      <c r="Q51" s="67"/>
      <c r="R51" s="176"/>
      <c r="S51" s="177"/>
      <c r="T51" s="178"/>
      <c r="U51" s="181"/>
      <c r="V51" s="180"/>
      <c r="W51" s="179"/>
    </row>
    <row r="52" ht="16.5" customHeight="1">
      <c r="A52" s="73"/>
      <c r="B52" s="67"/>
      <c r="C52" s="68" t="s">
        <v>449</v>
      </c>
      <c r="D52" s="129" t="s">
        <v>449</v>
      </c>
      <c r="E52" s="78"/>
      <c r="F52" s="101" t="n">
        <f>H51+1</f>
        <v>45788</v>
      </c>
      <c r="G52" s="102" t="n">
        <v>14</v>
      </c>
      <c r="H52" s="101" t="n">
        <f>F52+G52-1</f>
        <v>45801</v>
      </c>
      <c r="I52" s="101"/>
      <c r="J52" s="101"/>
      <c r="K52" s="103" t="s">
        <v>425</v>
      </c>
      <c r="L52" s="78" t="s">
        <v>450</v>
      </c>
      <c r="Q52" s="67"/>
      <c r="R52" s="176"/>
      <c r="S52" s="177"/>
      <c r="T52" s="178"/>
      <c r="U52" s="179"/>
      <c r="V52" s="180"/>
      <c r="W52" s="179"/>
    </row>
    <row r="53" ht="27.75" customHeight="1">
      <c r="A53" s="119"/>
      <c r="B53" s="119" t="s">
        <v>464</v>
      </c>
      <c r="C53" s="122" t="s">
        <v>456</v>
      </c>
      <c r="D53" s="101" t="s">
        <v>465</v>
      </c>
      <c r="E53" s="78" t="s">
        <v>466</v>
      </c>
      <c r="F53" s="101" t="n">
        <f>F52+3</f>
        <v>45791</v>
      </c>
      <c r="G53" s="102" t="n">
        <v>7</v>
      </c>
      <c r="H53" s="101" t="n">
        <f>F53+G53-1</f>
        <v>45797</v>
      </c>
      <c r="I53" s="101"/>
      <c r="J53" s="101"/>
      <c r="K53" s="103" t="s">
        <v>425</v>
      </c>
      <c r="L53" s="78" t="s">
        <v>467</v>
      </c>
    </row>
    <row r="54" ht="27.75" customHeight="1">
      <c r="A54" s="119"/>
      <c r="B54" s="120"/>
      <c r="C54" s="116" t="s">
        <v>468</v>
      </c>
      <c r="D54" s="92" t="s">
        <v>469</v>
      </c>
      <c r="E54" s="78" t="s">
        <v>470</v>
      </c>
      <c r="F54" s="101" t="n">
        <f>H53</f>
        <v>45797</v>
      </c>
      <c r="G54" s="102" t="n">
        <v>16</v>
      </c>
      <c r="H54" s="101" t="n">
        <f>F54+G54-1</f>
        <v>45812</v>
      </c>
      <c r="I54" s="135" t="n">
        <v>45812</v>
      </c>
      <c r="J54" s="101"/>
      <c r="K54" s="103" t="s">
        <v>425</v>
      </c>
      <c r="L54" s="78" t="s">
        <v>426</v>
      </c>
    </row>
    <row r="55" ht="16.5" customHeight="1">
      <c r="A55" s="119"/>
      <c r="B55" s="120"/>
      <c r="C55" s="117"/>
      <c r="D55" s="92" t="s">
        <v>427</v>
      </c>
      <c r="F55" s="101" t="n">
        <f>H54+1</f>
        <v>45813</v>
      </c>
      <c r="G55" s="102" t="n">
        <v>10</v>
      </c>
      <c r="H55" s="101" t="n">
        <f>F55+G55-1</f>
        <v>45822</v>
      </c>
      <c r="I55" s="109"/>
      <c r="J55" s="101"/>
      <c r="K55" s="103" t="s">
        <v>425</v>
      </c>
      <c r="L55" s="78" t="s">
        <v>426</v>
      </c>
    </row>
    <row r="56" ht="16.5" customHeight="1">
      <c r="A56" s="119"/>
      <c r="B56" s="121"/>
      <c r="C56" s="68"/>
      <c r="D56" s="134" t="s">
        <v>428</v>
      </c>
      <c r="E56" s="130"/>
      <c r="F56" s="70" t="n">
        <f>H55+1</f>
        <v>45823</v>
      </c>
      <c r="G56" s="131" t="n">
        <v>5</v>
      </c>
      <c r="H56" s="101" t="n">
        <f>F56+G56-1</f>
        <v>45827</v>
      </c>
      <c r="I56" s="101"/>
      <c r="J56" s="101"/>
      <c r="K56" s="103"/>
      <c r="L56" s="78"/>
    </row>
    <row r="57" ht="27.75" customHeight="1">
      <c r="A57" s="119"/>
      <c r="B57" s="121"/>
      <c r="C57" s="68"/>
      <c r="D57" s="130" t="s">
        <v>471</v>
      </c>
      <c r="E57" s="130"/>
      <c r="F57" s="130" t="n">
        <f>H56+1</f>
        <v>45828</v>
      </c>
      <c r="G57" s="131" t="n">
        <v>14</v>
      </c>
      <c r="H57" s="101" t="n">
        <f>F57+G57-1</f>
        <v>45841</v>
      </c>
      <c r="I57" s="101"/>
      <c r="J57" s="101"/>
      <c r="K57" s="103" t="s">
        <v>425</v>
      </c>
      <c r="L57" s="78" t="s">
        <v>472</v>
      </c>
    </row>
    <row r="58" ht="16.5" customHeight="1">
      <c r="A58" s="69"/>
      <c r="B58" s="69"/>
      <c r="C58" s="68" t="s">
        <v>418</v>
      </c>
      <c r="D58" s="130" t="s">
        <v>473</v>
      </c>
      <c r="E58" s="101"/>
      <c r="F58" s="130" t="n">
        <f>H57+1</f>
        <v>45842</v>
      </c>
      <c r="G58" s="131" t="n">
        <v>5</v>
      </c>
      <c r="H58" s="101" t="n">
        <f>F58+G58-1</f>
        <v>45846</v>
      </c>
      <c r="I58" s="101"/>
      <c r="J58" s="101"/>
      <c r="K58" s="103" t="s">
        <v>425</v>
      </c>
      <c r="L58" s="78" t="s">
        <v>474</v>
      </c>
    </row>
    <row r="59" ht="16.5" customHeight="1">
      <c r="A59" s="69"/>
      <c r="B59" s="69"/>
      <c r="C59" s="92" t="s">
        <v>402</v>
      </c>
      <c r="D59" s="130" t="s">
        <v>475</v>
      </c>
      <c r="E59" s="101"/>
      <c r="F59" s="70" t="n">
        <f>H58+1</f>
        <v>45847</v>
      </c>
      <c r="G59" s="102" t="n">
        <v>1</v>
      </c>
      <c r="H59" s="101" t="n">
        <f>F59+G59-1</f>
        <v>45847</v>
      </c>
      <c r="I59" s="101"/>
      <c r="J59" s="101"/>
      <c r="K59" s="103" t="s">
        <v>425</v>
      </c>
      <c r="L59" s="78" t="s">
        <v>476</v>
      </c>
    </row>
    <row r="60" ht="16.5" customHeight="1">
      <c r="A60" s="69"/>
      <c r="B60" s="69"/>
      <c r="C60" s="68"/>
      <c r="D60" s="92" t="s">
        <v>477</v>
      </c>
      <c r="E60" s="68"/>
      <c r="F60" s="130" t="n">
        <f>H59+1</f>
        <v>45848</v>
      </c>
      <c r="G60" s="131" t="n">
        <v>50</v>
      </c>
      <c r="H60" s="101" t="n">
        <f>F60+G60-1</f>
        <v>45897</v>
      </c>
      <c r="I60" s="112"/>
      <c r="J60" s="96"/>
      <c r="K60" s="96"/>
      <c r="L60" s="92"/>
    </row>
    <row r="61" ht="16.5" customHeight="1">
      <c r="A61" s="69"/>
      <c r="B61" s="69" t="s">
        <v>478</v>
      </c>
      <c r="C61" s="68"/>
      <c r="D61" s="92" t="s">
        <v>479</v>
      </c>
      <c r="E61" s="68"/>
      <c r="F61" s="70" t="n">
        <f>H60+1</f>
        <v>45898</v>
      </c>
      <c r="G61" s="131" t="n">
        <v>3</v>
      </c>
      <c r="H61" s="101" t="n">
        <f>F61+G61-1</f>
        <v>45900</v>
      </c>
      <c r="I61" s="112"/>
      <c r="J61" s="96"/>
      <c r="K61" s="96" t="s">
        <v>425</v>
      </c>
      <c r="L61" s="92" t="s">
        <v>476</v>
      </c>
    </row>
    <row r="62" ht="16.5" customHeight="1">
      <c r="A62" s="68"/>
      <c r="B62" s="68"/>
      <c r="C62" s="68"/>
      <c r="D62" s="92" t="s">
        <v>480</v>
      </c>
      <c r="E62" s="68"/>
      <c r="F62" s="130" t="n">
        <f>H61+2</f>
        <v>45902</v>
      </c>
      <c r="G62" s="131" t="n">
        <v>3</v>
      </c>
      <c r="H62" s="101" t="n">
        <f>F62+G62-1</f>
        <v>45904</v>
      </c>
      <c r="I62" s="112"/>
      <c r="J62" s="96"/>
      <c r="K62" s="96"/>
      <c r="L62" s="92"/>
    </row>
    <row r="63" ht="16.5" customHeight="1">
      <c r="A63" s="68"/>
      <c r="B63" s="68"/>
      <c r="C63" s="68"/>
      <c r="D63" s="92" t="s">
        <v>481</v>
      </c>
      <c r="E63" s="68"/>
      <c r="F63" s="130" t="n">
        <f>H62+1</f>
        <v>45905</v>
      </c>
      <c r="G63" s="131" t="n">
        <v>14</v>
      </c>
      <c r="H63" s="101" t="n">
        <f>F63+G63-1</f>
        <v>45918</v>
      </c>
      <c r="I63" s="112"/>
      <c r="J63" s="96"/>
      <c r="K63" s="96"/>
      <c r="L63" s="92"/>
    </row>
    <row r="64" ht="16.5" customHeight="1">
      <c r="A64" s="68"/>
      <c r="B64" s="68" t="s">
        <v>482</v>
      </c>
      <c r="C64" s="68"/>
      <c r="D64" s="92" t="s">
        <v>483</v>
      </c>
      <c r="E64" s="68"/>
      <c r="F64" s="70" t="n">
        <f>H63+4</f>
        <v>45922</v>
      </c>
      <c r="G64" s="131" t="n">
        <v>5</v>
      </c>
      <c r="H64" s="101" t="n">
        <f>F64+G64-1</f>
        <v>45926</v>
      </c>
      <c r="I64" s="112"/>
      <c r="J64" s="96"/>
      <c r="K64" s="96" t="s">
        <v>425</v>
      </c>
      <c r="L64" s="92" t="s">
        <v>476</v>
      </c>
    </row>
    <row r="65" ht="16.5" customHeight="1">
      <c r="A65" s="113"/>
      <c r="B65" s="113"/>
      <c r="C65" s="68"/>
      <c r="D65" s="92" t="s">
        <v>484</v>
      </c>
      <c r="E65" s="132"/>
      <c r="F65" s="130" t="n">
        <f>H64+3</f>
        <v>45929</v>
      </c>
      <c r="G65" s="131" t="n">
        <v>18</v>
      </c>
      <c r="H65" s="101" t="n">
        <f>F65+G65-1</f>
        <v>45946</v>
      </c>
      <c r="I65" s="112"/>
      <c r="J65" s="96"/>
      <c r="K65" s="96"/>
      <c r="L65" s="92"/>
    </row>
    <row r="66" ht="16.5" customHeight="1">
      <c r="A66" s="128"/>
      <c r="B66" s="128"/>
      <c r="C66" s="124"/>
      <c r="D66" s="92" t="s">
        <v>481</v>
      </c>
      <c r="E66" s="68"/>
      <c r="F66" s="130" t="n">
        <f>H65+1</f>
        <v>45947</v>
      </c>
      <c r="G66" s="131" t="n">
        <v>14</v>
      </c>
      <c r="H66" s="101" t="n">
        <f>F66+G66-1</f>
        <v>45960</v>
      </c>
      <c r="I66" s="112"/>
      <c r="J66" s="96"/>
      <c r="K66" s="96"/>
      <c r="L66" s="92"/>
    </row>
    <row r="67" ht="16.5" customHeight="1">
      <c r="A67" s="128"/>
      <c r="B67" s="128" t="s">
        <v>485</v>
      </c>
      <c r="C67" s="124"/>
      <c r="D67" s="92" t="s">
        <v>486</v>
      </c>
      <c r="E67" s="132" t="s">
        <v>35</v>
      </c>
      <c r="F67" s="70" t="n">
        <f>H66+4</f>
        <v>45964</v>
      </c>
      <c r="G67" s="131" t="n">
        <v>5</v>
      </c>
      <c r="H67" s="101" t="n">
        <f>F67+G67-1</f>
        <v>45968</v>
      </c>
      <c r="I67" s="112"/>
      <c r="J67" s="96"/>
      <c r="K67" s="96" t="s">
        <v>425</v>
      </c>
      <c r="L67" s="92" t="s">
        <v>476</v>
      </c>
    </row>
    <row r="68" ht="16.5" customHeight="1">
      <c r="A68" s="126"/>
      <c r="B68" s="126"/>
      <c r="C68" s="124"/>
      <c r="D68" s="92" t="s">
        <v>487</v>
      </c>
      <c r="E68" s="68"/>
      <c r="F68" s="130" t="n">
        <f>H67+3</f>
        <v>45971</v>
      </c>
      <c r="G68" s="131" t="n">
        <v>14</v>
      </c>
      <c r="H68" s="101" t="n">
        <f>F68+G68-1</f>
        <v>45984</v>
      </c>
      <c r="I68" s="96"/>
      <c r="J68" s="96"/>
      <c r="K68" s="96" t="s">
        <v>425</v>
      </c>
      <c r="L68" s="92" t="s">
        <v>476</v>
      </c>
    </row>
    <row r="69" ht="16.5" customHeight="1">
      <c r="A69" s="126"/>
      <c r="B69" s="126"/>
      <c r="C69" s="124" t="s">
        <v>418</v>
      </c>
      <c r="D69" s="92" t="s">
        <v>488</v>
      </c>
      <c r="E69" s="68"/>
      <c r="F69" s="130" t="n">
        <f>H68+1</f>
        <v>45985</v>
      </c>
      <c r="G69" s="131" t="n">
        <v>1</v>
      </c>
      <c r="H69" s="101" t="n">
        <f>F69+G69-1</f>
        <v>45985</v>
      </c>
      <c r="I69" s="69"/>
      <c r="J69" s="69"/>
      <c r="K69" s="96" t="s">
        <v>425</v>
      </c>
      <c r="L69" s="92" t="s">
        <v>489</v>
      </c>
    </row>
    <row r="70" ht="16.5" customHeight="1">
      <c r="A70" s="88"/>
      <c r="B70" s="88"/>
      <c r="C70" s="68"/>
      <c r="D70" s="92" t="s">
        <v>490</v>
      </c>
      <c r="E70" s="132"/>
      <c r="F70" s="130" t="n">
        <f>F68+10</f>
        <v>45981</v>
      </c>
      <c r="G70" s="131" t="n">
        <v>14</v>
      </c>
      <c r="H70" s="101" t="n">
        <f>F70+G70-1</f>
        <v>45994</v>
      </c>
      <c r="I70" s="114"/>
      <c r="J70" s="69"/>
      <c r="K70" s="96"/>
      <c r="L70" s="92"/>
    </row>
    <row r="71" ht="16.5" customHeight="1">
      <c r="A71" s="88"/>
      <c r="B71" s="88" t="s">
        <v>491</v>
      </c>
      <c r="C71" s="68"/>
      <c r="D71" s="92" t="s">
        <v>492</v>
      </c>
      <c r="E71" s="132" t="s">
        <v>35</v>
      </c>
      <c r="F71" s="70" t="n">
        <f>H70+2</f>
        <v>45996</v>
      </c>
      <c r="G71" s="131" t="n">
        <v>14</v>
      </c>
      <c r="H71" s="101" t="n">
        <f>F71+G71-1</f>
        <v>46009</v>
      </c>
      <c r="I71" s="114"/>
      <c r="J71" s="69"/>
      <c r="K71" s="96" t="s">
        <v>425</v>
      </c>
      <c r="L71" s="92" t="s">
        <v>476</v>
      </c>
    </row>
    <row r="72" ht="16.5" customHeight="1">
      <c r="A72" s="86"/>
      <c r="B72" s="86"/>
      <c r="C72" s="92"/>
      <c r="D72" s="92" t="s">
        <v>493</v>
      </c>
      <c r="E72" s="68"/>
      <c r="F72" s="130" t="n">
        <v>45647</v>
      </c>
      <c r="G72" s="131" t="n">
        <v>1</v>
      </c>
      <c r="H72" s="101" t="n">
        <f>F72+G72-1</f>
        <v>45647</v>
      </c>
      <c r="I72" s="69"/>
      <c r="J72" s="69"/>
      <c r="K72" s="96" t="s">
        <v>425</v>
      </c>
      <c r="L72" s="92" t="s">
        <v>489</v>
      </c>
    </row>
    <row r="73" ht="16.5" customHeight="1">
      <c r="A73" s="113"/>
      <c r="B73" s="113" t="s">
        <v>494</v>
      </c>
      <c r="C73" s="68" t="s">
        <v>418</v>
      </c>
      <c r="D73" s="92" t="s">
        <v>495</v>
      </c>
      <c r="E73" s="68"/>
      <c r="F73" s="130" t="n">
        <v>45652</v>
      </c>
      <c r="G73" s="131" t="n">
        <v>1</v>
      </c>
      <c r="H73" s="101" t="n">
        <f>F73+G73-1</f>
        <v>45652</v>
      </c>
      <c r="I73" s="69"/>
      <c r="J73" s="69"/>
      <c r="K73" s="96" t="s">
        <v>425</v>
      </c>
      <c r="L73" s="92" t="s">
        <v>489</v>
      </c>
    </row>
    <row r="74" ht="16.5" customHeight="1">
      <c r="A74" s="86"/>
      <c r="B74" s="86"/>
      <c r="C74" s="68"/>
      <c r="D74" s="92" t="s">
        <v>496</v>
      </c>
      <c r="E74" s="132"/>
      <c r="F74" s="130" t="n">
        <f>F71+10</f>
        <v>46006</v>
      </c>
      <c r="G74" s="131" t="n">
        <v>7</v>
      </c>
      <c r="H74" s="101" t="n">
        <f>F74+G74-1</f>
        <v>46012</v>
      </c>
      <c r="I74" s="114"/>
      <c r="J74" s="69"/>
      <c r="K74" s="96"/>
      <c r="L74" s="92"/>
    </row>
    <row r="75" ht="16.5" customHeight="1">
      <c r="A75" s="86"/>
      <c r="B75" s="86"/>
      <c r="C75" s="68"/>
      <c r="D75" s="92" t="s">
        <v>497</v>
      </c>
      <c r="E75" s="132" t="s">
        <v>35</v>
      </c>
      <c r="F75" s="70" t="n">
        <f>H74+3</f>
        <v>46015</v>
      </c>
      <c r="G75" s="131" t="n">
        <v>8</v>
      </c>
      <c r="H75" s="133" t="n">
        <f>F75+G75-1</f>
        <v>46022</v>
      </c>
      <c r="I75" s="114"/>
      <c r="J75" s="69"/>
      <c r="K75" s="96" t="s">
        <v>425</v>
      </c>
      <c r="L75" s="92" t="s">
        <v>476</v>
      </c>
    </row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</sheetData>
  <autoFilter ref="A18:XFD1048576"/>
  <mergeCells count="13">
    <mergeCell ref="B49:B52"/>
    <mergeCell ref="B53:B57"/>
    <mergeCell ref="C54:C55"/>
    <mergeCell ref="C23:C24"/>
    <mergeCell ref="C26:C32"/>
    <mergeCell ref="C33:C34"/>
    <mergeCell ref="C35:C39"/>
    <mergeCell ref="C45:C48"/>
    <mergeCell ref="C40:C43"/>
    <mergeCell ref="B23:B43"/>
    <mergeCell ref="Q49:Q52"/>
    <mergeCell ref="R45:R48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E2" activePane="bottomRight" state="frozen" xSplit="4" ySplit="1"/>
    </sheetView>
  </sheetViews>
  <sheetFormatPr baseColWidth="10" defaultColWidth="9.9990234375" defaultRowHeight="16.5" customHeight="1"/>
  <cols>
    <col min="1" max="1" width="16.5263671875" customWidth="1"/>
    <col min="2" max="2" width="17.2998046875" customWidth="1"/>
    <col min="3" max="3" width="8.09765625" customWidth="1" style="47"/>
    <col min="4" max="4" width="14.724609375" customWidth="1"/>
    <col min="5" max="5" width="9.802734375" customWidth="1"/>
    <col min="6" max="6" width="7.025390625" customWidth="1"/>
    <col min="7" max="7" width="16.166015625" customWidth="1"/>
    <col min="8" max="8" width="23.109375" customWidth="1"/>
    <col min="9" max="9" width="28.1982421875" customWidth="1" style="37"/>
    <col min="10" max="10" width="30.4072265625" customWidth="1"/>
    <col min="11" max="11" width="11.8037109375" customWidth="1"/>
    <col min="12" max="12" width="12.2197265625" customWidth="1"/>
  </cols>
  <sheetData>
    <row r="1" ht="16.5" customHeight="1">
      <c r="A1" s="18" t="s">
        <v>285</v>
      </c>
      <c r="B1" s="18" t="s">
        <v>498</v>
      </c>
      <c r="C1" s="18" t="s">
        <v>499</v>
      </c>
      <c r="D1" s="18" t="s">
        <v>500</v>
      </c>
      <c r="E1" s="18" t="s">
        <v>501</v>
      </c>
      <c r="F1" s="18" t="s">
        <v>437</v>
      </c>
      <c r="G1" s="18" t="s">
        <v>502</v>
      </c>
      <c r="H1" s="31" t="s">
        <v>503</v>
      </c>
      <c r="I1" s="38" t="s">
        <v>6</v>
      </c>
      <c r="J1" s="33" t="s">
        <v>4</v>
      </c>
      <c r="K1" s="17" t="s">
        <v>504</v>
      </c>
      <c r="L1" s="17" t="s">
        <v>505</v>
      </c>
      <c r="M1" s="17"/>
    </row>
    <row r="2" ht="54.75" customHeight="1">
      <c r="A2" s="18" t="s">
        <v>506</v>
      </c>
      <c r="B2" s="19" t="s">
        <v>507</v>
      </c>
      <c r="C2" s="20" t="n">
        <v>1</v>
      </c>
      <c r="D2" s="20" t="s">
        <v>508</v>
      </c>
      <c r="E2" s="118"/>
      <c r="F2" s="118" t="s">
        <v>509</v>
      </c>
      <c r="G2" s="118" t="s">
        <v>510</v>
      </c>
      <c r="H2" s="32" t="s">
        <v>511</v>
      </c>
      <c r="I2" s="225" t="s">
        <v>512</v>
      </c>
      <c r="J2" s="89" t="s">
        <v>513</v>
      </c>
      <c r="K2" s="17"/>
      <c r="L2" s="17"/>
      <c r="M2" s="17"/>
    </row>
    <row r="3" ht="16.5" customHeight="1">
      <c r="A3" s="17"/>
      <c r="B3" s="15" t="s">
        <v>514</v>
      </c>
      <c r="C3" s="20" t="n">
        <v>1</v>
      </c>
      <c r="D3" s="110" t="s">
        <v>515</v>
      </c>
      <c r="E3" s="19"/>
      <c r="F3" s="19" t="s">
        <v>516</v>
      </c>
      <c r="G3" s="19"/>
      <c r="H3" s="32" t="s">
        <v>517</v>
      </c>
      <c r="I3" s="38"/>
      <c r="J3" s="33" t="s">
        <v>518</v>
      </c>
      <c r="K3" s="17" t="n">
        <v>55</v>
      </c>
      <c r="L3" s="17" t="s">
        <v>519</v>
      </c>
      <c r="M3" s="17"/>
    </row>
    <row r="4" ht="27.75" customHeight="1">
      <c r="A4" s="17"/>
      <c r="B4" s="19" t="s">
        <v>520</v>
      </c>
      <c r="C4" s="20" t="n">
        <v>1</v>
      </c>
      <c r="D4" s="19" t="s">
        <v>521</v>
      </c>
      <c r="E4" s="19"/>
      <c r="F4" s="19" t="s">
        <v>522</v>
      </c>
      <c r="G4" s="19"/>
      <c r="H4" s="32" t="s">
        <v>523</v>
      </c>
      <c r="I4" s="226" t="s">
        <v>524</v>
      </c>
      <c r="J4" s="89" t="s">
        <v>525</v>
      </c>
      <c r="K4" s="17" t="n">
        <v>35</v>
      </c>
      <c r="L4" s="17" t="s">
        <v>526</v>
      </c>
      <c r="M4" s="17"/>
    </row>
    <row r="5" ht="16.5" customHeight="1">
      <c r="A5" s="17"/>
      <c r="B5" s="19" t="s">
        <v>527</v>
      </c>
      <c r="C5" s="20" t="n">
        <v>1</v>
      </c>
      <c r="D5" s="19" t="s">
        <v>528</v>
      </c>
      <c r="E5" s="22"/>
      <c r="F5" s="97" t="s">
        <v>522</v>
      </c>
      <c r="G5" s="22"/>
      <c r="H5" s="32" t="s">
        <v>529</v>
      </c>
      <c r="I5" s="39"/>
      <c r="J5" s="89" t="s">
        <v>525</v>
      </c>
      <c r="K5" s="17"/>
      <c r="L5" s="17"/>
      <c r="M5" s="17"/>
    </row>
    <row r="6" ht="16.5" customHeight="1">
      <c r="A6" s="17"/>
      <c r="B6" s="19" t="s">
        <v>530</v>
      </c>
      <c r="C6" s="20" t="n">
        <v>1</v>
      </c>
      <c r="D6" s="49" t="s">
        <v>531</v>
      </c>
      <c r="E6" s="19"/>
      <c r="F6" s="19" t="s">
        <v>509</v>
      </c>
      <c r="G6" s="19"/>
      <c r="H6" s="32" t="s">
        <v>532</v>
      </c>
      <c r="I6" s="39" t="s">
        <v>533</v>
      </c>
      <c r="J6" s="89" t="s">
        <v>534</v>
      </c>
      <c r="K6" s="17"/>
      <c r="L6" s="17"/>
      <c r="M6" s="17"/>
    </row>
    <row r="7" ht="16.5" customHeight="1">
      <c r="A7" s="17"/>
      <c r="B7" s="19" t="s">
        <v>535</v>
      </c>
      <c r="C7" s="20" t="n">
        <v>1</v>
      </c>
      <c r="D7" s="49" t="s">
        <v>531</v>
      </c>
      <c r="E7" s="19"/>
      <c r="F7" s="19" t="s">
        <v>509</v>
      </c>
      <c r="G7" s="19"/>
      <c r="H7" s="32" t="s">
        <v>532</v>
      </c>
      <c r="I7" s="39" t="s">
        <v>533</v>
      </c>
      <c r="J7" s="89" t="s">
        <v>536</v>
      </c>
      <c r="K7" s="17"/>
      <c r="L7" s="17"/>
      <c r="M7" s="17"/>
    </row>
    <row r="8" ht="27.75" customHeight="1">
      <c r="A8" s="17"/>
      <c r="B8" s="19" t="s">
        <v>537</v>
      </c>
      <c r="C8" s="20" t="n">
        <v>1</v>
      </c>
      <c r="D8" s="49" t="s">
        <v>531</v>
      </c>
      <c r="E8" s="19"/>
      <c r="F8" s="19" t="s">
        <v>509</v>
      </c>
      <c r="G8" s="19"/>
      <c r="H8" s="32" t="s">
        <v>538</v>
      </c>
      <c r="I8" s="227" t="s">
        <v>539</v>
      </c>
      <c r="J8" s="89" t="s">
        <v>540</v>
      </c>
      <c r="K8" s="17"/>
      <c r="L8" s="17"/>
      <c r="M8" s="17"/>
    </row>
    <row r="9" ht="16.5" customHeight="1">
      <c r="A9" s="17"/>
      <c r="B9" s="19" t="s">
        <v>541</v>
      </c>
      <c r="C9" s="20" t="n">
        <v>1</v>
      </c>
      <c r="D9" s="19" t="s">
        <v>542</v>
      </c>
      <c r="E9" s="19"/>
      <c r="F9" s="19" t="s">
        <v>509</v>
      </c>
      <c r="G9" s="19"/>
      <c r="H9" s="32" t="s">
        <v>543</v>
      </c>
      <c r="I9" s="39"/>
      <c r="J9" s="33" t="s">
        <v>544</v>
      </c>
      <c r="K9" s="17"/>
      <c r="L9" s="17"/>
      <c r="M9" s="17"/>
    </row>
    <row r="10" ht="16.5" customHeight="1">
      <c r="A10" s="17"/>
      <c r="B10" s="15" t="s">
        <v>545</v>
      </c>
      <c r="C10" s="20" t="n">
        <v>1</v>
      </c>
      <c r="D10" s="110" t="s">
        <v>546</v>
      </c>
      <c r="E10" s="19"/>
      <c r="F10" s="19" t="s">
        <v>516</v>
      </c>
      <c r="G10" s="19"/>
      <c r="H10" s="32" t="s">
        <v>547</v>
      </c>
      <c r="I10" s="39"/>
      <c r="J10" s="33"/>
      <c r="K10" s="17"/>
      <c r="L10" s="17" t="s">
        <v>526</v>
      </c>
      <c r="M10" s="17"/>
    </row>
    <row r="11" ht="16.5" customHeight="1">
      <c r="A11" s="17"/>
      <c r="B11" s="15" t="s">
        <v>548</v>
      </c>
      <c r="C11" s="20" t="n">
        <v>1</v>
      </c>
      <c r="D11" s="110" t="s">
        <v>546</v>
      </c>
      <c r="E11" s="19"/>
      <c r="F11" s="19" t="s">
        <v>516</v>
      </c>
      <c r="G11" s="19"/>
      <c r="H11" s="32" t="s">
        <v>547</v>
      </c>
      <c r="I11" s="39"/>
      <c r="J11" s="33"/>
      <c r="K11" s="17"/>
      <c r="L11" s="17" t="s">
        <v>526</v>
      </c>
      <c r="M11" s="17"/>
    </row>
    <row r="12" ht="16.5" customHeight="1">
      <c r="A12" s="17"/>
      <c r="B12" s="19" t="s">
        <v>549</v>
      </c>
      <c r="C12" s="20" t="n">
        <v>2</v>
      </c>
      <c r="D12" s="49" t="s">
        <v>550</v>
      </c>
      <c r="E12" s="19"/>
      <c r="F12" s="19" t="s">
        <v>80</v>
      </c>
      <c r="G12" s="19"/>
      <c r="H12" s="32"/>
      <c r="I12" s="39"/>
      <c r="J12" s="89" t="s">
        <v>551</v>
      </c>
      <c r="K12" s="17"/>
      <c r="L12" s="17"/>
      <c r="M12" s="17"/>
    </row>
    <row r="13" ht="27.75" customHeight="1">
      <c r="A13" s="17"/>
      <c r="B13" s="19" t="s">
        <v>552</v>
      </c>
      <c r="C13" s="20" t="n">
        <v>1</v>
      </c>
      <c r="D13" s="19" t="s">
        <v>508</v>
      </c>
      <c r="E13" s="19"/>
      <c r="F13" s="19" t="s">
        <v>522</v>
      </c>
      <c r="G13" s="19"/>
      <c r="H13" s="32" t="s">
        <v>553</v>
      </c>
      <c r="I13" s="39"/>
      <c r="J13" s="228" t="s">
        <v>554</v>
      </c>
      <c r="K13" s="17"/>
      <c r="L13" s="17"/>
      <c r="M13" s="17"/>
    </row>
    <row r="14" ht="27.75" customHeight="1">
      <c r="A14" s="17"/>
      <c r="B14" s="19" t="s">
        <v>555</v>
      </c>
      <c r="C14" s="20" t="n">
        <v>1</v>
      </c>
      <c r="D14" s="49" t="s">
        <v>556</v>
      </c>
      <c r="E14" s="19"/>
      <c r="F14" s="19"/>
      <c r="G14" s="19"/>
      <c r="H14" s="32"/>
      <c r="I14" s="229" t="s">
        <v>557</v>
      </c>
      <c r="J14" s="94"/>
      <c r="K14" s="17"/>
      <c r="L14" s="17"/>
      <c r="M14" s="17"/>
    </row>
    <row r="15" ht="27.75" customHeight="1">
      <c r="A15" s="17"/>
      <c r="B15" s="19" t="s">
        <v>558</v>
      </c>
      <c r="C15" s="20" t="n">
        <v>1</v>
      </c>
      <c r="D15" s="49" t="s">
        <v>531</v>
      </c>
      <c r="E15" s="19"/>
      <c r="F15" s="19" t="s">
        <v>509</v>
      </c>
      <c r="G15" s="19"/>
      <c r="H15" s="104" t="s">
        <v>316</v>
      </c>
      <c r="I15" s="39" t="s">
        <v>559</v>
      </c>
      <c r="J15" s="230" t="s">
        <v>560</v>
      </c>
      <c r="K15" s="17"/>
      <c r="L15" s="17"/>
      <c r="M15" s="17"/>
    </row>
    <row r="16" ht="16.5" customHeight="1">
      <c r="A16" s="17"/>
      <c r="B16" s="17" t="s">
        <v>561</v>
      </c>
      <c r="C16" s="18"/>
      <c r="D16" s="17" t="s">
        <v>508</v>
      </c>
      <c r="E16" s="17"/>
      <c r="F16" s="17" t="s">
        <v>509</v>
      </c>
      <c r="G16" s="17"/>
      <c r="H16" s="17"/>
      <c r="I16" s="43" t="s">
        <v>562</v>
      </c>
      <c r="J16" s="107" t="s">
        <v>563</v>
      </c>
      <c r="K16" s="17"/>
      <c r="L16" s="17"/>
      <c r="M16" s="17"/>
    </row>
    <row r="17" ht="16.5" customHeight="1">
      <c r="A17" s="40"/>
      <c r="B17" s="19" t="s">
        <v>564</v>
      </c>
      <c r="C17" s="20" t="n">
        <v>1</v>
      </c>
      <c r="D17" s="49"/>
      <c r="E17" s="125"/>
      <c r="F17" s="125"/>
      <c r="G17" s="23"/>
      <c r="H17" s="32" t="s">
        <v>565</v>
      </c>
      <c r="I17" s="104" t="s">
        <v>565</v>
      </c>
      <c r="J17" s="33"/>
      <c r="K17" s="17"/>
      <c r="L17" s="17"/>
      <c r="M17" s="17"/>
    </row>
    <row r="18" ht="41.25" customHeight="1">
      <c r="A18" s="40"/>
      <c r="B18" s="19" t="s">
        <v>566</v>
      </c>
      <c r="C18" s="20" t="n">
        <v>1</v>
      </c>
      <c r="D18" s="49" t="s">
        <v>531</v>
      </c>
      <c r="E18" s="125"/>
      <c r="F18" s="125" t="s">
        <v>509</v>
      </c>
      <c r="G18" s="23"/>
      <c r="H18" s="32"/>
      <c r="I18" s="231" t="s">
        <v>567</v>
      </c>
      <c r="J18" s="33" t="s">
        <v>568</v>
      </c>
      <c r="K18" s="17"/>
      <c r="L18" s="17"/>
      <c r="M18" s="17"/>
    </row>
    <row r="19" ht="16.5" customHeight="1">
      <c r="A19" s="85" t="s">
        <v>569</v>
      </c>
      <c r="B19" s="64" t="s">
        <v>570</v>
      </c>
      <c r="C19" s="20" t="n">
        <v>1</v>
      </c>
      <c r="D19" s="19" t="s">
        <v>508</v>
      </c>
      <c r="E19" s="19"/>
      <c r="F19" s="19"/>
      <c r="G19" s="19"/>
      <c r="H19" s="32" t="s">
        <v>538</v>
      </c>
      <c r="I19" s="38"/>
      <c r="J19" s="89" t="s">
        <v>571</v>
      </c>
      <c r="K19" s="17"/>
      <c r="L19" s="17"/>
      <c r="M19" s="17"/>
    </row>
    <row r="20" ht="16.5" customHeight="1">
      <c r="A20" s="17"/>
      <c r="B20" s="64" t="s">
        <v>572</v>
      </c>
      <c r="C20" s="20" t="n">
        <v>1</v>
      </c>
      <c r="D20" s="19" t="s">
        <v>508</v>
      </c>
      <c r="E20" s="19"/>
      <c r="F20" s="19"/>
      <c r="G20" s="19"/>
      <c r="H20" s="32" t="s">
        <v>538</v>
      </c>
      <c r="I20" s="39"/>
      <c r="J20" s="89"/>
      <c r="K20" s="17"/>
      <c r="L20" s="17"/>
      <c r="M20" s="17"/>
    </row>
    <row r="21" ht="41.25" customHeight="1">
      <c r="A21" s="17"/>
      <c r="B21" s="64" t="s">
        <v>573</v>
      </c>
      <c r="C21" s="20" t="n">
        <v>1</v>
      </c>
      <c r="D21" s="49" t="s">
        <v>531</v>
      </c>
      <c r="E21" s="19"/>
      <c r="F21" s="19" t="s">
        <v>516</v>
      </c>
      <c r="G21" s="19"/>
      <c r="H21" s="32" t="s">
        <v>574</v>
      </c>
      <c r="I21" s="39" t="s">
        <v>575</v>
      </c>
      <c r="J21" s="33" t="s">
        <v>576</v>
      </c>
      <c r="K21" s="17" t="s">
        <v>577</v>
      </c>
      <c r="L21" s="232" t="s">
        <v>578</v>
      </c>
      <c r="M21" s="17" t="s">
        <v>579</v>
      </c>
    </row>
    <row r="22" ht="16.5" customHeight="1">
      <c r="A22" s="17"/>
      <c r="B22" s="64" t="s">
        <v>580</v>
      </c>
      <c r="C22" s="20" t="n">
        <v>1</v>
      </c>
      <c r="D22" s="49" t="s">
        <v>531</v>
      </c>
      <c r="E22" s="19"/>
      <c r="F22" s="19" t="s">
        <v>516</v>
      </c>
      <c r="G22" s="19"/>
      <c r="H22" s="32"/>
      <c r="I22" s="39" t="s">
        <v>575</v>
      </c>
      <c r="J22" s="33" t="s">
        <v>576</v>
      </c>
      <c r="K22" s="17"/>
      <c r="L22" s="17"/>
      <c r="M22" s="17"/>
    </row>
    <row r="23" ht="41.25" customHeight="1">
      <c r="A23" s="17"/>
      <c r="B23" s="64" t="s">
        <v>581</v>
      </c>
      <c r="C23" s="20" t="n">
        <v>1</v>
      </c>
      <c r="D23" s="49" t="s">
        <v>531</v>
      </c>
      <c r="E23" s="19"/>
      <c r="F23" s="19" t="s">
        <v>516</v>
      </c>
      <c r="G23" s="19"/>
      <c r="H23" s="32" t="s">
        <v>582</v>
      </c>
      <c r="I23" s="39" t="s">
        <v>575</v>
      </c>
      <c r="J23" s="33" t="s">
        <v>576</v>
      </c>
      <c r="K23" s="17"/>
      <c r="L23" s="233" t="s">
        <v>578</v>
      </c>
      <c r="M23" s="17" t="s">
        <v>579</v>
      </c>
    </row>
    <row r="24" ht="16.5" customHeight="1">
      <c r="A24" s="17"/>
      <c r="B24" s="71" t="s">
        <v>583</v>
      </c>
      <c r="C24" s="20" t="n">
        <v>1</v>
      </c>
      <c r="D24" s="49" t="s">
        <v>531</v>
      </c>
      <c r="E24" s="19"/>
      <c r="F24" s="19" t="s">
        <v>516</v>
      </c>
      <c r="G24" s="19"/>
      <c r="H24" s="32"/>
      <c r="I24" s="39" t="s">
        <v>575</v>
      </c>
      <c r="J24" s="33" t="s">
        <v>576</v>
      </c>
      <c r="K24" s="17"/>
      <c r="L24" s="17"/>
      <c r="M24" s="17"/>
    </row>
    <row r="25" ht="27.75" customHeight="1">
      <c r="A25" s="17"/>
      <c r="B25" s="71" t="s">
        <v>584</v>
      </c>
      <c r="C25" s="20" t="n">
        <v>1</v>
      </c>
      <c r="D25" s="49" t="s">
        <v>531</v>
      </c>
      <c r="E25" s="19"/>
      <c r="F25" s="19" t="s">
        <v>516</v>
      </c>
      <c r="G25" s="19"/>
      <c r="H25" s="32" t="s">
        <v>585</v>
      </c>
      <c r="I25" s="39" t="s">
        <v>575</v>
      </c>
      <c r="J25" s="234" t="s">
        <v>586</v>
      </c>
      <c r="K25" s="17"/>
      <c r="L25" s="17" t="s">
        <v>587</v>
      </c>
      <c r="M25" s="17"/>
    </row>
    <row r="26" ht="27.75" customHeight="1">
      <c r="A26" s="17"/>
      <c r="B26" s="71" t="s">
        <v>588</v>
      </c>
      <c r="C26" s="20" t="n">
        <v>1</v>
      </c>
      <c r="D26" s="49" t="s">
        <v>531</v>
      </c>
      <c r="E26" s="19"/>
      <c r="F26" s="19" t="s">
        <v>516</v>
      </c>
      <c r="G26" s="26"/>
      <c r="H26" s="32" t="s">
        <v>585</v>
      </c>
      <c r="I26" s="39" t="s">
        <v>575</v>
      </c>
      <c r="J26" s="235" t="s">
        <v>586</v>
      </c>
      <c r="K26" s="17"/>
      <c r="L26" s="17"/>
      <c r="M26" s="17"/>
    </row>
    <row r="27" ht="16.5" customHeight="1">
      <c r="A27" s="17"/>
      <c r="B27" s="71" t="s">
        <v>589</v>
      </c>
      <c r="C27" s="20" t="n">
        <v>1</v>
      </c>
      <c r="D27" s="7" t="s">
        <v>546</v>
      </c>
      <c r="E27" s="19"/>
      <c r="F27" s="19" t="s">
        <v>522</v>
      </c>
      <c r="G27" s="19"/>
      <c r="H27" s="32" t="s">
        <v>590</v>
      </c>
      <c r="I27" s="38"/>
      <c r="J27" s="89"/>
      <c r="K27" s="17"/>
      <c r="L27" s="17"/>
      <c r="M27" s="17"/>
    </row>
    <row r="28" ht="16.5" customHeight="1">
      <c r="A28" s="17"/>
      <c r="B28" s="71" t="s">
        <v>591</v>
      </c>
      <c r="C28" s="26" t="n">
        <v>2</v>
      </c>
      <c r="D28" s="7" t="s">
        <v>508</v>
      </c>
      <c r="E28" s="19"/>
      <c r="F28" s="19" t="s">
        <v>516</v>
      </c>
      <c r="G28" s="19" t="s">
        <v>80</v>
      </c>
      <c r="H28" s="32" t="s">
        <v>592</v>
      </c>
      <c r="I28" s="38"/>
      <c r="J28" s="33" t="s">
        <v>593</v>
      </c>
      <c r="K28" s="17"/>
      <c r="L28" s="17" t="s">
        <v>587</v>
      </c>
      <c r="M28" s="17"/>
    </row>
    <row r="29" ht="16.5" customHeight="1">
      <c r="A29" s="17"/>
      <c r="B29" s="72" t="s">
        <v>594</v>
      </c>
      <c r="C29" s="35" t="n">
        <v>4</v>
      </c>
      <c r="D29" s="7" t="s">
        <v>508</v>
      </c>
      <c r="E29" s="19"/>
      <c r="F29" s="19" t="s">
        <v>516</v>
      </c>
      <c r="G29" s="28"/>
      <c r="H29" s="36" t="s">
        <v>592</v>
      </c>
      <c r="I29" s="44"/>
      <c r="J29" s="33" t="s">
        <v>593</v>
      </c>
      <c r="K29" s="17"/>
      <c r="L29" s="17" t="s">
        <v>587</v>
      </c>
      <c r="M29" s="17"/>
    </row>
    <row r="30" ht="16.5" customHeight="1">
      <c r="A30" s="17"/>
      <c r="B30" s="83" t="s">
        <v>595</v>
      </c>
      <c r="C30" s="18" t="n">
        <v>1</v>
      </c>
      <c r="D30" s="7" t="s">
        <v>508</v>
      </c>
      <c r="E30" s="19"/>
      <c r="F30" s="19" t="s">
        <v>516</v>
      </c>
      <c r="G30" s="17"/>
      <c r="H30" s="17" t="s">
        <v>592</v>
      </c>
      <c r="I30" s="42"/>
      <c r="J30" s="33" t="s">
        <v>596</v>
      </c>
      <c r="K30" s="17"/>
      <c r="L30" s="17" t="s">
        <v>587</v>
      </c>
      <c r="M30" s="17"/>
    </row>
    <row r="31" ht="16.5" customHeight="1">
      <c r="A31" s="17"/>
      <c r="B31" s="83" t="s">
        <v>597</v>
      </c>
      <c r="C31" s="18" t="n">
        <v>1</v>
      </c>
      <c r="D31" s="17" t="s">
        <v>598</v>
      </c>
      <c r="E31" s="17"/>
      <c r="F31" s="17" t="s">
        <v>509</v>
      </c>
      <c r="G31" s="17"/>
      <c r="H31" s="17"/>
      <c r="I31" s="43" t="s">
        <v>599</v>
      </c>
      <c r="J31" s="89"/>
      <c r="K31" s="17"/>
      <c r="L31" s="17"/>
      <c r="M31" s="17"/>
    </row>
    <row r="32" ht="16.5" customHeight="1">
      <c r="A32" s="17"/>
      <c r="B32" s="83" t="s">
        <v>600</v>
      </c>
      <c r="C32" s="18" t="n">
        <v>1</v>
      </c>
      <c r="D32" s="17" t="s">
        <v>546</v>
      </c>
      <c r="E32" s="17"/>
      <c r="F32" s="17" t="s">
        <v>522</v>
      </c>
      <c r="G32" s="17"/>
      <c r="H32" s="17" t="s">
        <v>601</v>
      </c>
      <c r="I32" s="42"/>
      <c r="J32" s="90" t="s">
        <v>602</v>
      </c>
      <c r="K32" s="17"/>
      <c r="L32" s="17"/>
      <c r="M32" s="17"/>
    </row>
    <row r="33" ht="41.25" customHeight="1">
      <c r="A33" s="17"/>
      <c r="B33" s="83" t="s">
        <v>603</v>
      </c>
      <c r="C33" s="18" t="n">
        <v>1</v>
      </c>
      <c r="D33" s="50" t="s">
        <v>531</v>
      </c>
      <c r="E33" s="17"/>
      <c r="F33" s="17" t="s">
        <v>509</v>
      </c>
      <c r="G33" s="17"/>
      <c r="H33" s="17" t="s">
        <v>538</v>
      </c>
      <c r="I33" s="236" t="s">
        <v>604</v>
      </c>
      <c r="J33" s="237" t="s">
        <v>605</v>
      </c>
      <c r="K33" s="17"/>
      <c r="L33" s="17"/>
      <c r="M33" s="17"/>
    </row>
    <row r="34" ht="16.5" customHeight="1">
      <c r="A34" s="17"/>
      <c r="B34" s="83" t="s">
        <v>606</v>
      </c>
      <c r="C34" s="18" t="n">
        <v>1</v>
      </c>
      <c r="D34" s="17" t="s">
        <v>508</v>
      </c>
      <c r="E34" s="17"/>
      <c r="F34" s="17" t="s">
        <v>509</v>
      </c>
      <c r="G34" s="17"/>
      <c r="H34" s="17" t="s">
        <v>538</v>
      </c>
      <c r="I34" s="42"/>
      <c r="J34" s="89" t="s">
        <v>546</v>
      </c>
      <c r="K34" s="17"/>
      <c r="L34" s="17"/>
      <c r="M34" s="17"/>
    </row>
    <row r="35" ht="27.75" customHeight="1">
      <c r="A35" s="17"/>
      <c r="B35" s="84" t="s">
        <v>375</v>
      </c>
      <c r="C35" s="51" t="n">
        <v>1</v>
      </c>
      <c r="D35" s="53" t="s">
        <v>531</v>
      </c>
      <c r="E35" s="40"/>
      <c r="F35" s="40" t="s">
        <v>607</v>
      </c>
      <c r="G35" s="40"/>
      <c r="H35" s="40" t="s">
        <v>608</v>
      </c>
      <c r="I35" s="99" t="s">
        <v>609</v>
      </c>
      <c r="J35" s="91" t="s">
        <v>610</v>
      </c>
      <c r="K35" s="17" t="n">
        <v>20</v>
      </c>
      <c r="L35" s="17"/>
      <c r="M35" s="17"/>
    </row>
    <row r="36" ht="16.5" customHeight="1">
      <c r="A36" s="17"/>
      <c r="B36" s="83" t="s">
        <v>561</v>
      </c>
      <c r="C36" s="6" t="n">
        <v>1</v>
      </c>
      <c r="D36" s="40" t="s">
        <v>508</v>
      </c>
      <c r="E36" s="40"/>
      <c r="F36" s="40"/>
      <c r="G36" s="40"/>
      <c r="H36" s="40"/>
      <c r="I36" s="52"/>
      <c r="J36" s="108" t="s">
        <v>611</v>
      </c>
      <c r="K36" s="17"/>
      <c r="L36" s="17"/>
      <c r="M36" s="17"/>
    </row>
    <row r="37" ht="41.25" customHeight="1">
      <c r="A37" s="40"/>
      <c r="B37" s="84" t="s">
        <v>612</v>
      </c>
      <c r="C37" s="6" t="n">
        <v>1</v>
      </c>
      <c r="D37" s="53" t="s">
        <v>531</v>
      </c>
      <c r="E37" s="40"/>
      <c r="F37" s="40" t="s">
        <v>509</v>
      </c>
      <c r="G37" s="40"/>
      <c r="H37" s="40"/>
      <c r="I37" s="238" t="s">
        <v>613</v>
      </c>
      <c r="J37" s="44" t="s">
        <v>614</v>
      </c>
      <c r="K37" s="40"/>
      <c r="L37" s="40"/>
      <c r="M37" s="40"/>
    </row>
    <row r="38" ht="16.5" customHeight="1">
      <c r="A38" s="17" t="s">
        <v>615</v>
      </c>
      <c r="B38" s="17"/>
      <c r="C38" s="18" t="n">
        <v>1</v>
      </c>
      <c r="D38" s="17" t="s">
        <v>607</v>
      </c>
      <c r="E38" s="17"/>
      <c r="F38" s="17"/>
      <c r="G38" s="17"/>
      <c r="H38" s="17"/>
      <c r="I38" s="42"/>
      <c r="J38" s="17"/>
      <c r="K38" s="17"/>
      <c r="L38" s="17"/>
      <c r="M38" s="17"/>
    </row>
    <row r="39" ht="16.5" customHeight="1">
      <c r="B39" s="4" t="s">
        <v>616</v>
      </c>
      <c r="C39" s="47" t="n">
        <v>1</v>
      </c>
      <c r="D39" s="4" t="s">
        <v>531</v>
      </c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</sheetData>
  <autoFilter ref="A1:XFD1048576"/>
  <mergeCells count="2">
    <mergeCell ref="A2:A18"/>
    <mergeCell ref="A19:A37"/>
  </mergeCells>
  <phoneticPr fontId="1" type="noConversion"/>
  <dataValidations count="1">
    <dataValidation type="list" errorStyle="information" allowBlank="1" showErrorMessage="1" sqref="E2:E1048576">
      <formula1>"MCU,SOC"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2.822265625" customWidth="1"/>
    <col min="2" max="2" width="33.9462890625" customWidth="1"/>
    <col min="3" max="3" width="12.873046875" customWidth="1"/>
    <col min="4" max="4" width="19.623046875" customWidth="1"/>
    <col min="5" max="5" width="14.748046875" customWidth="1"/>
    <col min="6" max="6" width="15" customWidth="1"/>
    <col min="8" max="8" width="11.1240234375" customWidth="1"/>
    <col min="9" max="9" width="11.373046875" customWidth="1"/>
    <col min="13" max="13" width="14.5576171875" customWidth="1"/>
  </cols>
  <sheetData>
    <row r="1" ht="16.5" customHeight="1">
      <c r="A1" s="8"/>
      <c r="B1" s="8"/>
      <c r="C1" s="60"/>
      <c r="D1" s="46"/>
      <c r="E1" s="46"/>
      <c r="F1" s="105"/>
      <c r="G1" s="83"/>
      <c r="L1" s="17"/>
      <c r="M1" s="17"/>
      <c r="N1" s="17"/>
      <c r="P1" s="63"/>
    </row>
    <row r="2" ht="16.5" customHeight="1">
      <c r="A2" s="12"/>
      <c r="B2" s="12"/>
      <c r="C2" s="62"/>
      <c r="D2" s="13"/>
      <c r="E2" s="13"/>
      <c r="G2" s="13"/>
      <c r="L2" s="17"/>
      <c r="M2" s="61"/>
      <c r="N2" s="61"/>
      <c r="P2" s="13"/>
    </row>
    <row r="3" ht="16.5" customHeight="1">
      <c r="A3" s="8"/>
      <c r="B3" s="8"/>
      <c r="C3" s="62"/>
      <c r="D3" s="9"/>
      <c r="E3" s="9"/>
      <c r="G3" s="46"/>
      <c r="L3" s="17"/>
      <c r="M3" s="61"/>
      <c r="N3" s="61"/>
      <c r="P3" s="9"/>
    </row>
    <row r="4" ht="16.5" customHeight="1">
      <c r="A4" s="8"/>
      <c r="B4" s="8"/>
      <c r="C4" s="62"/>
      <c r="D4" s="9"/>
      <c r="E4" s="9"/>
      <c r="G4" s="46"/>
      <c r="L4" s="17"/>
      <c r="M4" s="61"/>
      <c r="N4" s="61"/>
      <c r="P4" s="9"/>
    </row>
    <row r="5" ht="16.5" customHeight="1">
      <c r="A5" s="8"/>
      <c r="B5" s="8"/>
      <c r="C5" s="62"/>
      <c r="D5" s="9"/>
      <c r="E5" s="9"/>
      <c r="G5" s="9"/>
      <c r="H5" s="16"/>
      <c r="L5" s="17"/>
      <c r="M5" s="61"/>
      <c r="N5" s="61"/>
      <c r="P5" s="9"/>
    </row>
    <row r="6" ht="16.5" customHeight="1">
      <c r="A6" s="8"/>
      <c r="B6" s="8"/>
      <c r="C6" s="62"/>
      <c r="D6" s="9"/>
      <c r="E6" s="9"/>
      <c r="G6" s="9"/>
      <c r="H6" s="16"/>
      <c r="I6" s="16"/>
      <c r="P6" s="9"/>
    </row>
    <row r="7" ht="16.5" customHeight="1">
      <c r="A7" s="8"/>
      <c r="B7" s="8"/>
      <c r="C7" s="62"/>
      <c r="D7" s="9"/>
      <c r="E7" s="9"/>
      <c r="G7" s="46"/>
      <c r="P7" s="9"/>
    </row>
    <row r="8" ht="16.5" customHeight="1">
      <c r="A8" s="12"/>
      <c r="B8" s="12"/>
      <c r="C8" s="62"/>
      <c r="D8" s="13"/>
      <c r="E8" s="13"/>
      <c r="G8" s="56"/>
      <c r="H8" s="16"/>
      <c r="P8" s="55"/>
    </row>
    <row r="9" ht="16.5" customHeight="1">
      <c r="A9" s="8"/>
      <c r="B9" s="8"/>
      <c r="C9" s="62"/>
      <c r="D9" s="9"/>
      <c r="E9" s="9"/>
      <c r="G9" s="46"/>
      <c r="P9" s="9"/>
    </row>
    <row r="10" ht="16.5" customHeight="1">
      <c r="A10" s="8"/>
      <c r="B10" s="8"/>
      <c r="C10" s="62"/>
      <c r="D10" s="9"/>
      <c r="E10" s="9"/>
      <c r="G10" s="46"/>
      <c r="P10" s="9"/>
    </row>
    <row r="11" ht="16.5" customHeight="1">
      <c r="A11" s="8"/>
      <c r="B11" s="8"/>
      <c r="C11" s="62"/>
      <c r="D11" s="66"/>
      <c r="E11" s="66"/>
      <c r="G11" s="58"/>
      <c r="P11" s="57"/>
    </row>
    <row r="12" ht="16.5" customHeight="1">
      <c r="A12" s="8"/>
      <c r="B12" s="8"/>
      <c r="C12" s="62"/>
      <c r="D12" s="9"/>
      <c r="E12" s="100"/>
      <c r="G12" s="46"/>
      <c r="P12" s="9"/>
    </row>
    <row r="13" ht="16.5" customHeight="1">
      <c r="A13" s="8"/>
      <c r="B13" s="8"/>
      <c r="C13" s="62"/>
      <c r="D13" s="9"/>
      <c r="E13" s="9"/>
      <c r="G13" s="46"/>
      <c r="P13" s="9"/>
    </row>
    <row r="14" ht="16.5" customHeight="1">
      <c r="A14" s="48"/>
      <c r="B14" s="48"/>
      <c r="C14" s="62"/>
      <c r="D14" s="9"/>
      <c r="E14" s="9"/>
      <c r="G14" s="46"/>
      <c r="P14" s="54"/>
    </row>
    <row r="15" ht="16.5" customHeight="1">
      <c r="A15" s="10"/>
      <c r="B15" s="10"/>
      <c r="C15" s="62"/>
      <c r="D15" s="13"/>
      <c r="E15" s="13"/>
      <c r="G15" s="11"/>
      <c r="P15" s="11"/>
    </row>
    <row r="18" ht="16.5" customHeight="1">
      <c r="A18" s="106"/>
      <c r="B18" s="106"/>
      <c r="C18" s="106"/>
    </row>
    <row r="19" ht="16.5" customHeight="1">
      <c r="A19" s="111"/>
      <c r="B19" s="111"/>
      <c r="C19" s="111"/>
    </row>
    <row r="20" ht="16.5" customHeight="1">
      <c r="A20" s="111"/>
      <c r="B20" s="111"/>
      <c r="C20" s="111"/>
    </row>
    <row r="21" ht="16.5" customHeight="1">
      <c r="A21" s="111"/>
      <c r="B21" s="111"/>
      <c r="C21" s="111"/>
    </row>
    <row r="22" ht="16.5" customHeight="1">
      <c r="A22" s="111"/>
      <c r="B22" s="111"/>
      <c r="C22" s="111"/>
    </row>
    <row r="23" ht="16.5" customHeight="1">
      <c r="A23" s="111"/>
      <c r="B23" s="111"/>
      <c r="C23" s="111"/>
    </row>
    <row r="24" ht="16.5" customHeight="1">
      <c r="A24" s="111"/>
      <c r="B24" s="111"/>
      <c r="C24" s="111"/>
    </row>
    <row r="25" ht="16.5" customHeight="1">
      <c r="A25" s="111"/>
      <c r="B25" s="111"/>
      <c r="C25" s="111"/>
    </row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</sheetData>
  <mergeCells count="1">
    <mergeCell ref="F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6.6240234375" customWidth="1"/>
    <col min="7" max="7" width="25.125" customWidth="1"/>
    <col min="8" max="8" width="32.1240234375" customWidth="1"/>
  </cols>
  <sheetData>
    <row r="1" ht="16.5" customHeight="1">
      <c r="A1" s="69" t="s">
        <v>617</v>
      </c>
      <c r="B1" s="182" t="s">
        <v>410</v>
      </c>
      <c r="C1" s="182" t="s">
        <v>618</v>
      </c>
      <c r="D1" s="183" t="s">
        <v>619</v>
      </c>
      <c r="E1" s="183" t="s">
        <v>620</v>
      </c>
      <c r="F1" s="183" t="s">
        <v>621</v>
      </c>
      <c r="G1" s="184" t="s">
        <v>622</v>
      </c>
      <c r="H1" s="185" t="s">
        <v>623</v>
      </c>
      <c r="I1" s="17" t="s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9.302734375" customWidth="1"/>
    <col min="2" max="2" width="20.4990234375" customWidth="1"/>
    <col min="3" max="3" width="40.095703125" customWidth="1"/>
    <col min="4" max="10" width="20.8740234375" customWidth="1"/>
  </cols>
  <sheetData>
    <row r="1" ht="16.5" customHeight="1">
      <c r="A1" s="4" t="s">
        <v>624</v>
      </c>
    </row>
    <row r="2" ht="16.5" customHeight="1">
      <c r="A2" s="4" t="s">
        <v>625</v>
      </c>
    </row>
    <row r="3" ht="16.5" customHeight="1">
      <c r="A3" s="4" t="s">
        <v>626</v>
      </c>
    </row>
    <row r="4" ht="34" customHeight="1">
      <c r="A4" s="4" t="s">
        <v>627</v>
      </c>
    </row>
    <row r="5" ht="34" customHeight="1">
      <c r="A5" s="4" t="s">
        <v>628</v>
      </c>
      <c r="B5" s="4" t="s">
        <v>629</v>
      </c>
    </row>
    <row r="6" ht="34" customHeight="1">
      <c r="A6" s="4" t="s">
        <v>630</v>
      </c>
      <c r="B6" s="4" t="s">
        <v>631</v>
      </c>
    </row>
    <row r="7" ht="32.25" customHeight="1"/>
    <row r="8" ht="29.000000000000004" customHeight="1"/>
    <row r="9" ht="29.000000000000004" customHeight="1"/>
    <row r="10" ht="29.000000000000004" customHeight="1"/>
    <row r="11" ht="29.000000000000004" customHeight="1"/>
  </sheetData>
  <mergeCells count="1">
    <mergeCell ref="B2:D2"/>
  </mergeCells>
  <phoneticPr fontId="1" type="noConversion"/>
  <hyperlinks>
    <hyperlink ref="A1" r:id="rId1"/>
    <hyperlink ref="A2" r:id="rId2"/>
    <hyperlink ref="A3" r:id="rId3"/>
    <hyperlink ref="A4" r:id="rId4"/>
    <hyperlink ref="B5" r:id="rId5"/>
    <hyperlink ref="B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2025-02-19T10:57:00Z</dcterms:modified>
</cp:coreProperties>
</file>