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officeDocument/2006/relationships/officeDocument" Target="xl/workbook.xml" Id="rId3" /><Relationship Type="http://schemas.openxmlformats.org/package/2006/relationships/metadata/core-properties" Target="docProps/core.xml" Id="rId2" /><Relationship Type="http://schemas.openxmlformats.org/officeDocument/2006/relationships/custom-properties" Target="/docProps/custom.xml" Id="Rca2722145b3a460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数据统计" sheetId="1" r:id="rId1"/>
    <sheet name="每日不良统计" sheetId="2" r:id="rId2"/>
    <sheet name="不良汇总" sheetId="3" r:id="rId3"/>
  </sheets>
  <calcPr calcId="0"/>
</workbook>
</file>

<file path=xl/sharedStrings.xml><?xml version="1.0" encoding="utf-8"?>
<sst xmlns="http://schemas.openxmlformats.org/spreadsheetml/2006/main">
  <si>
    <t>功能不良统计</t>
  </si>
  <si>
    <t>检验日期</t>
  </si>
  <si>
    <t>抽检次数</t>
  </si>
  <si>
    <t>返工次数</t>
  </si>
  <si>
    <t>检验数量</t>
  </si>
  <si>
    <t>不良数量</t>
  </si>
  <si>
    <t>不良率</t>
  </si>
  <si>
    <t>验货结果</t>
  </si>
  <si>
    <t>首次抽检</t>
  </si>
  <si>
    <t>/</t>
  </si>
  <si>
    <t>不通过，返工</t>
  </si>
  <si>
    <t>二次抽检</t>
  </si>
  <si>
    <t>返工后1次复验</t>
  </si>
  <si>
    <t>三次抽检</t>
  </si>
  <si>
    <t>返工后2次复验</t>
  </si>
  <si>
    <t>四次抽检</t>
  </si>
  <si>
    <t>返工后3次复验</t>
  </si>
  <si>
    <t>1.22-1.23</t>
  </si>
  <si>
    <t>五次抽检</t>
  </si>
  <si>
    <t>返工后4次复验</t>
  </si>
  <si>
    <t>共计</t>
  </si>
  <si>
    <t>产线现在包装的为1.19日-23日验货OK的机台</t>
  </si>
  <si>
    <r>
      <rPr>
        <color rgb="FF000000"/>
        <rFont val="default"/>
        <sz val="10"/>
      </rPr>
      <t xml:space="preserve">1</t>
    </r>
    <r>
      <rPr>
        <color rgb="FF000000"/>
        <rFont val="宋体"/>
        <sz val="10"/>
      </rPr>
      <t xml:space="preserve">月</t>
    </r>
    <r>
      <rPr>
        <color rgb="FF000000"/>
        <rFont val="default"/>
        <sz val="10"/>
      </rPr>
      <t xml:space="preserve">17</t>
    </r>
    <r>
      <rPr>
        <color rgb="FF000000"/>
        <rFont val="宋体"/>
        <sz val="10"/>
      </rPr>
      <t xml:space="preserve">日检验记录</t>
    </r>
  </si>
  <si>
    <t>产出</t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</si>
  <si>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</t>
    </r>
    <r>
      <rPr>
        <color rgb="FF000000"/>
        <rFont val="default"/>
        <sz val="10"/>
      </rPr>
      <t xml:space="preserve">108pcs</t>
    </r>
    <r>
      <rPr>
        <color rgb="FF000000"/>
        <rFont val="宋体"/>
        <sz val="10"/>
      </rPr>
      <t xml:space="preserve">，功能测试</t>
    </r>
    <r>
      <rPr>
        <color rgb="FF000000"/>
        <rFont val="default"/>
        <sz val="10"/>
      </rPr>
      <t xml:space="preserve">54pcs</t>
    </r>
    <r>
      <rPr>
        <color rgb="FF000000"/>
        <rFont val="宋体"/>
        <sz val="10"/>
      </rPr>
      <t xml:space="preserve">，不良品</t>
    </r>
    <r>
      <rPr>
        <color rgb="FF000000"/>
        <rFont val="default"/>
        <sz val="10"/>
      </rPr>
      <t xml:space="preserve">7pcs</t>
    </r>
    <r>
      <rPr>
        <color rgb="FF000000"/>
        <rFont val="宋体"/>
        <sz val="10"/>
      </rPr>
      <t xml:space="preserve">，不良率</t>
    </r>
    <r>
      <rPr>
        <color rgb="FF000000"/>
        <rFont val="default"/>
        <sz val="10"/>
      </rPr>
      <t xml:space="preserve">13%</t>
    </r>
    <r>
      <rPr>
        <color rgb="FF000000"/>
        <rFont val="宋体"/>
        <sz val="10"/>
      </rPr>
      <t xml:space="preserve">。</t>
    </r>
  </si>
  <si>
    <t>项目</t>
  </si>
  <si>
    <t>不良描述</t>
  </si>
  <si>
    <t>SN尾号</t>
  </si>
  <si>
    <t>数量</t>
  </si>
  <si>
    <t>问题原因</t>
  </si>
  <si>
    <t>责任归属</t>
  </si>
  <si>
    <t>不良比例</t>
  </si>
  <si>
    <t>解决方案</t>
  </si>
  <si>
    <t>图片/视频--编号</t>
  </si>
  <si>
    <t>状态
连续检验3天不出现则视为关闭
（新增/重复发生/关闭）</t>
  </si>
  <si>
    <t>水面模式，垃圾仓口档水板未打开</t>
  </si>
  <si>
    <t>未装配到位</t>
  </si>
  <si>
    <t>制程不良</t>
  </si>
  <si>
    <t>1.组装垃圾仓时SOP增加装配卡扣示意图  
2.下工序增加互检 
3.外观检查员工同步增加此扣位检查要求。</t>
  </si>
  <si>
    <t>机器开机下水后漂浮不下沉</t>
  </si>
  <si>
    <t>072</t>
  </si>
  <si>
    <t>气管漏气</t>
  </si>
  <si>
    <t>1.组装工序半成品功能测试前增加气路检查工序，确认气路正常（30KPA，测试稳压时间30S）
2，IE在半成品增加气路检测工序</t>
  </si>
  <si>
    <t>Ultra模式：垃圾仓口档水板打开。（只有水面模式打开）出现不良现象：
（1）地面清洁时概率性出现抬头。（2）墙面清洁时下墙时漂落。</t>
  </si>
  <si>
    <t>水面仓门未关闭，导致底部吸口吸力不足，导致出现翘头现象；
概率性退出工厂模式，关机舱门未关闭情况；</t>
  </si>
  <si>
    <t>水面仓门关闭后，运动正常
临时方案：送检签确认舱门是否关闭；</t>
  </si>
  <si>
    <t>爬墙模式：亮红灯电量不足（15%），机器沉水底不动，未召回。</t>
  </si>
  <si>
    <t>034</t>
  </si>
  <si>
    <t>未复现</t>
  </si>
  <si>
    <t>1.入水前增加充电测试要求，针对电量不足整机补电至30%在入水测试。
2.马达仓门测试完通讯后关闭开关，保护电池电量。</t>
  </si>
  <si>
    <t>机器运行中无法探测到漂浮的基站，冲撞后基站被卡在机器垃圾仓口，机器原定运行，需人工干预才能脱困的问题。后面测试如果没有人工干预，发生概率很大。</t>
  </si>
  <si>
    <t>水面模式下前吸口有吸力，且形状内凹，水面基站会被吸附，导致机器在开泵的情况下前进后退都无法摆脱</t>
  </si>
  <si>
    <t>RD</t>
  </si>
  <si>
    <t>检测到长时间后退仍然无法摆脱前方障碍物后，机器前行，并单侧水泵转弯，停泵，利用惯性脱困
预计改善版本：TBD</t>
  </si>
  <si>
    <t>机器在遇到底部PVC有轻微褶皱的情况下被困住的问题。</t>
  </si>
  <si>
    <t>机器吸力比较大，PVC褶皱在一定宽度和高度范围会堵塞吸口，导致机器被吸附卡困</t>
  </si>
  <si>
    <t>检测卡困后，脱困方式里加入关泵策略
预计改善版本：TBD</t>
  </si>
  <si>
    <r>
      <rPr>
        <color rgb="FF000000"/>
        <rFont val="default"/>
        <sz val="10"/>
      </rPr>
      <t xml:space="preserve">1</t>
    </r>
    <r>
      <rPr>
        <color rgb="FF000000"/>
        <rFont val="宋体"/>
        <sz val="10"/>
      </rPr>
      <t xml:space="preserve">月</t>
    </r>
    <r>
      <rPr>
        <color rgb="FF000000"/>
        <rFont val="default"/>
        <sz val="10"/>
      </rPr>
      <t xml:space="preserve">18</t>
    </r>
    <r>
      <rPr>
        <color rgb="FF000000"/>
        <rFont val="宋体"/>
        <sz val="10"/>
      </rPr>
      <t xml:space="preserve">日检验记录</t>
    </r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</si>
  <si>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</t>
    </r>
    <r>
      <rPr>
        <color rgb="FF000000"/>
        <rFont val="default"/>
        <sz val="10"/>
      </rPr>
      <t xml:space="preserve">142pcs+108pcs</t>
    </r>
    <r>
      <rPr>
        <color rgb="FF000000"/>
        <rFont val="宋体"/>
        <sz val="10"/>
      </rPr>
      <t xml:space="preserve">，功能测试</t>
    </r>
    <r>
      <rPr>
        <color rgb="FF000000"/>
        <rFont val="default"/>
        <sz val="10"/>
      </rPr>
      <t xml:space="preserve">30pcs</t>
    </r>
    <r>
      <rPr>
        <color rgb="FF000000"/>
        <rFont val="宋体"/>
        <sz val="10"/>
      </rPr>
      <t xml:space="preserve">，不良品</t>
    </r>
    <r>
      <rPr>
        <color rgb="FF000000"/>
        <rFont val="default"/>
        <sz val="10"/>
      </rPr>
      <t xml:space="preserve">6pcs</t>
    </r>
    <r>
      <rPr>
        <color rgb="FF000000"/>
        <rFont val="宋体"/>
        <sz val="10"/>
      </rPr>
      <t xml:space="preserve">，不良率</t>
    </r>
    <r>
      <rPr>
        <color rgb="FF000000"/>
        <rFont val="default"/>
        <sz val="10"/>
      </rPr>
      <t xml:space="preserve">20%</t>
    </r>
    <r>
      <rPr>
        <color rgb="FF000000"/>
        <rFont val="宋体"/>
        <sz val="10"/>
      </rPr>
      <t xml:space="preserve">。</t>
    </r>
  </si>
  <si>
    <t>水面模式，垃圾仓口档水板未打开，制程不良</t>
  </si>
  <si>
    <t>074</t>
  </si>
  <si>
    <t>机器开机下水后漂浮不下沉。</t>
  </si>
  <si>
    <t>样机1：气囊漏气
样机2：检测整机无异常，复测功能正常；</t>
  </si>
  <si>
    <t>来料不良</t>
  </si>
  <si>
    <t>样机1：产线增加气路测试，已制机器全部返工；
样机2：正常流转复测</t>
  </si>
  <si>
    <t>App浑度感应器报错</t>
  </si>
  <si>
    <t>浊度传感器组件本体拆下来复测无异常，异常样机主板更换另一组正常浊度组件，上报异常，分析为主板异常，已寄回苏州分析；
如传感器异常无数值，软件会将其作为0 上报上位机，当前FCT及来料检，检测范围为0~50，故无法拦截；</t>
  </si>
  <si>
    <t>临时方案：修改上位机检测工序，在来料检、动力舱FCT工站，整机检测工站增加对准&amp;堵塞测试工序；</t>
  </si>
  <si>
    <t>爬墙模式下，机器漂落</t>
  </si>
  <si>
    <t>082</t>
  </si>
  <si>
    <t>机器吸气,拆机发现出入水传感器装反，出入水传感器复测20遍出入水功能正常</t>
  </si>
  <si>
    <t>增加目检工序</t>
  </si>
  <si>
    <t>机器运行异常，未退出厂测模式</t>
  </si>
  <si>
    <t>1.漏作业，重新退厂测模式验证OK，针对此工序作业增加打点确认，防止漏作业发生。</t>
  </si>
  <si>
    <r>
      <rPr>
        <color rgb="FF000000"/>
        <rFont val="default"/>
        <sz val="10"/>
      </rPr>
      <t xml:space="preserve">1</t>
    </r>
    <r>
      <rPr>
        <color rgb="FF000000"/>
        <rFont val="宋体"/>
        <sz val="10"/>
      </rPr>
      <t xml:space="preserve">月</t>
    </r>
    <r>
      <rPr>
        <color rgb="FF000000"/>
        <rFont val="default"/>
        <sz val="10"/>
      </rPr>
      <t xml:space="preserve">19</t>
    </r>
    <r>
      <rPr>
        <color rgb="FF000000"/>
        <rFont val="宋体"/>
        <sz val="10"/>
      </rPr>
      <t xml:space="preserve">日检验记录</t>
    </r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</si>
  <si>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</t>
    </r>
    <r>
      <rPr>
        <color rgb="FF000000"/>
        <rFont val="default"/>
        <sz val="10"/>
      </rPr>
      <t xml:space="preserve">142pcs+108pcs+291pcs</t>
    </r>
    <r>
      <rPr>
        <color rgb="FF000000"/>
        <rFont val="宋体"/>
        <sz val="10"/>
      </rPr>
      <t xml:space="preserve">台，接收</t>
    </r>
    <r>
      <rPr>
        <color rgb="FF000000"/>
        <rFont val="default"/>
        <sz val="10"/>
      </rPr>
      <t xml:space="preserve">81pcs</t>
    </r>
    <r>
      <rPr>
        <color rgb="FF000000"/>
        <rFont val="宋体"/>
        <sz val="10"/>
      </rPr>
      <t xml:space="preserve">，功能测试40台，不良品</t>
    </r>
    <r>
      <rPr>
        <color rgb="FF000000"/>
        <rFont val="default"/>
        <sz val="10"/>
      </rPr>
      <t xml:space="preserve">2pcs</t>
    </r>
    <r>
      <rPr>
        <color rgb="FF000000"/>
        <rFont val="宋体"/>
        <sz val="10"/>
      </rPr>
      <t xml:space="preserve">，不良率</t>
    </r>
    <r>
      <rPr>
        <color rgb="FF000000"/>
        <rFont val="default"/>
        <sz val="10"/>
      </rPr>
      <t xml:space="preserve">5%</t>
    </r>
    <r>
      <rPr>
        <color rgb="FF000000"/>
        <rFont val="宋体"/>
        <sz val="10"/>
      </rPr>
      <t xml:space="preserve">，外观不良：6台，不良率：7.4%。</t>
    </r>
  </si>
  <si>
    <t>水位线模式运行异常(不侧移)</t>
  </si>
  <si>
    <t>DTOF组件异常，在2cm处会上报25~29cm，导致软件判定为悬崖；
DTOF厂家分析为12月之前采用的老点胶方案，会导致胶水溢到发射器上造成不良；</t>
  </si>
  <si>
    <t>整机测试工站升级测试软件，对产出品全部返工</t>
  </si>
  <si>
    <t>池壁模式和水位线模式爬上墙后不漏出水面</t>
  </si>
  <si>
    <t>机器把手开裂-外观</t>
  </si>
  <si>
    <t>1.员工作业时把手位置未将扣位对准，直接暴力压合导致开裂，已重新培训组装作业要求，同步SOP增加扣位组装OK图示，下工序锁螺丝时增加互检动作。</t>
  </si>
  <si>
    <t>喷水口装饰件未装到位和间隙大-外观</t>
  </si>
  <si>
    <t>1.员工抬整机时抬上壳两边扣位，矢量喷口处受力后会导致装饰件松脱。现在已重新定义抬机作业要求，一手抬前脸把手，另外一边抬过度齿轮。</t>
  </si>
  <si>
    <r>
      <rPr>
        <color rgb="FF000000"/>
        <rFont val="default"/>
        <sz val="10"/>
      </rPr>
      <t xml:space="preserve">1</t>
    </r>
    <r>
      <rPr>
        <color rgb="FF000000"/>
        <rFont val="宋体"/>
        <sz val="10"/>
      </rPr>
      <t xml:space="preserve">月</t>
    </r>
    <r>
      <rPr>
        <color rgb="FF000000"/>
        <rFont val="default"/>
        <sz val="10"/>
      </rPr>
      <t xml:space="preserve">21</t>
    </r>
    <r>
      <rPr>
        <color rgb="FF000000"/>
        <rFont val="宋体"/>
        <sz val="10"/>
      </rPr>
      <t xml:space="preserve">日检验记录</t>
    </r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</si>
  <si>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</t>
    </r>
    <r>
      <rPr>
        <color rgb="FF000000"/>
        <rFont val="default"/>
        <sz val="10"/>
      </rPr>
      <t xml:space="preserve">142</t>
    </r>
    <r>
      <rPr>
        <color rgb="FF000000"/>
        <rFont val="宋体"/>
        <sz val="10"/>
      </rPr>
      <t xml:space="preserve">台</t>
    </r>
    <r>
      <rPr>
        <color rgb="FF000000"/>
        <rFont val="default"/>
        <sz val="10"/>
      </rPr>
      <t xml:space="preserve">+108</t>
    </r>
    <r>
      <rPr>
        <color rgb="FF000000"/>
        <rFont val="宋体"/>
        <sz val="10"/>
      </rPr>
      <t xml:space="preserve">台</t>
    </r>
    <r>
      <rPr>
        <color rgb="FF000000"/>
        <rFont val="default"/>
        <sz val="10"/>
      </rPr>
      <t xml:space="preserve">+291</t>
    </r>
    <r>
      <rPr>
        <color rgb="FF000000"/>
        <rFont val="宋体"/>
        <sz val="10"/>
      </rPr>
      <t xml:space="preserve">台</t>
    </r>
    <r>
      <rPr>
        <color rgb="FF000000"/>
        <rFont val="default"/>
        <sz val="10"/>
      </rPr>
      <t xml:space="preserve">+105</t>
    </r>
    <r>
      <rPr>
        <color rgb="FF000000"/>
        <rFont val="宋体"/>
        <sz val="10"/>
      </rPr>
      <t xml:space="preserve">台，接收</t>
    </r>
    <r>
      <rPr>
        <color rgb="FF000000"/>
        <rFont val="default"/>
        <sz val="10"/>
      </rPr>
      <t xml:space="preserve">48</t>
    </r>
    <r>
      <rPr>
        <color rgb="FF000000"/>
        <rFont val="宋体"/>
        <sz val="10"/>
      </rPr>
      <t xml:space="preserve">台，功能测试36台，不良品</t>
    </r>
    <r>
      <rPr>
        <color rgb="FF000000"/>
        <rFont val="default"/>
        <sz val="10"/>
      </rPr>
      <t xml:space="preserve">3</t>
    </r>
    <r>
      <rPr>
        <color rgb="FF000000"/>
        <rFont val="宋体"/>
        <sz val="10"/>
      </rPr>
      <t xml:space="preserve">台，不良率</t>
    </r>
    <r>
      <rPr>
        <color rgb="FF000000"/>
        <rFont val="default"/>
        <sz val="10"/>
      </rPr>
      <t xml:space="preserve">8.3%.</t>
    </r>
  </si>
  <si>
    <r>
      <rPr>
        <color rgb="FF000000"/>
        <rFont val="宋体"/>
        <sz val="10"/>
      </rPr>
      <t xml:space="preserve">状态</t>
    </r>
    <r>
      <t xml:space="preserve">
</t>
    </r>
    <r>
      <rPr>
        <color rgb="FF000000"/>
        <rFont val="宋体"/>
        <sz val="10"/>
      </rPr>
      <t xml:space="preserve">连续检验</t>
    </r>
    <r>
      <rPr>
        <color rgb="FF000000"/>
        <rFont val="default"/>
        <sz val="10"/>
      </rPr>
      <t xml:space="preserve">3</t>
    </r>
    <r>
      <rPr>
        <color rgb="FF000000"/>
        <rFont val="宋体"/>
        <sz val="10"/>
      </rPr>
      <t xml:space="preserve">天不出现则视为关闭</t>
    </r>
    <r>
      <t xml:space="preserve">
</t>
    </r>
    <r>
      <rPr>
        <color rgb="FF000000"/>
        <rFont val="宋体"/>
        <sz val="10"/>
      </rPr>
      <t xml:space="preserve">（新增</t>
    </r>
    <r>
      <rPr>
        <color rgb="FF000000"/>
        <rFont val="default"/>
        <sz val="10"/>
      </rPr>
      <t xml:space="preserve">/</t>
    </r>
    <r>
      <rPr>
        <color rgb="FF000000"/>
        <rFont val="宋体"/>
        <sz val="10"/>
      </rPr>
      <t xml:space="preserve">重复发生</t>
    </r>
    <r>
      <rPr>
        <color rgb="FF000000"/>
        <rFont val="default"/>
        <sz val="10"/>
      </rPr>
      <t xml:space="preserve">/</t>
    </r>
    <r>
      <rPr>
        <color rgb="FF000000"/>
        <rFont val="宋体"/>
        <sz val="10"/>
      </rPr>
      <t xml:space="preserve">关闭）</t>
    </r>
  </si>
  <si>
    <t>在水位线模式下出现偶发性机器爬墙飘落，5分钟出现两次</t>
  </si>
  <si>
    <t>SN：273  故障现象：水位线模式爬墙高度异常，复测故障不复现； 拆机确认入水检测感应器安装方向正常；请帮忙确认下一步处理方案； （同步锁定 不可以出货）</t>
  </si>
  <si>
    <t>请品质判定是否放行。（机器保留，待客户重点分析）</t>
  </si>
  <si>
    <t>重复发生</t>
  </si>
  <si>
    <t>待分析</t>
  </si>
  <si>
    <t>1.整机测试工站升级测试软件，对产出品全部返工，2.物料待SQE提供改善报告
3，增加测试设备IQC拦截</t>
  </si>
  <si>
    <t>机器手动重置后，闪红灯报警，APP显示朝下超声波错误</t>
  </si>
  <si>
    <t>SN :232  故障现象：手动恢复出厂设置时闪红灯报错“Downward - facing ultrasound error detected , please try restarting”
拆机交叉验证不良随下视DTOF线束（L2）走，故障100%复现，不良线束外观无异常，待厂家分析</t>
  </si>
  <si>
    <t>1.整机测试工站升级测试软件，对产出品全部返工   2.物料待SQE提供改善报告
3，电机仓增加全检测试，范围值15-20cm
4，SI增加全检测试，范围值15-20cm</t>
  </si>
  <si>
    <t>新增</t>
  </si>
  <si>
    <r>
      <rPr>
        <b/>
        <color rgb="FF000000"/>
        <rFont val="default"/>
        <sz val="10"/>
      </rPr>
      <t xml:space="preserve">1</t>
    </r>
    <r>
      <rPr>
        <b/>
        <color rgb="FF000000"/>
        <rFont val="宋体"/>
        <sz val="10"/>
      </rPr>
      <t xml:space="preserve">月</t>
    </r>
    <r>
      <rPr>
        <b/>
        <color rgb="FF000000"/>
        <rFont val="default"/>
        <sz val="10"/>
      </rPr>
      <t xml:space="preserve">23</t>
    </r>
    <r>
      <rPr>
        <b/>
        <color rgb="FF000000"/>
        <rFont val="宋体"/>
        <sz val="10"/>
      </rPr>
      <t xml:space="preserve">日检验记录</t>
    </r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</si>
  <si>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阶段，投产数量500台，接收182台，功能测试137台，不良品6台，不良率</t>
    </r>
    <r>
      <rPr>
        <b/>
        <color rgb="FFFF0000"/>
        <rFont val="宋体"/>
        <sz val="10"/>
      </rPr>
      <t xml:space="preserve">4</t>
    </r>
    <r>
      <rPr>
        <b/>
        <color rgb="FFFF0000"/>
        <rFont val="default"/>
        <sz val="10"/>
      </rPr>
      <t xml:space="preserve">.37</t>
    </r>
    <r>
      <rPr>
        <color rgb="FF000000"/>
        <rFont val="default"/>
        <sz val="10"/>
      </rPr>
      <t xml:space="preserve">%.</t>
    </r>
  </si>
  <si>
    <t>水面模式不运行</t>
  </si>
  <si>
    <t>X9X50300200
X9X50300497
X9X50300134</t>
  </si>
  <si>
    <t>待输出</t>
  </si>
  <si>
    <t>水位线模式下漂流后在水底喷水但不运行(运行3次有2次NG，1次OK)</t>
  </si>
  <si>
    <t>X9X50300220</t>
  </si>
  <si>
    <t>重启之后无法复现，机器保留</t>
  </si>
  <si>
    <t>爬墙模式下爬墙不出水面</t>
  </si>
  <si>
    <t>X9X50300146</t>
  </si>
  <si>
    <t>1.整机测试工站升级测试软件，对产出品全部返工 
2.物料待SQE提供改善报告
3，电机仓增加全检测试，范围值15-20cm
4，SI增加全检测试，范围值15-20cm</t>
  </si>
  <si>
    <t>水面模式垃圾舱盖无法打开</t>
  </si>
  <si>
    <t>X9X50300111</t>
  </si>
  <si>
    <r>
      <rPr>
        <color rgb="FF000000"/>
        <rFont val="default"/>
        <sz val="10"/>
      </rPr>
      <t xml:space="preserve">1</t>
    </r>
    <r>
      <rPr>
        <color rgb="FF000000"/>
        <rFont val="宋体"/>
        <sz val="10"/>
      </rPr>
      <t xml:space="preserve">月</t>
    </r>
    <r>
      <rPr>
        <color rgb="FF000000"/>
        <rFont val="default"/>
        <sz val="10"/>
      </rPr>
      <t xml:space="preserve">24</t>
    </r>
    <r>
      <rPr>
        <color rgb="FF000000"/>
        <rFont val="宋体"/>
        <sz val="10"/>
      </rPr>
      <t xml:space="preserve">日检验记录</t>
    </r>
  </si>
  <si>
    <r>
      <rPr>
        <color rgb="FF000000"/>
        <rFont val="default"/>
        <sz val="10"/>
      </rPr>
      <t xml:space="preserve">X9PP</t>
    </r>
    <r>
      <rPr>
        <color rgb="FF000000"/>
        <rFont val="宋体"/>
        <sz val="10"/>
      </rPr>
      <t xml:space="preserve">阶段，投产数量</t>
    </r>
    <r>
      <rPr>
        <color rgb="FF000000"/>
        <rFont val="default"/>
        <sz val="10"/>
      </rPr>
      <t xml:space="preserve">45pcs</t>
    </r>
    <r>
      <rPr>
        <color rgb="FF000000"/>
        <rFont val="宋体"/>
        <sz val="10"/>
      </rPr>
      <t xml:space="preserve">，功能测试</t>
    </r>
    <r>
      <rPr>
        <color rgb="FF000000"/>
        <rFont val="default"/>
        <sz val="10"/>
      </rPr>
      <t xml:space="preserve">45pcs</t>
    </r>
    <r>
      <rPr>
        <color rgb="FF000000"/>
        <rFont val="宋体"/>
        <sz val="10"/>
      </rPr>
      <t xml:space="preserve">，不良品</t>
    </r>
    <r>
      <rPr>
        <color rgb="FF000000"/>
        <rFont val="default"/>
        <sz val="10"/>
      </rPr>
      <t xml:space="preserve">1pcs</t>
    </r>
    <r>
      <rPr>
        <color rgb="FF000000"/>
        <rFont val="宋体"/>
        <sz val="10"/>
      </rPr>
      <t xml:space="preserve">，不良率</t>
    </r>
    <r>
      <rPr>
        <color rgb="FF000000"/>
        <rFont val="default"/>
        <sz val="10"/>
      </rPr>
      <t xml:space="preserve">2.2%</t>
    </r>
    <r>
      <rPr>
        <color rgb="FF000000"/>
        <rFont val="宋体"/>
        <sz val="10"/>
      </rPr>
      <t xml:space="preserve">。</t>
    </r>
  </si>
  <si>
    <t>水面模式下，一边电机不喷水，原地转圈</t>
  </si>
  <si>
    <t>制程</t>
  </si>
  <si>
    <t>X9PP验货汇总</t>
  </si>
  <si>
    <t>测试数量</t>
  </si>
  <si>
    <t>不良数</t>
  </si>
  <si>
    <t>不良率（不含批量问题）</t>
  </si>
  <si>
    <t>排序</t>
  </si>
  <si>
    <t>不良问题明细汇总</t>
  </si>
  <si>
    <t>不良原因</t>
  </si>
  <si>
    <r>
      <rPr>
        <color rgb="FF000000"/>
        <rFont val="等线"/>
        <sz val="12"/>
      </rPr>
      <t xml:space="preserve">关闭状态</t>
    </r>
    <r>
      <t xml:space="preserve">
</t>
    </r>
    <r>
      <rPr>
        <color rgb="FF000000"/>
        <rFont val="等线"/>
        <sz val="12"/>
      </rPr>
      <t xml:space="preserve">连续检验3天不出现则视为关闭</t>
    </r>
    <r>
      <t xml:space="preserve">
</t>
    </r>
    <r>
      <rPr>
        <color rgb="FF000000"/>
        <rFont val="等线"/>
        <sz val="12"/>
      </rPr>
      <t xml:space="preserve">（新增/重复发生/关闭）</t>
    </r>
  </si>
  <si>
    <t>102，128，034，X9X50300111</t>
  </si>
  <si>
    <t>Ultra模式：垃圾仓口档水板打开。出现不良现象：
（1）地面清洁时概率性出现抬头。（2）墙面清洁时下墙时漂落。</t>
  </si>
  <si>
    <t>312.312</t>
  </si>
  <si>
    <t>气管漏气*1
气囊漏气*1</t>
  </si>
  <si>
    <t>产线增加气路测试，已制机器全部返工；</t>
  </si>
  <si>
    <t>App浑度感应器报错，</t>
  </si>
  <si>
    <t>爬墙模式下，机器漂落，待分析(082)</t>
  </si>
  <si>
    <t>082，273</t>
  </si>
  <si>
    <t>082：机器吸气,拆机发现出入水传感器装反，出入水传感器复测20遍出入水功能正常
273：待解析</t>
  </si>
  <si>
    <t>产线作业流程问题待对策</t>
  </si>
  <si>
    <t>235，408，X9X50300146</t>
  </si>
  <si>
    <t>机器把手开裂</t>
  </si>
  <si>
    <t>外观不良</t>
  </si>
  <si>
    <t>未将扣位对准，直接暴力压合导致开裂</t>
  </si>
  <si>
    <t>喷水口装饰件未装到位和间隙大</t>
  </si>
  <si>
    <t>员工抬整机时抬上壳两边扣位，矢量喷口处受力后会导致装饰件松脱</t>
  </si>
  <si>
    <t>待解析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</si>
</sst>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b/>
      <sz val="20"/>
      <color rgb="FF000000"/>
      <name val="宋体"/>
    </font>
    <font>
      <b/>
      <sz val="11"/>
      <color rgb="FF000000"/>
      <name val="宋体"/>
    </font>
    <font>
      <sz val="12"/>
      <color rgb="FF000000"/>
      <name val="等线"/>
    </font>
    <font>
      <sz val="11"/>
      <color rgb="FF000000"/>
      <name val="宋体"/>
    </font>
    <font>
      <sz val="11"/>
      <color rgb="FFFE0300"/>
      <name val="宋体"/>
    </font>
    <font>
      <b/>
      <sz val="12"/>
      <color rgb="FF000000"/>
      <name val="等线"/>
    </font>
    <font>
      <sz val="11"/>
      <color rgb="FF000000"/>
      <name val="等线"/>
    </font>
    <font>
      <sz val="10"/>
      <color rgb="FF000000"/>
      <name val="default"/>
    </font>
    <font>
      <sz val="10"/>
      <color rgb="FF000000"/>
      <name val="宋体"/>
    </font>
    <font>
      <sz val="10"/>
      <color rgb="FF000000"/>
      <name val="等线"/>
    </font>
    <font>
      <b/>
      <sz val="12"/>
      <color rgb="FF000000"/>
      <name val="default"/>
    </font>
    <font>
      <sz val="10"/>
      <color rgb="FFFE0300"/>
      <name val="default"/>
    </font>
    <font>
      <sz val="10"/>
      <color rgb="FFFF0000"/>
      <name val="宋体"/>
    </font>
    <font>
      <sz val="10"/>
      <color rgb="FFFE0300"/>
      <name val="宋体"/>
    </font>
    <font>
      <sz val="11"/>
      <color rgb="FFFF0000"/>
      <name val="宋体"/>
    </font>
    <font>
      <b/>
      <sz val="12"/>
      <color rgb="FFFE0300"/>
      <name val="等线"/>
    </font>
    <font>
      <sz val="10"/>
      <name val="宋体"/>
    </font>
    <font>
      <sz val="10"/>
      <name val="等线"/>
    </font>
    <font>
      <sz val="10"/>
      <color rgb="FF000000"/>
      <name val="default"/>
    </font>
    <font>
      <sz val="10"/>
      <name val="等线"/>
    </font>
    <font>
      <sz val="10"/>
      <name val="等线"/>
    </font>
    <font>
      <sz val="11"/>
      <color rgb="FF000000"/>
      <name val="宋体"/>
    </font>
    <font>
      <sz val="10"/>
      <color rgb="FF000000"/>
      <name val="宋体"/>
    </font>
    <font>
      <sz val="12"/>
      <color rgb="FF000000"/>
      <name val="等线"/>
    </font>
    <font>
      <sz val="10"/>
      <name val="等线"/>
    </font>
    <font>
      <sz val="12"/>
      <color rgb="FF000000"/>
      <name val="等线"/>
    </font>
    <font>
      <sz val="12"/>
      <color rgb="FF000000"/>
      <name val="等线"/>
    </font>
    <font>
      <sz val="10"/>
      <color rgb="FF000000"/>
      <name val="default"/>
    </font>
    <font>
      <sz val="10"/>
      <name val="等线"/>
    </font>
    <font>
      <sz val="10"/>
      <color rgb="FF000000"/>
      <name val="宋体"/>
    </font>
    <font>
      <sz val="10"/>
      <color rgb="FF000000"/>
      <name val="宋体"/>
    </font>
    <font>
      <sz val="12"/>
      <color rgb="FF000000"/>
      <name val="等线"/>
    </font>
    <font>
      <sz val="10"/>
      <color rgb="FF000000"/>
      <name val="default"/>
    </font>
    <font>
      <sz val="11"/>
      <color rgb="FF000000"/>
      <name val="等线"/>
    </font>
    <font>
      <sz val="10"/>
      <color rgb="FF000000"/>
      <name val="宋体"/>
    </font>
    <font>
      <sz val="10"/>
      <name val="宋体"/>
    </font>
    <font>
      <sz val="10"/>
      <color rgb="FF000000"/>
      <name val="等线"/>
    </font>
    <font>
      <sz val="10"/>
      <name val="宋体"/>
    </font>
    <font>
      <sz val="10"/>
      <color rgb="FF000000"/>
      <name val="宋体"/>
    </font>
    <font>
      <sz val="11"/>
      <color rgb="FF000000"/>
      <name val="等线"/>
    </font>
    <font>
      <sz val="10"/>
      <color rgb="FF000000"/>
      <name val="default"/>
    </font>
    <font>
      <sz val="10"/>
      <name val="等线"/>
    </font>
    <font>
      <sz val="10"/>
      <name val="宋体"/>
    </font>
    <font>
      <sz val="10"/>
      <color rgb="FF000000"/>
      <name val="default"/>
    </font>
    <font>
      <sz val="12"/>
      <color rgb="FF000000"/>
      <name val="等线"/>
    </font>
    <font>
      <sz val="10"/>
      <name val="等线"/>
    </font>
    <font>
      <sz val="11"/>
      <color rgb="FF000000"/>
      <name val="等线"/>
    </font>
    <font>
      <sz val="12"/>
      <color rgb="FF000000"/>
      <name val="等线"/>
    </font>
    <font>
      <sz val="11"/>
      <color rgb="FF000000"/>
      <name val="等线"/>
    </font>
    <font>
      <sz val="12"/>
      <color rgb="FF000000"/>
      <name val="等线"/>
    </font>
    <font>
      <sz val="12"/>
      <color rgb="FF000000"/>
      <name val="等线"/>
    </font>
    <font>
      <sz val="11"/>
      <color rgb="FF000000"/>
      <name val="等线"/>
    </font>
    <font>
      <sz val="11"/>
      <color rgb="FF000000"/>
      <name val="等线"/>
    </font>
    <font>
      <sz val="11"/>
      <color rgb="FF000000"/>
      <name val="等线"/>
    </font>
    <font>
      <sz val="12"/>
      <color rgb="FF000000"/>
      <name val="等线"/>
    </font>
    <font>
      <sz val="11"/>
      <color rgb="FF000000"/>
      <name val="等线"/>
    </font>
  </fonts>
  <fills count="7">
    <fill>
      <patternFill patternType="none"/>
    </fill>
    <fill>
      <patternFill patternType="gray125"/>
    </fill>
    <fill>
      <patternFill patternType="solid">
        <fgColor rgb="FFF9E5D7"/>
      </patternFill>
    </fill>
    <fill>
      <patternFill patternType="solid">
        <fgColor rgb="FFDFEBF6"/>
      </patternFill>
    </fill>
    <fill>
      <patternFill patternType="solid">
        <fgColor rgb="FFFEE598"/>
      </patternFill>
    </fill>
    <fill>
      <patternFill patternType="solid">
        <fgColor rgb="FF91AADF"/>
      </patternFill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Protection="1">
      <alignment horizontal="center" vertical="center" wrapText="1"/>
    </xf>
    <xf numFmtId="0" fontId="6" fillId="3" borderId="2" xfId="0" applyFont="1" applyFill="1" applyBorder="1" applyProtection="1">
      <alignment horizontal="center" vertical="center" wrapText="1"/>
    </xf>
    <xf numFmtId="0" fontId="7" fillId="0" borderId="2" xfId="0" applyFont="1" applyBorder="1" applyProtection="1">
      <alignment horizontal="general" vertical="center" wrapText="1"/>
    </xf>
    <xf numFmtId="0" fontId="8" fillId="3" borderId="2" xfId="0" applyFont="1" applyFill="1" applyBorder="1" applyProtection="1">
      <alignment horizontal="center" vertical="center" wrapText="1"/>
    </xf>
    <xf numFmtId="164" fontId="9" fillId="3" borderId="2" xfId="0" applyNumberFormat="1" applyFont="1" applyFill="1" applyBorder="1" applyProtection="1">
      <alignment horizontal="center" vertical="center" wrapText="1"/>
    </xf>
    <xf numFmtId="0" fontId="10" fillId="4" borderId="2" xfId="0" applyFont="1" applyFill="1" applyBorder="1" applyProtection="1">
      <alignment horizontal="center" vertical="center" wrapText="1"/>
    </xf>
    <xf numFmtId="0" fontId="6" fillId="4" borderId="2" xfId="0" applyFont="1" applyFill="1" applyBorder="1" applyProtection="1">
      <alignment horizontal="center" vertical="center" wrapText="1"/>
    </xf>
    <xf numFmtId="0" fontId="7" fillId="4" borderId="2" xfId="0" applyFont="1" applyFill="1" applyBorder="1" applyProtection="1">
      <alignment horizontal="general" vertical="center" wrapText="1"/>
    </xf>
    <xf numFmtId="0" fontId="7" fillId="0" borderId="2" xfId="0" applyFont="1" applyBorder="1" applyProtection="1">
      <alignment horizontal="center" vertical="center" wrapText="1"/>
    </xf>
    <xf numFmtId="0" fontId="11" fillId="0" borderId="2" xfId="0" applyFont="1" applyBorder="1" applyProtection="1">
      <alignment horizontal="general" vertical="center"/>
    </xf>
    <xf numFmtId="0" fontId="11" fillId="0" borderId="2" xfId="0" applyFont="1" applyBorder="1" applyProtection="1">
      <alignment horizontal="center" vertical="center"/>
    </xf>
    <xf numFmtId="49" fontId="11" fillId="0" borderId="2" xfId="0" applyNumberFormat="1" applyFont="1" applyBorder="1" applyProtection="1">
      <alignment horizontal="center" vertical="center" wrapText="1"/>
    </xf>
    <xf numFmtId="0" fontId="7" fillId="0" borderId="2" xfId="0" applyFont="1" applyBorder="1" applyProtection="1">
      <alignment horizontal="general" vertical="center" wrapText="1"/>
    </xf>
    <xf numFmtId="0" fontId="11" fillId="0" borderId="2" xfId="0" applyFont="1" applyBorder="1" applyProtection="1">
      <alignment horizontal="general" vertical="center" wrapText="1"/>
    </xf>
    <xf numFmtId="49" fontId="11" fillId="0" borderId="2" xfId="0" applyNumberFormat="1" applyFont="1" applyBorder="1" applyProtection="1">
      <alignment horizontal="center" vertical="center"/>
    </xf>
    <xf numFmtId="0" fontId="8" fillId="0" borderId="2" xfId="0" applyFont="1" applyBorder="1" applyProtection="1">
      <alignment horizontal="left" vertical="center" wrapText="1"/>
    </xf>
    <xf numFmtId="0" fontId="7" fillId="0" borderId="2" xfId="0" applyFont="1" applyBorder="1" applyProtection="1">
      <alignment horizontal="general" vertical="center" wrapText="1"/>
    </xf>
    <xf numFmtId="0" fontId="11" fillId="0" borderId="3" xfId="0" applyFont="1" applyBorder="1" applyProtection="1">
      <alignment horizontal="left" vertical="center" wrapText="1"/>
    </xf>
    <xf numFmtId="0" fontId="11" fillId="0" borderId="4" xfId="0" applyFont="1" applyBorder="1" applyProtection="1">
      <alignment horizontal="left" vertical="center" wrapText="1"/>
    </xf>
    <xf numFmtId="0" fontId="7" fillId="0" borderId="2" xfId="0" applyFont="1" applyBorder="1" applyProtection="1">
      <alignment horizontal="center" vertical="center" wrapText="1"/>
    </xf>
    <xf numFmtId="0" fontId="11" fillId="0" borderId="2" xfId="0" applyFont="1" applyBorder="1" applyProtection="1">
      <alignment horizontal="left" vertical="center"/>
    </xf>
    <xf numFmtId="0" fontId="11" fillId="0" borderId="2" xfId="0" applyFont="1" applyBorder="1" applyProtection="1">
      <alignment horizontal="center" vertical="center" wrapText="1"/>
    </xf>
    <xf numFmtId="0" fontId="11" fillId="0" borderId="2" xfId="0" applyFont="1" applyBorder="1" applyProtection="1">
      <alignment horizontal="left" vertical="center" wrapText="1"/>
    </xf>
    <xf numFmtId="0" fontId="11" fillId="0" borderId="2" xfId="0" applyFont="1" applyBorder="1" applyProtection="1">
      <alignment horizontal="center" vertical="center"/>
    </xf>
    <xf numFmtId="49" fontId="11" fillId="0" borderId="0" xfId="0" applyNumberFormat="1" applyFont="1">
      <alignment horizontal="center" vertical="center"/>
    </xf>
    <xf numFmtId="0" fontId="7" fillId="0" borderId="0" xfId="0" applyFont="1">
      <alignment horizontal="general" vertical="center"/>
    </xf>
    <xf numFmtId="0" fontId="12" fillId="0" borderId="2" xfId="0" applyFont="1" applyBorder="1" applyProtection="1">
      <alignment horizontal="center" vertical="center"/>
    </xf>
    <xf numFmtId="0" fontId="12" fillId="0" borderId="2" xfId="0" applyFont="1" applyBorder="1" applyProtection="1">
      <alignment horizontal="general" vertical="center"/>
    </xf>
    <xf numFmtId="0" fontId="12" fillId="0" borderId="2" xfId="0" applyFont="1" applyBorder="1" applyProtection="1">
      <alignment horizontal="left" vertical="center"/>
    </xf>
    <xf numFmtId="0" fontId="13" fillId="0" borderId="2" xfId="0" applyFont="1" applyBorder="1" applyProtection="1">
      <alignment horizontal="center" vertical="center"/>
    </xf>
    <xf numFmtId="0" fontId="11" fillId="0" borderId="2" xfId="0" applyFont="1" applyBorder="1" applyProtection="1">
      <alignment horizontal="general" vertical="center"/>
    </xf>
    <xf numFmtId="0" fontId="8" fillId="0" borderId="2" xfId="0" applyFont="1" applyBorder="1" applyProtection="1">
      <alignment horizontal="center" vertical="center"/>
    </xf>
    <xf numFmtId="164" fontId="12" fillId="0" borderId="2" xfId="0" applyNumberFormat="1" applyFont="1" applyBorder="1" applyProtection="1">
      <alignment horizontal="center" vertical="center"/>
    </xf>
    <xf numFmtId="0" fontId="12" fillId="0" borderId="3" xfId="0" applyFont="1" applyBorder="1" applyProtection="1">
      <alignment horizontal="center" vertical="center"/>
    </xf>
    <xf numFmtId="0" fontId="11" fillId="0" borderId="3" xfId="0" applyFont="1" applyBorder="1" applyProtection="1">
      <alignment horizontal="general" vertical="center"/>
    </xf>
    <xf numFmtId="0" fontId="8" fillId="0" borderId="3" xfId="0" applyFont="1" applyBorder="1" applyProtection="1">
      <alignment horizontal="center" vertical="center"/>
    </xf>
    <xf numFmtId="0" fontId="13" fillId="0" borderId="3" xfId="0" applyFont="1" applyBorder="1" applyProtection="1">
      <alignment horizontal="center" vertical="center"/>
    </xf>
    <xf numFmtId="0" fontId="8" fillId="0" borderId="2" xfId="0" applyFont="1" applyBorder="1" applyProtection="1">
      <alignment horizontal="left" vertical="center" wrapText="1"/>
    </xf>
    <xf numFmtId="0" fontId="7" fillId="0" borderId="2" xfId="0" applyFont="1" applyBorder="1" applyProtection="1">
      <alignment horizontal="center" vertical="center"/>
    </xf>
    <xf numFmtId="0" fontId="13" fillId="0" borderId="2" xfId="0" applyFont="1" applyBorder="1" applyProtection="1">
      <alignment horizontal="center" vertical="center" wrapText="1"/>
    </xf>
    <xf numFmtId="0" fontId="11" fillId="0" borderId="2" xfId="0" applyFont="1" applyBorder="1" applyProtection="1">
      <alignment horizontal="general" vertical="center" wrapText="1"/>
    </xf>
    <xf numFmtId="0" fontId="11" fillId="0" borderId="2" xfId="0" applyFont="1" applyBorder="1" applyProtection="1">
      <alignment horizontal="center" vertical="center"/>
    </xf>
    <xf numFmtId="0" fontId="7" fillId="0" borderId="2" xfId="0" applyFont="1" applyBorder="1" applyProtection="1">
      <alignment horizontal="general" vertical="center"/>
    </xf>
    <xf numFmtId="0" fontId="13" fillId="0" borderId="3" xfId="0" applyFont="1" applyBorder="1" applyProtection="1">
      <alignment horizontal="left" vertical="center" wrapText="1"/>
    </xf>
    <xf numFmtId="0" fontId="13" fillId="0" borderId="3" xfId="0" applyFont="1" applyBorder="1" applyProtection="1">
      <alignment horizontal="general" vertical="center" wrapText="1"/>
    </xf>
    <xf numFmtId="0" fontId="7" fillId="0" borderId="2" xfId="0" applyFont="1" applyBorder="1" applyProtection="1">
      <alignment horizontal="center" vertical="center" wrapText="1"/>
    </xf>
    <xf numFmtId="0" fontId="11" fillId="0" borderId="3" xfId="0" applyFont="1" applyBorder="1" applyProtection="1">
      <alignment horizontal="left" vertical="center" wrapText="1"/>
    </xf>
    <xf numFmtId="0" fontId="11" fillId="0" borderId="4" xfId="0" applyFont="1" applyBorder="1" applyProtection="1">
      <alignment horizontal="left" vertical="center" wrapText="1"/>
    </xf>
    <xf numFmtId="0" fontId="12" fillId="0" borderId="5" xfId="0" applyFont="1" applyBorder="1" applyProtection="1">
      <alignment horizontal="left" vertical="center" wrapText="1"/>
    </xf>
    <xf numFmtId="0" fontId="12" fillId="0" borderId="0" xfId="0" applyFont="1">
      <alignment horizontal="center" vertical="center"/>
    </xf>
    <xf numFmtId="0" fontId="11" fillId="0" borderId="0" xfId="0" applyFont="1">
      <alignment horizontal="general" vertical="center"/>
    </xf>
    <xf numFmtId="0" fontId="11" fillId="0" borderId="0" xfId="0" applyFont="1">
      <alignment horizontal="center" vertical="center"/>
    </xf>
    <xf numFmtId="0" fontId="14" fillId="0" borderId="2" xfId="0" applyFont="1" applyBorder="1" applyProtection="1">
      <alignment horizontal="center" vertical="center" wrapText="1"/>
    </xf>
    <xf numFmtId="0" fontId="11" fillId="0" borderId="2" xfId="0" applyFont="1" applyBorder="1" applyProtection="1">
      <alignment horizontal="center" vertical="center" wrapText="1"/>
    </xf>
    <xf numFmtId="0" fontId="15" fillId="0" borderId="2" xfId="0" applyFont="1" applyBorder="1" applyProtection="1">
      <alignment horizontal="center" vertical="center"/>
    </xf>
    <xf numFmtId="0" fontId="11" fillId="0" borderId="2" xfId="0" applyFont="1" applyBorder="1" applyProtection="1">
      <alignment horizontal="left" vertical="center"/>
    </xf>
    <xf numFmtId="164" fontId="12" fillId="0" borderId="6" xfId="0" applyNumberFormat="1" applyFont="1" applyBorder="1" applyProtection="1">
      <alignment horizontal="center" vertical="center"/>
    </xf>
    <xf numFmtId="0" fontId="11" fillId="0" borderId="3" xfId="0" applyFont="1" applyBorder="1" applyProtection="1">
      <alignment horizontal="center" vertical="center"/>
    </xf>
    <xf numFmtId="0" fontId="7" fillId="0" borderId="2" xfId="0" applyFont="1" applyBorder="1" applyProtection="1">
      <alignment horizontal="left" vertical="center" wrapText="1"/>
    </xf>
    <xf numFmtId="0" fontId="12" fillId="0" borderId="2" xfId="0" applyFont="1" applyBorder="1" applyProtection="1">
      <alignment horizontal="center" vertical="center" wrapText="1"/>
    </xf>
    <xf numFmtId="0" fontId="12" fillId="0" borderId="3" xfId="0" applyFont="1" applyBorder="1" applyProtection="1">
      <alignment horizontal="general" vertical="center"/>
    </xf>
    <xf numFmtId="0" fontId="16" fillId="0" borderId="3" xfId="0" applyFont="1" applyBorder="1" applyProtection="1">
      <alignment horizontal="center" vertical="center"/>
    </xf>
    <xf numFmtId="0" fontId="17" fillId="0" borderId="2" xfId="0" applyFont="1" applyBorder="1" applyProtection="1">
      <alignment horizontal="center" vertical="center"/>
    </xf>
    <xf numFmtId="0" fontId="18" fillId="0" borderId="2" xfId="0" applyFont="1" applyBorder="1" applyProtection="1">
      <alignment horizontal="center" vertical="center"/>
    </xf>
    <xf numFmtId="0" fontId="12" fillId="0" borderId="7" xfId="0" applyFont="1" applyBorder="1" applyProtection="1">
      <alignment horizontal="center" vertical="center" wrapText="1"/>
    </xf>
    <xf numFmtId="0" fontId="12" fillId="0" borderId="8" xfId="0" applyFont="1" applyBorder="1" applyProtection="1">
      <alignment horizontal="center" vertical="center"/>
    </xf>
    <xf numFmtId="0" fontId="6" fillId="5" borderId="5" xfId="0" applyFont="1" applyFill="1" applyBorder="1" applyProtection="1">
      <alignment horizontal="center" vertical="center"/>
    </xf>
    <xf numFmtId="0" fontId="14" fillId="0" borderId="0" xfId="0" applyFont="1">
      <alignment horizontal="general" vertical="center"/>
    </xf>
    <xf numFmtId="0" fontId="6" fillId="5" borderId="0" xfId="0" applyFont="1" applyFill="1">
      <alignment horizontal="center" vertical="center"/>
    </xf>
    <xf numFmtId="0" fontId="8" fillId="0" borderId="9" xfId="0" applyFont="1" applyBorder="1" applyProtection="1">
      <alignment horizontal="center" vertical="center"/>
    </xf>
    <xf numFmtId="0" fontId="8" fillId="0" borderId="10" xfId="0" applyFont="1" applyBorder="1" applyProtection="1">
      <alignment horizontal="center" vertical="center"/>
    </xf>
    <xf numFmtId="0" fontId="8" fillId="0" borderId="11" xfId="0" applyFont="1" applyBorder="1" applyProtection="1">
      <alignment horizontal="center" vertical="center"/>
    </xf>
    <xf numFmtId="0" fontId="8" fillId="0" borderId="12" xfId="0" applyFont="1" applyBorder="1" applyProtection="1">
      <alignment horizontal="center" vertical="center"/>
    </xf>
    <xf numFmtId="0" fontId="8" fillId="0" borderId="2" xfId="0" applyFont="1" applyBorder="1" applyProtection="1">
      <alignment horizontal="center" vertical="center"/>
    </xf>
    <xf numFmtId="10" fontId="8" fillId="0" borderId="2" xfId="0" applyNumberFormat="1" applyFont="1" applyBorder="1" applyProtection="1">
      <alignment horizontal="center" vertical="center"/>
    </xf>
    <xf numFmtId="10" fontId="19" fillId="0" borderId="13" xfId="0" applyNumberFormat="1" applyFont="1" applyBorder="1" applyProtection="1">
      <alignment horizontal="center" vertical="center" wrapText="1"/>
    </xf>
    <xf numFmtId="0" fontId="19" fillId="0" borderId="2" xfId="0" applyFont="1" applyBorder="1" applyProtection="1">
      <alignment horizontal="center" vertical="center"/>
    </xf>
    <xf numFmtId="0" fontId="19" fillId="0" borderId="2" xfId="0" applyFont="1" applyBorder="1" applyProtection="1">
      <alignment horizontal="center" vertical="center" wrapText="1"/>
    </xf>
    <xf numFmtId="0" fontId="8" fillId="0" borderId="3" xfId="0" applyFont="1" applyBorder="1" applyProtection="1">
      <alignment horizontal="center" vertical="center"/>
    </xf>
    <xf numFmtId="0" fontId="8" fillId="0" borderId="14" xfId="0" applyFont="1" applyBorder="1" applyProtection="1">
      <alignment horizontal="center" vertical="center"/>
    </xf>
    <xf numFmtId="0" fontId="19" fillId="0" borderId="3" xfId="0" applyFont="1" applyBorder="1" applyProtection="1">
      <alignment horizontal="center" vertical="center"/>
    </xf>
    <xf numFmtId="0" fontId="8" fillId="6" borderId="15" xfId="0" applyFont="1" applyFill="1" applyBorder="1" applyProtection="1">
      <alignment horizontal="center" vertical="center"/>
    </xf>
    <xf numFmtId="0" fontId="8" fillId="0" borderId="16" xfId="0" applyFont="1" applyBorder="1" applyProtection="1">
      <alignment horizontal="center" vertical="center"/>
    </xf>
    <xf numFmtId="0" fontId="8" fillId="6" borderId="16" xfId="0" applyFont="1" applyFill="1" applyBorder="1" applyProtection="1">
      <alignment horizontal="center" vertical="center"/>
    </xf>
    <xf numFmtId="10" fontId="8" fillId="6" borderId="2" xfId="0" applyNumberFormat="1" applyFont="1" applyFill="1" applyBorder="1" applyProtection="1">
      <alignment horizontal="center" vertical="center"/>
    </xf>
    <xf numFmtId="10" fontId="8" fillId="0" borderId="17" xfId="0" applyNumberFormat="1" applyFont="1" applyBorder="1" applyProtection="1">
      <alignment horizontal="center" vertical="center"/>
    </xf>
    <xf numFmtId="0" fontId="20" fillId="0" borderId="0" xfId="0" applyFont="1">
      <alignment horizontal="general" vertical="center"/>
    </xf>
    <xf numFmtId="0" fontId="12" fillId="0" borderId="3" xfId="0" quotePrefix="1" applyFont="1" applyBorder="1" applyProtection="1">
      <alignment horizontal="center" vertical="center"/>
    </xf>
    <xf numFmtId="0" fontId="7" fillId="0" borderId="2" xfId="0" quotePrefix="1" applyFont="1" applyBorder="1" applyProtection="1">
      <alignment horizontal="center" vertical="center"/>
    </xf>
    <xf numFmtId="0" fontId="12" fillId="0" borderId="2" xfId="0" quotePrefix="1" applyFont="1" applyBorder="1" applyProtection="1">
      <alignment horizontal="center" vertical="center"/>
    </xf>
    <xf numFmtId="49" fontId="11" fillId="0" borderId="2" xfId="0" quotePrefix="1" applyNumberFormat="1" applyFont="1" applyBorder="1" applyProtection="1">
      <alignment horizontal="center" vertical="center"/>
    </xf>
    <xf numFmtId="0" fontId="7" fillId="0" borderId="0" xfId="0" applyFont="1">
      <alignment horizontal="general" vertical="center" wrapText="1"/>
    </xf>
    <xf numFmtId="0" fontId="21" fillId="0" borderId="3" xfId="0" applyFont="1" applyBorder="1" applyProtection="1">
      <alignment vertical="center" wrapText="1"/>
    </xf>
    <xf numFmtId="0" fontId="11" fillId="0" borderId="7" xfId="0" applyFont="1" applyBorder="1" applyProtection="1">
      <alignment horizontal="center" vertical="center"/>
    </xf>
    <xf numFmtId="0" fontId="21" fillId="0" borderId="2" xfId="0" applyFont="1" applyBorder="1" applyProtection="1">
      <alignment vertical="center" wrapText="1"/>
    </xf>
    <xf numFmtId="0" fontId="22" fillId="0" borderId="2" xfId="0" applyFont="1" applyBorder="1" applyProtection="1">
      <alignment horizontal="center" vertical="center" wrapText="1"/>
    </xf>
    <xf numFmtId="0" fontId="22" fillId="0" borderId="2" xfId="0" applyFont="1" applyBorder="1" applyProtection="1">
      <alignment vertical="center" wrapText="1"/>
    </xf>
    <xf numFmtId="0" fontId="22" fillId="0" borderId="3" xfId="0" applyFont="1" applyBorder="1" applyProtection="1">
      <alignment vertical="center" wrapText="1"/>
    </xf>
    <xf numFmtId="0" fontId="22" fillId="0" borderId="2" xfId="0" applyFont="1" applyBorder="1" applyProtection="1">
      <alignment horizontal="center" vertical="center"/>
    </xf>
    <xf numFmtId="0" fontId="7" fillId="0" borderId="0" xfId="0" applyFont="1">
      <alignment horizontal="left" vertical="center" wrapText="1"/>
    </xf>
    <xf numFmtId="0" fontId="5" fillId="2" borderId="1" xfId="0" applyFont="1" applyFill="1" applyBorder="1" applyProtection="1">
      <alignment horizontal="left" vertical="center" wrapText="1"/>
    </xf>
    <xf numFmtId="0" fontId="6" fillId="3" borderId="2" xfId="0" applyFont="1" applyFill="1" applyBorder="1" applyProtection="1">
      <alignment horizontal="left" vertical="center" wrapText="1"/>
    </xf>
    <xf numFmtId="164" fontId="9" fillId="3" borderId="2" xfId="0" applyNumberFormat="1" applyFont="1" applyFill="1" applyBorder="1" applyProtection="1">
      <alignment horizontal="left" vertical="center" wrapText="1"/>
    </xf>
    <xf numFmtId="0" fontId="7" fillId="4" borderId="2" xfId="0" applyFont="1" applyFill="1" applyBorder="1" applyProtection="1">
      <alignment horizontal="left" vertical="center" wrapText="1"/>
    </xf>
    <xf numFmtId="0" fontId="22" fillId="0" borderId="2" xfId="0" applyFont="1" applyBorder="1" applyProtection="1">
      <alignment horizontal="left" vertical="center" wrapText="1"/>
    </xf>
    <xf numFmtId="0" fontId="8" fillId="0" borderId="3" xfId="0" applyFont="1" applyBorder="1" applyProtection="1">
      <alignment horizontal="left" vertical="center" wrapText="1"/>
    </xf>
    <xf numFmtId="0" fontId="8" fillId="0" borderId="4" xfId="0" applyFont="1" applyBorder="1" applyProtection="1">
      <alignment horizontal="left" vertical="center" wrapText="1"/>
    </xf>
    <xf numFmtId="0" fontId="23" fillId="0" borderId="2" xfId="0" applyFont="1" applyBorder="1" applyProtection="1">
      <alignment horizontal="center" vertical="center" wrapText="1"/>
    </xf>
    <xf numFmtId="0" fontId="24" fillId="0" borderId="2" xfId="0" applyFont="1" applyBorder="1" applyProtection="1">
      <alignment vertical="center" wrapText="1"/>
    </xf>
    <xf numFmtId="0" fontId="25" fillId="0" borderId="3" xfId="0" applyFont="1" applyBorder="1" applyProtection="1">
      <alignment vertical="center" wrapText="1"/>
    </xf>
    <xf numFmtId="0" fontId="26" fillId="0" borderId="2" xfId="0" applyFont="1" applyBorder="1" applyProtection="1">
      <alignment horizontal="left" vertical="center" wrapText="1"/>
    </xf>
    <xf numFmtId="0" fontId="27" fillId="0" borderId="2" xfId="0" applyFont="1" applyBorder="1" applyProtection="1">
      <alignment horizontal="center" vertical="center" wrapText="1"/>
    </xf>
    <xf numFmtId="0" fontId="28" fillId="0" borderId="2" xfId="0" applyFont="1" applyBorder="1" applyProtection="1">
      <alignment horizontal="general" vertical="center" wrapText="1"/>
    </xf>
    <xf numFmtId="0" fontId="29" fillId="0" borderId="2" xfId="0" applyFont="1" applyBorder="1" applyProtection="1">
      <alignment vertical="center" wrapText="1"/>
    </xf>
    <xf numFmtId="0" fontId="30" fillId="0" borderId="2" xfId="0" applyFont="1" applyBorder="1" applyProtection="1">
      <alignment horizontal="general" vertical="center" wrapText="1"/>
    </xf>
    <xf numFmtId="0" fontId="31" fillId="0" borderId="2" xfId="0" applyFont="1" applyBorder="1" applyProtection="1">
      <alignment horizontal="general" vertical="center" wrapText="1"/>
    </xf>
    <xf numFmtId="0" fontId="32" fillId="0" borderId="2" xfId="0" applyFont="1" applyBorder="1" applyProtection="1">
      <alignment horizontal="center" vertical="center" wrapText="1"/>
    </xf>
    <xf numFmtId="0" fontId="33" fillId="0" borderId="2" xfId="0" applyFont="1" applyBorder="1" applyProtection="1">
      <alignment vertical="center" wrapText="1"/>
    </xf>
    <xf numFmtId="0" fontId="34" fillId="0" borderId="3" xfId="0" applyFont="1" applyBorder="1" applyProtection="1">
      <alignment horizontal="left" vertical="center" wrapText="1"/>
    </xf>
    <xf numFmtId="0" fontId="35" fillId="0" borderId="3" xfId="0" applyFont="1" applyBorder="1" applyProtection="1">
      <alignment horizontal="general" vertical="center" wrapText="1"/>
    </xf>
    <xf numFmtId="0" fontId="36" fillId="0" borderId="2" xfId="0" applyFont="1" applyBorder="1" applyProtection="1">
      <alignment horizontal="center" vertical="center" wrapText="1"/>
    </xf>
    <xf numFmtId="0" fontId="37" fillId="0" borderId="2" xfId="0" applyFont="1" applyBorder="1" applyProtection="1">
      <alignment horizontal="center" vertical="center" wrapText="1"/>
    </xf>
    <xf numFmtId="0" fontId="38" fillId="0" borderId="3" xfId="0" applyFont="1" applyBorder="1" applyProtection="1">
      <alignment horizontal="left" vertical="center" wrapText="1"/>
    </xf>
    <xf numFmtId="0" fontId="39" fillId="0" borderId="2" xfId="0" applyFont="1" applyBorder="1" applyProtection="1">
      <alignment horizontal="center" vertical="center" wrapText="1"/>
    </xf>
    <xf numFmtId="0" fontId="40" fillId="0" borderId="2" xfId="0" applyFont="1" applyBorder="1" applyProtection="1">
      <alignment vertical="center" wrapText="1"/>
    </xf>
    <xf numFmtId="0" fontId="41" fillId="0" borderId="2" xfId="0" applyFont="1" applyBorder="1" applyProtection="1">
      <alignment horizontal="center" vertical="center" wrapText="1"/>
    </xf>
    <xf numFmtId="0" fontId="42" fillId="0" borderId="2" xfId="0" applyFont="1" applyBorder="1" applyProtection="1">
      <alignment vertical="center" wrapText="1"/>
    </xf>
    <xf numFmtId="0" fontId="43" fillId="0" borderId="2" xfId="0" applyFont="1" applyBorder="1" applyProtection="1">
      <alignment horizontal="center" vertical="center" wrapText="1"/>
    </xf>
    <xf numFmtId="0" fontId="44" fillId="0" borderId="2" xfId="0" applyFont="1" applyBorder="1" applyProtection="1">
      <alignment horizontal="center" vertical="center" wrapText="1"/>
    </xf>
    <xf numFmtId="0" fontId="45" fillId="0" borderId="7" xfId="0" applyFont="1" applyBorder="1" applyProtection="1">
      <alignment horizontal="center" vertical="center" wrapText="1"/>
    </xf>
    <xf numFmtId="0" fontId="46" fillId="0" borderId="2" xfId="0" applyFont="1" applyBorder="1" applyProtection="1">
      <alignment horizontal="left" vertical="center" wrapText="1"/>
    </xf>
    <xf numFmtId="0" fontId="47" fillId="0" borderId="3" xfId="0" applyFont="1" applyBorder="1" applyProtection="1">
      <alignment vertical="center" wrapText="1"/>
    </xf>
    <xf numFmtId="0" fontId="48" fillId="0" borderId="2" xfId="0" applyFont="1" applyBorder="1" applyProtection="1">
      <alignment horizontal="center" vertical="center" wrapText="1"/>
    </xf>
    <xf numFmtId="0" fontId="49" fillId="4" borderId="2" xfId="0" applyFont="1" applyFill="1" applyBorder="1" applyProtection="1">
      <alignment horizontal="general" vertical="center" wrapText="1"/>
    </xf>
    <xf numFmtId="0" fontId="50" fillId="0" borderId="2" xfId="0" applyFont="1" applyBorder="1" applyProtection="1">
      <alignment horizontal="left" vertical="center" wrapText="1"/>
    </xf>
    <xf numFmtId="0" fontId="51" fillId="0" borderId="2" xfId="0" applyFont="1" applyBorder="1" applyProtection="1">
      <alignment horizontal="general" vertical="center" wrapText="1"/>
    </xf>
    <xf numFmtId="0" fontId="52" fillId="0" borderId="2" xfId="0" applyFont="1" applyBorder="1" applyProtection="1">
      <alignment horizontal="left" vertical="center" wrapText="1"/>
    </xf>
    <xf numFmtId="0" fontId="53" fillId="0" borderId="2" xfId="0" applyFont="1" applyBorder="1" applyProtection="1">
      <alignment horizontal="general" vertical="center" wrapText="1"/>
    </xf>
    <xf numFmtId="0" fontId="54" fillId="0" borderId="2" xfId="0" applyFont="1" applyBorder="1" applyProtection="1">
      <alignment horizontal="left" vertical="center" wrapText="1"/>
    </xf>
    <xf numFmtId="0" fontId="55" fillId="0" borderId="2" xfId="0" applyFont="1" applyBorder="1" applyProtection="1">
      <alignment horizontal="left" vertical="center" wrapText="1"/>
    </xf>
    <xf numFmtId="0" fontId="56" fillId="0" borderId="2" xfId="0" applyFont="1" applyBorder="1" applyProtection="1">
      <alignment horizontal="general" vertical="center" wrapText="1"/>
    </xf>
    <xf numFmtId="0" fontId="57" fillId="0" borderId="2" xfId="0" applyFont="1" applyBorder="1" applyProtection="1">
      <alignment horizontal="general" vertical="center" wrapText="1"/>
    </xf>
    <xf numFmtId="0" fontId="58" fillId="0" borderId="3" xfId="0" applyFont="1" applyBorder="1" applyProtection="1">
      <alignment horizontal="left" vertical="center" wrapText="1"/>
    </xf>
    <xf numFmtId="0" fontId="59" fillId="0" borderId="2" xfId="0" applyFont="1" applyBorder="1" applyProtection="1">
      <alignment horizontal="general" vertical="center" wrapText="1"/>
    </xf>
    <xf numFmtId="0" fontId="60" fillId="0" borderId="2" xfId="0" applyFont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8</xdr:col>
      <xdr:colOff>33020</xdr:colOff>
      <xdr:row>36</xdr:row>
      <xdr:rowOff>56515</xdr:rowOff>
    </xdr:from>
    <xdr:ext cx="654050" cy="1411605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xfrm>
          <a:off x="14450060" y="17113250"/>
          <a:ext cx="654050" cy="141160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sheetData>
    <row r="1" ht="16.5" customHeight="1">
      <c r="A1" s="72" t="s">
        <v>0</v>
      </c>
      <c r="B1" s="73"/>
      <c r="C1" s="73"/>
      <c r="D1" s="73"/>
      <c r="E1" s="73"/>
      <c r="F1" s="73"/>
      <c r="G1" s="74"/>
    </row>
    <row r="2" ht="16.5" customHeight="1">
      <c r="A2" s="75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7" t="s">
        <v>7</v>
      </c>
    </row>
    <row r="3" ht="27.75" customHeight="1">
      <c r="A3" s="78" t="n">
        <v>1.17</v>
      </c>
      <c r="B3" s="79" t="s">
        <v>8</v>
      </c>
      <c r="C3" s="79" t="s">
        <v>9</v>
      </c>
      <c r="D3" s="79" t="n">
        <v>54</v>
      </c>
      <c r="E3" s="79" t="n">
        <v>7</v>
      </c>
      <c r="F3" s="80" t="n">
        <f>E3/D3</f>
        <v>0.12962962962963</v>
      </c>
      <c r="G3" s="81" t="s">
        <v>10</v>
      </c>
    </row>
    <row r="4" ht="27.75" customHeight="1">
      <c r="A4" s="78" t="n">
        <v>1.18</v>
      </c>
      <c r="B4" s="82" t="s">
        <v>11</v>
      </c>
      <c r="C4" s="83" t="s">
        <v>12</v>
      </c>
      <c r="D4" s="79" t="n">
        <v>30</v>
      </c>
      <c r="E4" s="79" t="n">
        <v>6</v>
      </c>
      <c r="F4" s="80" t="n">
        <f>E4/D4</f>
        <v>0.2</v>
      </c>
      <c r="G4" s="81" t="s">
        <v>10</v>
      </c>
    </row>
    <row r="5" ht="27.75" customHeight="1">
      <c r="A5" s="78" t="n">
        <v>1.19</v>
      </c>
      <c r="B5" s="82" t="s">
        <v>13</v>
      </c>
      <c r="C5" s="83" t="s">
        <v>14</v>
      </c>
      <c r="D5" s="79" t="n">
        <v>40</v>
      </c>
      <c r="E5" s="79" t="n">
        <v>2</v>
      </c>
      <c r="F5" s="80" t="n">
        <f>E5/D5</f>
        <v>0.05</v>
      </c>
      <c r="G5" s="81" t="s">
        <v>10</v>
      </c>
    </row>
    <row r="6" ht="27.75" customHeight="1">
      <c r="A6" s="78" t="n">
        <v>1.21</v>
      </c>
      <c r="B6" s="82" t="s">
        <v>15</v>
      </c>
      <c r="C6" s="83" t="s">
        <v>16</v>
      </c>
      <c r="D6" s="84" t="n">
        <v>36</v>
      </c>
      <c r="E6" s="84" t="n">
        <v>3</v>
      </c>
      <c r="F6" s="80" t="n">
        <f>E6/D6</f>
        <v>0.0833333333333333</v>
      </c>
      <c r="G6" s="81" t="s">
        <v>10</v>
      </c>
    </row>
    <row r="7" ht="27.75" customHeight="1">
      <c r="A7" s="85" t="s">
        <v>17</v>
      </c>
      <c r="B7" s="86" t="s">
        <v>18</v>
      </c>
      <c r="C7" s="83" t="s">
        <v>19</v>
      </c>
      <c r="D7" s="84" t="n">
        <v>137</v>
      </c>
      <c r="E7" s="84" t="n">
        <v>6</v>
      </c>
      <c r="F7" s="80" t="n">
        <f>E7/D7</f>
        <v>0.0437956204379562</v>
      </c>
      <c r="G7" s="81" t="s">
        <v>10</v>
      </c>
    </row>
    <row r="8" ht="16.5" customHeight="1">
      <c r="A8" s="87" t="s">
        <v>20</v>
      </c>
      <c r="B8" s="88"/>
      <c r="C8" s="88"/>
      <c r="D8" s="89" t="n">
        <f>SUM(D3:D7)</f>
        <v>297</v>
      </c>
      <c r="E8" s="89" t="n">
        <f>SUM(E3:E7)</f>
        <v>24</v>
      </c>
      <c r="F8" s="90" t="n">
        <f>E8/D8</f>
        <v>0.0808080808080808</v>
      </c>
      <c r="G8" s="91"/>
    </row>
    <row r="9" ht="16.5" customHeight="1">
      <c r="A9" s="92" t="s">
        <v>21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.6640625" style="31"/>
    <col min="2" max="2" width="47.4990234375" customWidth="1" style="31"/>
    <col min="3" max="3" width="13.5" customWidth="1" style="31"/>
    <col min="4" max="4" width="4.6640625" style="31"/>
    <col min="5" max="5" width="28.998046875" customWidth="1" style="31"/>
    <col min="6" max="6" width="7.6640625" style="31"/>
    <col min="7" max="7" width="12.6650390625" style="31"/>
    <col min="8" max="8" width="54.9990234375" style="31"/>
    <col min="9" max="9" width="14.33203125" style="31"/>
    <col min="10" max="10" width="23.1650390625" style="31"/>
  </cols>
  <sheetData>
    <row r="3" ht="24.75" customHeight="1">
      <c r="A3" s="32" t="s">
        <v>22</v>
      </c>
      <c r="B3" s="33"/>
      <c r="C3" s="33"/>
      <c r="D3" s="33"/>
      <c r="E3" s="33"/>
      <c r="F3" s="33"/>
      <c r="G3" s="33"/>
      <c r="H3" s="33"/>
      <c r="I3" s="33"/>
      <c r="J3" s="33"/>
    </row>
    <row r="4" ht="32.25" customHeight="1">
      <c r="A4" s="32" t="s">
        <v>23</v>
      </c>
      <c r="B4" s="34" t="s">
        <v>24</v>
      </c>
      <c r="C4" s="33"/>
      <c r="D4" s="33"/>
      <c r="E4" s="33"/>
      <c r="F4" s="33"/>
      <c r="G4" s="33"/>
      <c r="H4" s="33"/>
      <c r="I4" s="33"/>
      <c r="J4" s="33"/>
    </row>
    <row r="5" ht="41.25" customHeight="1">
      <c r="A5" s="32" t="s">
        <v>25</v>
      </c>
      <c r="B5" s="32" t="s">
        <v>26</v>
      </c>
      <c r="C5" s="32" t="s">
        <v>27</v>
      </c>
      <c r="D5" s="32" t="s">
        <v>28</v>
      </c>
      <c r="E5" s="32" t="s">
        <v>29</v>
      </c>
      <c r="F5" s="32" t="s">
        <v>30</v>
      </c>
      <c r="G5" s="35" t="s">
        <v>31</v>
      </c>
      <c r="H5" s="32" t="s">
        <v>32</v>
      </c>
      <c r="I5" s="32" t="s">
        <v>33</v>
      </c>
      <c r="J5" s="113" t="s">
        <v>34</v>
      </c>
    </row>
    <row r="6" ht="61.5" customHeight="1">
      <c r="A6" s="32" t="n">
        <v>1</v>
      </c>
      <c r="B6" s="36" t="s">
        <v>35</v>
      </c>
      <c r="C6" s="32" t="n">
        <v>102</v>
      </c>
      <c r="D6" s="37" t="n">
        <v>1</v>
      </c>
      <c r="E6" s="35" t="s">
        <v>36</v>
      </c>
      <c r="F6" s="35" t="s">
        <v>37</v>
      </c>
      <c r="G6" s="38" t="n">
        <f>D6/54</f>
        <v>0.0185185185185185</v>
      </c>
      <c r="H6" s="114" t="s">
        <v>38</v>
      </c>
      <c r="I6" s="33"/>
      <c r="J6" s="32"/>
    </row>
    <row r="7" ht="41.25" customHeight="1">
      <c r="A7" s="39" t="n">
        <v>2</v>
      </c>
      <c r="B7" s="40" t="s">
        <v>39</v>
      </c>
      <c r="C7" s="93" t="s">
        <v>40</v>
      </c>
      <c r="D7" s="41" t="n">
        <v>1</v>
      </c>
      <c r="E7" s="42" t="s">
        <v>41</v>
      </c>
      <c r="F7" s="35" t="s">
        <v>37</v>
      </c>
      <c r="G7" s="38" t="n">
        <f>D7/54</f>
        <v>0.0185185185185185</v>
      </c>
      <c r="H7" s="115" t="s">
        <v>42</v>
      </c>
      <c r="I7" s="66"/>
      <c r="J7" s="67"/>
    </row>
    <row r="8" ht="62" customHeight="1">
      <c r="A8" s="32" t="n">
        <v>3</v>
      </c>
      <c r="B8" s="116" t="s">
        <v>43</v>
      </c>
      <c r="C8" s="44" t="n">
        <v>128</v>
      </c>
      <c r="D8" s="37" t="n">
        <v>1</v>
      </c>
      <c r="E8" s="117" t="s">
        <v>44</v>
      </c>
      <c r="F8" s="35" t="s">
        <v>37</v>
      </c>
      <c r="G8" s="38" t="n">
        <f>D8/54</f>
        <v>0.0185185185185185</v>
      </c>
      <c r="H8" s="118" t="s">
        <v>45</v>
      </c>
      <c r="I8" s="48"/>
      <c r="J8" s="48"/>
    </row>
    <row r="9" ht="35.25" customHeight="1">
      <c r="A9" s="32" t="n">
        <v>4</v>
      </c>
      <c r="B9" s="46" t="s">
        <v>46</v>
      </c>
      <c r="C9" s="94" t="s">
        <v>47</v>
      </c>
      <c r="D9" s="47" t="n">
        <v>1</v>
      </c>
      <c r="E9" s="47" t="s">
        <v>48</v>
      </c>
      <c r="F9" s="48"/>
      <c r="G9" s="38" t="n">
        <f>D9/54</f>
        <v>0.0185185185185185</v>
      </c>
      <c r="H9" s="119" t="s">
        <v>49</v>
      </c>
      <c r="I9" s="48"/>
      <c r="J9" s="48"/>
    </row>
    <row r="10" ht="60.75" customHeight="1">
      <c r="A10" s="32" t="n">
        <v>5</v>
      </c>
      <c r="B10" s="46" t="s">
        <v>50</v>
      </c>
      <c r="C10" s="48"/>
      <c r="D10" s="47" t="n">
        <v>2</v>
      </c>
      <c r="E10" s="22" t="s">
        <v>51</v>
      </c>
      <c r="F10" s="48" t="s">
        <v>52</v>
      </c>
      <c r="G10" s="38" t="n">
        <f>D10/54</f>
        <v>0.037037037037037</v>
      </c>
      <c r="H10" s="120" t="s">
        <v>53</v>
      </c>
      <c r="I10" s="48"/>
      <c r="J10" s="48"/>
    </row>
    <row r="11" ht="45.75" customHeight="1">
      <c r="A11" s="32" t="n">
        <v>6</v>
      </c>
      <c r="B11" s="46" t="s">
        <v>54</v>
      </c>
      <c r="C11" s="48"/>
      <c r="D11" s="47" t="n">
        <v>1</v>
      </c>
      <c r="E11" s="22" t="s">
        <v>55</v>
      </c>
      <c r="F11" s="48" t="s">
        <v>52</v>
      </c>
      <c r="G11" s="38" t="n">
        <f>D11/54</f>
        <v>0.0185185185185185</v>
      </c>
      <c r="H11" s="121" t="s">
        <v>56</v>
      </c>
      <c r="I11" s="48"/>
      <c r="J11" s="48"/>
    </row>
    <row r="14" ht="16.5" customHeight="1">
      <c r="A14" s="32" t="s">
        <v>57</v>
      </c>
      <c r="B14" s="33"/>
      <c r="C14" s="33"/>
      <c r="D14" s="33"/>
      <c r="E14" s="33"/>
      <c r="F14" s="33"/>
      <c r="G14" s="33"/>
      <c r="H14" s="33"/>
      <c r="I14" s="33"/>
      <c r="J14" s="33"/>
    </row>
    <row r="15" ht="16.5" customHeight="1">
      <c r="A15" s="32" t="s">
        <v>23</v>
      </c>
      <c r="B15" s="34" t="s">
        <v>58</v>
      </c>
      <c r="C15" s="33"/>
      <c r="D15" s="33"/>
      <c r="E15" s="33"/>
      <c r="F15" s="33"/>
      <c r="G15" s="33"/>
      <c r="H15" s="33"/>
      <c r="I15" s="33"/>
      <c r="J15" s="33"/>
    </row>
    <row r="16" ht="16.5" customHeight="1">
      <c r="A16" s="32" t="s">
        <v>25</v>
      </c>
      <c r="B16" s="32" t="s">
        <v>26</v>
      </c>
      <c r="C16" s="32" t="s">
        <v>27</v>
      </c>
      <c r="D16" s="32" t="s">
        <v>28</v>
      </c>
      <c r="E16" s="32" t="s">
        <v>29</v>
      </c>
      <c r="F16" s="32" t="s">
        <v>30</v>
      </c>
      <c r="G16" s="35" t="s">
        <v>31</v>
      </c>
      <c r="H16" s="32" t="s">
        <v>32</v>
      </c>
      <c r="I16" s="32" t="s">
        <v>33</v>
      </c>
      <c r="J16" s="122" t="s">
        <v>34</v>
      </c>
    </row>
    <row r="17" ht="39" customHeight="1">
      <c r="A17" s="32" t="n">
        <v>1</v>
      </c>
      <c r="B17" s="46" t="s">
        <v>59</v>
      </c>
      <c r="C17" s="95" t="s">
        <v>60</v>
      </c>
      <c r="D17" s="37" t="n">
        <v>1</v>
      </c>
      <c r="E17" s="35" t="s">
        <v>36</v>
      </c>
      <c r="F17" s="35" t="s">
        <v>37</v>
      </c>
      <c r="G17" s="38" t="n">
        <f>D17/30</f>
        <v>0.0333333333333333</v>
      </c>
      <c r="H17" s="123" t="s">
        <v>38</v>
      </c>
      <c r="I17" s="33"/>
      <c r="J17" s="32"/>
    </row>
    <row r="18" ht="39" customHeight="1">
      <c r="A18" s="39" t="n">
        <v>2</v>
      </c>
      <c r="B18" s="46" t="s">
        <v>61</v>
      </c>
      <c r="C18" s="39" t="n">
        <v>355.312</v>
      </c>
      <c r="D18" s="37" t="n">
        <v>2</v>
      </c>
      <c r="E18" s="124" t="s">
        <v>62</v>
      </c>
      <c r="F18" s="42" t="s">
        <v>63</v>
      </c>
      <c r="G18" s="38" t="n">
        <f>D18/30</f>
        <v>0.0666666666666667</v>
      </c>
      <c r="H18" s="125" t="s">
        <v>64</v>
      </c>
      <c r="I18" s="66"/>
      <c r="J18" s="67"/>
    </row>
    <row r="19" ht="143.25" customHeight="1">
      <c r="A19" s="32" t="n">
        <v>3</v>
      </c>
      <c r="B19" s="43" t="s">
        <v>65</v>
      </c>
      <c r="C19" s="44" t="n">
        <v>212</v>
      </c>
      <c r="D19" s="37" t="n">
        <v>1</v>
      </c>
      <c r="E19" s="126" t="s">
        <v>66</v>
      </c>
      <c r="F19" s="42" t="s">
        <v>63</v>
      </c>
      <c r="G19" s="38" t="n">
        <f>D19/30</f>
        <v>0.0333333333333333</v>
      </c>
      <c r="H19" s="22" t="s">
        <v>67</v>
      </c>
      <c r="I19" s="48"/>
      <c r="J19" s="48"/>
    </row>
    <row r="20" ht="45.75" customHeight="1">
      <c r="A20" s="32" t="n">
        <v>4</v>
      </c>
      <c r="B20" s="46" t="s">
        <v>68</v>
      </c>
      <c r="C20" s="94" t="s">
        <v>69</v>
      </c>
      <c r="D20" s="47" t="n">
        <v>1</v>
      </c>
      <c r="E20" s="51" t="s">
        <v>70</v>
      </c>
      <c r="F20" s="42" t="s">
        <v>63</v>
      </c>
      <c r="G20" s="38" t="n">
        <f>D20/30</f>
        <v>0.0333333333333333</v>
      </c>
      <c r="H20" s="22" t="s">
        <v>71</v>
      </c>
      <c r="I20" s="48"/>
      <c r="J20" s="48"/>
    </row>
    <row r="21" ht="41.5" customHeight="1">
      <c r="A21" s="32" t="n">
        <v>5</v>
      </c>
      <c r="B21" s="46" t="s">
        <v>72</v>
      </c>
      <c r="C21" s="48"/>
      <c r="D21" s="47" t="n">
        <v>1</v>
      </c>
      <c r="E21" s="47" t="s">
        <v>37</v>
      </c>
      <c r="F21" s="47" t="s">
        <v>37</v>
      </c>
      <c r="G21" s="38" t="n">
        <f>D21/30</f>
        <v>0.0333333333333333</v>
      </c>
      <c r="H21" s="102" t="s">
        <v>73</v>
      </c>
      <c r="I21" s="48"/>
      <c r="J21" s="48"/>
    </row>
    <row r="23" ht="16.5" customHeight="1">
      <c r="A23" s="32" t="s">
        <v>74</v>
      </c>
      <c r="B23" s="33"/>
      <c r="C23" s="33"/>
      <c r="D23" s="33"/>
      <c r="E23" s="33"/>
      <c r="F23" s="33"/>
      <c r="G23" s="33"/>
      <c r="H23" s="33"/>
      <c r="I23" s="33"/>
      <c r="J23" s="33"/>
    </row>
    <row r="24" ht="58" customHeight="1">
      <c r="A24" s="32" t="s">
        <v>23</v>
      </c>
      <c r="B24" s="34" t="s">
        <v>75</v>
      </c>
      <c r="C24" s="33"/>
      <c r="D24" s="33"/>
      <c r="E24" s="33"/>
      <c r="F24" s="33"/>
      <c r="G24" s="33"/>
      <c r="H24" s="33"/>
      <c r="I24" s="33"/>
      <c r="J24" s="33"/>
    </row>
    <row r="25" ht="58" customHeight="1">
      <c r="A25" s="32" t="s">
        <v>25</v>
      </c>
      <c r="B25" s="32" t="s">
        <v>26</v>
      </c>
      <c r="C25" s="32" t="s">
        <v>27</v>
      </c>
      <c r="D25" s="32" t="s">
        <v>28</v>
      </c>
      <c r="E25" s="32" t="s">
        <v>29</v>
      </c>
      <c r="F25" s="32" t="s">
        <v>30</v>
      </c>
      <c r="G25" s="35" t="s">
        <v>31</v>
      </c>
      <c r="H25" s="32" t="s">
        <v>32</v>
      </c>
      <c r="I25" s="32" t="s">
        <v>33</v>
      </c>
      <c r="J25" s="127" t="s">
        <v>34</v>
      </c>
    </row>
    <row r="26" ht="58" customHeight="1">
      <c r="A26" s="32" t="n">
        <v>1</v>
      </c>
      <c r="B26" s="36" t="s">
        <v>76</v>
      </c>
      <c r="C26" s="47" t="n">
        <v>122</v>
      </c>
      <c r="D26" s="37" t="n">
        <v>1</v>
      </c>
      <c r="E26" s="128" t="s">
        <v>77</v>
      </c>
      <c r="F26" s="42" t="s">
        <v>63</v>
      </c>
      <c r="G26" s="38" t="n">
        <f>D26/40</f>
        <v>0.025</v>
      </c>
      <c r="H26" s="49" t="s">
        <v>78</v>
      </c>
      <c r="I26" s="33"/>
      <c r="J26" s="32"/>
    </row>
    <row r="27" ht="58" customHeight="1">
      <c r="A27" s="39" t="n">
        <v>2</v>
      </c>
      <c r="B27" s="46" t="s">
        <v>79</v>
      </c>
      <c r="C27" s="47" t="n">
        <v>235</v>
      </c>
      <c r="D27" s="37" t="n">
        <v>1</v>
      </c>
      <c r="E27" s="53"/>
      <c r="F27" s="42" t="s">
        <v>63</v>
      </c>
      <c r="G27" s="38" t="n">
        <f>D27/40</f>
        <v>0.025</v>
      </c>
      <c r="H27" s="54"/>
      <c r="I27" s="66"/>
      <c r="J27" s="67"/>
    </row>
    <row r="28" ht="58" customHeight="1">
      <c r="A28" s="32" t="n">
        <v>3</v>
      </c>
      <c r="B28" s="36" t="s">
        <v>80</v>
      </c>
      <c r="C28" s="48"/>
      <c r="D28" s="37" t="n">
        <v>1</v>
      </c>
      <c r="E28" s="47" t="s">
        <v>37</v>
      </c>
      <c r="F28" s="47" t="s">
        <v>37</v>
      </c>
      <c r="G28" s="38" t="n">
        <f>D28/81</f>
        <v>0.0123456790123457</v>
      </c>
      <c r="H28" s="102" t="s">
        <v>81</v>
      </c>
      <c r="I28" s="48"/>
      <c r="J28" s="48"/>
    </row>
    <row r="29" ht="58" customHeight="1">
      <c r="A29" s="32" t="n">
        <v>4</v>
      </c>
      <c r="B29" s="36" t="s">
        <v>82</v>
      </c>
      <c r="C29" s="48"/>
      <c r="D29" s="47" t="n">
        <v>5</v>
      </c>
      <c r="E29" s="47" t="s">
        <v>37</v>
      </c>
      <c r="F29" s="47" t="s">
        <v>37</v>
      </c>
      <c r="G29" s="38" t="n">
        <f>D29/81</f>
        <v>0.0617283950617284</v>
      </c>
      <c r="H29" s="102" t="s">
        <v>83</v>
      </c>
      <c r="I29" s="48"/>
      <c r="J29" s="48"/>
    </row>
    <row r="30" ht="16.5" customHeight="1">
      <c r="A30" s="55"/>
      <c r="B30" s="56"/>
      <c r="D30" s="57"/>
      <c r="E30" s="57"/>
      <c r="F30" s="57"/>
    </row>
    <row r="32" ht="24" customHeight="1">
      <c r="A32" s="32" t="s">
        <v>84</v>
      </c>
      <c r="B32" s="32"/>
      <c r="C32" s="32"/>
      <c r="D32" s="32"/>
      <c r="E32" s="32"/>
      <c r="F32" s="32"/>
      <c r="G32" s="32"/>
      <c r="H32" s="32"/>
      <c r="I32" s="32"/>
      <c r="J32" s="32"/>
    </row>
    <row r="33" ht="43" customHeight="1">
      <c r="A33" s="32" t="s">
        <v>23</v>
      </c>
      <c r="B33" s="34" t="s">
        <v>85</v>
      </c>
      <c r="C33" s="34"/>
      <c r="D33" s="34"/>
      <c r="E33" s="34"/>
      <c r="F33" s="34"/>
      <c r="G33" s="34"/>
      <c r="H33" s="34"/>
      <c r="I33" s="34"/>
      <c r="J33" s="34"/>
    </row>
    <row r="34" ht="43" customHeight="1">
      <c r="A34" s="32" t="s">
        <v>25</v>
      </c>
      <c r="B34" s="32" t="s">
        <v>26</v>
      </c>
      <c r="C34" s="32" t="s">
        <v>27</v>
      </c>
      <c r="D34" s="32" t="s">
        <v>28</v>
      </c>
      <c r="E34" s="32" t="s">
        <v>29</v>
      </c>
      <c r="F34" s="32" t="s">
        <v>30</v>
      </c>
      <c r="G34" s="35" t="s">
        <v>31</v>
      </c>
      <c r="H34" s="32" t="s">
        <v>32</v>
      </c>
      <c r="I34" s="32" t="s">
        <v>33</v>
      </c>
      <c r="J34" s="129" t="s">
        <v>86</v>
      </c>
    </row>
    <row r="35" ht="54.79999999999999" customHeight="1">
      <c r="A35" s="32" t="n">
        <v>1</v>
      </c>
      <c r="B35" s="47" t="s">
        <v>87</v>
      </c>
      <c r="C35" s="47" t="n">
        <v>273</v>
      </c>
      <c r="D35" s="37" t="n">
        <v>1</v>
      </c>
      <c r="E35" s="58" t="s">
        <v>88</v>
      </c>
      <c r="F35" s="35" t="s">
        <v>63</v>
      </c>
      <c r="G35" s="38" t="n">
        <f>D35/36</f>
        <v>0.0277777777777778</v>
      </c>
      <c r="H35" s="100" t="s">
        <v>89</v>
      </c>
      <c r="I35" s="32"/>
      <c r="J35" s="68" t="s">
        <v>90</v>
      </c>
    </row>
    <row r="36" ht="43" customHeight="1">
      <c r="A36" s="32" t="n">
        <v>2</v>
      </c>
      <c r="B36" s="59" t="s">
        <v>79</v>
      </c>
      <c r="C36" s="47" t="n">
        <v>408</v>
      </c>
      <c r="D36" s="37" t="n">
        <v>1</v>
      </c>
      <c r="E36" s="35" t="s">
        <v>91</v>
      </c>
      <c r="F36" s="35" t="s">
        <v>63</v>
      </c>
      <c r="G36" s="38" t="n">
        <f>D36/36</f>
        <v>0.0277777777777778</v>
      </c>
      <c r="H36" s="130" t="s">
        <v>92</v>
      </c>
      <c r="I36" s="32"/>
      <c r="J36" s="69" t="s">
        <v>90</v>
      </c>
    </row>
    <row r="37" ht="108.05" customHeight="1">
      <c r="A37" s="44" t="n">
        <v>3</v>
      </c>
      <c r="B37" s="22" t="s">
        <v>93</v>
      </c>
      <c r="C37" s="44" t="n">
        <v>232</v>
      </c>
      <c r="D37" s="44" t="n">
        <v>1</v>
      </c>
      <c r="E37" s="131" t="s">
        <v>94</v>
      </c>
      <c r="F37" s="48"/>
      <c r="G37" s="38" t="n">
        <f>D37/36</f>
        <v>0.0277777777777778</v>
      </c>
      <c r="H37" s="132" t="s">
        <v>95</v>
      </c>
      <c r="I37" s="48"/>
      <c r="J37" s="44" t="s">
        <v>96</v>
      </c>
    </row>
    <row r="40" ht="30.100000000000005" customHeight="1">
      <c r="A40" s="60" t="s">
        <v>97</v>
      </c>
      <c r="B40" s="60"/>
      <c r="C40" s="60"/>
      <c r="D40" s="60"/>
      <c r="E40" s="60"/>
      <c r="F40" s="60"/>
      <c r="G40" s="60"/>
      <c r="H40" s="60"/>
      <c r="I40" s="60"/>
      <c r="J40" s="60"/>
    </row>
    <row r="41" ht="33.1" customHeight="1">
      <c r="A41" s="32" t="s">
        <v>23</v>
      </c>
      <c r="B41" s="34" t="s">
        <v>98</v>
      </c>
      <c r="C41" s="34"/>
      <c r="D41" s="34"/>
      <c r="E41" s="34"/>
      <c r="F41" s="34"/>
      <c r="G41" s="34"/>
      <c r="H41" s="34"/>
      <c r="I41" s="34"/>
      <c r="J41" s="34"/>
    </row>
    <row r="42" ht="76.95" customHeight="1">
      <c r="A42" s="32" t="s">
        <v>25</v>
      </c>
      <c r="B42" s="32" t="s">
        <v>26</v>
      </c>
      <c r="C42" s="32" t="s">
        <v>27</v>
      </c>
      <c r="D42" s="32" t="s">
        <v>28</v>
      </c>
      <c r="E42" s="32" t="s">
        <v>29</v>
      </c>
      <c r="F42" s="32" t="s">
        <v>30</v>
      </c>
      <c r="G42" s="35" t="s">
        <v>31</v>
      </c>
      <c r="H42" s="39" t="s">
        <v>32</v>
      </c>
      <c r="I42" s="32" t="s">
        <v>33</v>
      </c>
      <c r="J42" s="133" t="s">
        <v>86</v>
      </c>
    </row>
    <row r="43" ht="76.95" customHeight="1">
      <c r="A43" s="32" t="n">
        <v>1</v>
      </c>
      <c r="B43" s="61" t="s">
        <v>99</v>
      </c>
      <c r="C43" s="134" t="s">
        <v>100</v>
      </c>
      <c r="D43" s="37" t="n">
        <v>3</v>
      </c>
      <c r="E43" s="35" t="s">
        <v>91</v>
      </c>
      <c r="F43" s="35"/>
      <c r="G43" s="62" t="n">
        <f>D43/137</f>
        <v>0.0218978102189781</v>
      </c>
      <c r="H43" s="101" t="s">
        <v>101</v>
      </c>
      <c r="I43" s="135" t="s">
        <v>100</v>
      </c>
      <c r="J43" s="68" t="s">
        <v>90</v>
      </c>
    </row>
    <row r="44" ht="27.75" customHeight="1">
      <c r="A44" s="39" t="n">
        <v>2</v>
      </c>
      <c r="B44" s="52" t="s">
        <v>102</v>
      </c>
      <c r="C44" s="63" t="s">
        <v>103</v>
      </c>
      <c r="D44" s="41" t="n">
        <v>1</v>
      </c>
      <c r="E44" s="101" t="s">
        <v>104</v>
      </c>
      <c r="F44" s="42"/>
      <c r="G44" s="62" t="n">
        <f>D44/137</f>
        <v>0.0072992700729927</v>
      </c>
      <c r="H44" s="101" t="s">
        <v>101</v>
      </c>
      <c r="I44" s="71" t="s">
        <v>103</v>
      </c>
      <c r="J44" s="44" t="s">
        <v>96</v>
      </c>
    </row>
    <row r="45" ht="90" customHeight="1">
      <c r="A45" s="44" t="n">
        <v>3</v>
      </c>
      <c r="B45" s="64" t="s">
        <v>105</v>
      </c>
      <c r="C45" s="47" t="s">
        <v>106</v>
      </c>
      <c r="D45" s="44" t="n">
        <v>1</v>
      </c>
      <c r="E45" s="136" t="s">
        <v>94</v>
      </c>
      <c r="F45" s="48"/>
      <c r="G45" s="62" t="n">
        <f>D45/137</f>
        <v>0.0072992700729927</v>
      </c>
      <c r="H45" s="137" t="s">
        <v>107</v>
      </c>
      <c r="I45" s="99" t="s">
        <v>106</v>
      </c>
      <c r="J45" s="68" t="s">
        <v>90</v>
      </c>
    </row>
    <row r="46" ht="76.95" customHeight="1">
      <c r="A46" s="44" t="n">
        <v>4</v>
      </c>
      <c r="B46" s="48" t="s">
        <v>108</v>
      </c>
      <c r="C46" s="47" t="s">
        <v>109</v>
      </c>
      <c r="D46" s="44" t="n">
        <v>1</v>
      </c>
      <c r="E46" s="35" t="s">
        <v>91</v>
      </c>
      <c r="F46" s="48"/>
      <c r="G46" s="62" t="n">
        <f>D46/137</f>
        <v>0.0072992700729927</v>
      </c>
      <c r="H46" s="101" t="s">
        <v>101</v>
      </c>
      <c r="I46" s="99" t="s">
        <v>109</v>
      </c>
      <c r="J46" s="68" t="s">
        <v>90</v>
      </c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9" ht="26.25" customHeight="1">
      <c r="A49" s="32" t="s">
        <v>110</v>
      </c>
      <c r="B49" s="33"/>
      <c r="C49" s="33"/>
      <c r="D49" s="33"/>
      <c r="E49" s="33"/>
      <c r="F49" s="33"/>
      <c r="G49" s="33"/>
      <c r="H49" s="33"/>
      <c r="I49" s="33"/>
      <c r="J49" s="33"/>
    </row>
    <row r="50" ht="26.25" customHeight="1">
      <c r="A50" s="32" t="s">
        <v>23</v>
      </c>
      <c r="B50" s="34" t="s">
        <v>111</v>
      </c>
      <c r="C50" s="33"/>
      <c r="D50" s="33"/>
      <c r="E50" s="33"/>
      <c r="F50" s="33"/>
      <c r="G50" s="33"/>
      <c r="H50" s="33"/>
      <c r="I50" s="33"/>
      <c r="J50" s="33"/>
    </row>
    <row r="51" ht="41.25" customHeight="1">
      <c r="A51" s="32" t="s">
        <v>25</v>
      </c>
      <c r="B51" s="32" t="s">
        <v>26</v>
      </c>
      <c r="C51" s="32" t="s">
        <v>27</v>
      </c>
      <c r="D51" s="32" t="s">
        <v>28</v>
      </c>
      <c r="E51" s="32" t="s">
        <v>29</v>
      </c>
      <c r="F51" s="32" t="s">
        <v>30</v>
      </c>
      <c r="G51" s="35" t="s">
        <v>31</v>
      </c>
      <c r="H51" s="32" t="s">
        <v>32</v>
      </c>
      <c r="I51" s="32" t="s">
        <v>33</v>
      </c>
      <c r="J51" s="138" t="s">
        <v>34</v>
      </c>
    </row>
    <row r="52" ht="26.25" customHeight="1">
      <c r="A52" s="32" t="n">
        <v>1</v>
      </c>
      <c r="B52" s="36" t="s">
        <v>112</v>
      </c>
      <c r="C52" s="32" t="n">
        <v>492</v>
      </c>
      <c r="D52" s="79" t="n">
        <v>1</v>
      </c>
      <c r="E52" s="35" t="s">
        <v>91</v>
      </c>
      <c r="F52" s="35" t="s">
        <v>113</v>
      </c>
      <c r="G52" s="38" t="n">
        <v>0.022</v>
      </c>
      <c r="H52" s="65" t="s">
        <v>101</v>
      </c>
      <c r="I52" s="33"/>
      <c r="J52" s="32" t="s">
        <v>96</v>
      </c>
    </row>
  </sheetData>
  <mergeCells count="14">
    <mergeCell ref="A3:J3"/>
    <mergeCell ref="A14:J14"/>
    <mergeCell ref="A23:J23"/>
    <mergeCell ref="B15:J15"/>
    <mergeCell ref="E26:E27"/>
    <mergeCell ref="H26:H27"/>
    <mergeCell ref="B41:J41"/>
    <mergeCell ref="A32:J32"/>
    <mergeCell ref="B33:J33"/>
    <mergeCell ref="B24:J24"/>
    <mergeCell ref="A40:J40"/>
    <mergeCell ref="B4:J4"/>
    <mergeCell ref="A49:J49"/>
    <mergeCell ref="B50:J5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1640625" defaultRowHeight="15.502500000000003" customHeight="1"/>
  <cols>
    <col min="1" max="1" width="8.33203125" customWidth="1" style="97"/>
    <col min="2" max="2" width="42.6650390625" customWidth="1" style="97"/>
    <col min="3" max="3" width="6.6650390625" customWidth="1" style="97"/>
    <col min="4" max="4" width="24.498046875" customWidth="1" style="97"/>
    <col min="5" max="5" width="30.1640625" customWidth="1" style="97"/>
    <col min="6" max="6" width="27.791015625" customWidth="1" style="105"/>
    <col min="7" max="7" width="31.6640625" customWidth="1" style="97"/>
    <col min="8" max="40" width="9.1640625" style="97"/>
  </cols>
  <sheetData>
    <row r="1" ht="25.5" customHeight="1">
      <c r="A1" s="6" t="s">
        <v>114</v>
      </c>
      <c r="B1" s="6"/>
      <c r="C1" s="6"/>
      <c r="D1" s="6"/>
      <c r="E1" s="6"/>
      <c r="F1" s="106"/>
    </row>
    <row r="2" ht="15.502500000000003" customHeight="1">
      <c r="A2" s="7" t="s">
        <v>115</v>
      </c>
      <c r="B2" s="7" t="s">
        <v>116</v>
      </c>
      <c r="C2" s="7" t="s">
        <v>117</v>
      </c>
      <c r="D2" s="7"/>
      <c r="E2" s="7"/>
      <c r="F2" s="107"/>
      <c r="G2" s="8"/>
    </row>
    <row r="3" ht="15.502500000000003" customHeight="1">
      <c r="A3" s="9" t="n">
        <v>297</v>
      </c>
      <c r="B3" s="9" t="n">
        <v>24</v>
      </c>
      <c r="C3" s="10" t="n">
        <v>0.0808</v>
      </c>
      <c r="D3" s="10"/>
      <c r="E3" s="10"/>
      <c r="F3" s="108"/>
      <c r="G3" s="8"/>
    </row>
    <row r="4" ht="46.5" customHeight="1">
      <c r="A4" s="11" t="s">
        <v>118</v>
      </c>
      <c r="B4" s="12" t="s">
        <v>119</v>
      </c>
      <c r="C4" s="12" t="s">
        <v>116</v>
      </c>
      <c r="D4" s="12" t="s">
        <v>27</v>
      </c>
      <c r="E4" s="12" t="s">
        <v>120</v>
      </c>
      <c r="F4" s="109" t="s">
        <v>32</v>
      </c>
      <c r="G4" s="139" t="s">
        <v>121</v>
      </c>
    </row>
    <row r="5" ht="64.5" customHeight="1">
      <c r="A5" s="14" t="n">
        <v>1</v>
      </c>
      <c r="B5" s="15" t="s">
        <v>35</v>
      </c>
      <c r="C5" s="16" t="n">
        <v>4</v>
      </c>
      <c r="D5" s="17" t="s">
        <v>122</v>
      </c>
      <c r="E5" s="15" t="s">
        <v>37</v>
      </c>
      <c r="F5" s="140" t="s">
        <v>38</v>
      </c>
      <c r="G5" s="18"/>
    </row>
    <row r="6" ht="45.75" customHeight="1">
      <c r="A6" s="14" t="n">
        <v>2</v>
      </c>
      <c r="B6" s="141" t="s">
        <v>123</v>
      </c>
      <c r="C6" s="16" t="n">
        <v>1</v>
      </c>
      <c r="D6" s="20" t="n">
        <v>102</v>
      </c>
      <c r="E6" s="15" t="s">
        <v>37</v>
      </c>
      <c r="F6" s="142" t="s">
        <v>45</v>
      </c>
      <c r="G6" s="18"/>
    </row>
    <row r="7" ht="30.75" customHeight="1">
      <c r="A7" s="14" t="n">
        <v>3</v>
      </c>
      <c r="B7" s="21" t="s">
        <v>39</v>
      </c>
      <c r="C7" s="16" t="n">
        <v>2</v>
      </c>
      <c r="D7" s="20" t="s">
        <v>124</v>
      </c>
      <c r="E7" s="143" t="s">
        <v>125</v>
      </c>
      <c r="F7" s="64" t="s">
        <v>126</v>
      </c>
      <c r="G7" s="18"/>
    </row>
    <row r="8" ht="15.502500000000003" customHeight="1">
      <c r="A8" s="14" t="n">
        <v>4</v>
      </c>
      <c r="B8" s="19" t="s">
        <v>46</v>
      </c>
      <c r="C8" s="16" t="n">
        <v>1</v>
      </c>
      <c r="D8" s="96" t="s">
        <v>47</v>
      </c>
      <c r="E8" s="15" t="s">
        <v>48</v>
      </c>
      <c r="F8" s="64"/>
      <c r="G8" s="18"/>
    </row>
    <row r="9" ht="75.75" customHeight="1">
      <c r="A9" s="14" t="n">
        <v>5</v>
      </c>
      <c r="B9" s="19" t="s">
        <v>50</v>
      </c>
      <c r="C9" s="16" t="n">
        <v>2</v>
      </c>
      <c r="D9" s="22"/>
      <c r="E9" s="19" t="s">
        <v>51</v>
      </c>
      <c r="F9" s="144" t="s">
        <v>53</v>
      </c>
      <c r="G9" s="18"/>
    </row>
    <row r="10" ht="45.75" customHeight="1">
      <c r="A10" s="14" t="n">
        <v>6</v>
      </c>
      <c r="B10" s="19" t="s">
        <v>54</v>
      </c>
      <c r="C10" s="16" t="n">
        <v>1</v>
      </c>
      <c r="D10" s="22"/>
      <c r="E10" s="19" t="s">
        <v>55</v>
      </c>
      <c r="F10" s="145" t="s">
        <v>56</v>
      </c>
      <c r="G10" s="18"/>
    </row>
    <row r="11" ht="95.25" customHeight="1">
      <c r="A11" s="14" t="n">
        <v>7</v>
      </c>
      <c r="B11" s="21" t="s">
        <v>127</v>
      </c>
      <c r="C11" s="16" t="n">
        <v>1</v>
      </c>
      <c r="D11" s="20" t="n">
        <v>212</v>
      </c>
      <c r="E11" s="146" t="s">
        <v>66</v>
      </c>
      <c r="F11" s="64" t="s">
        <v>67</v>
      </c>
      <c r="G11" s="18"/>
    </row>
    <row r="12" ht="54.75" customHeight="1">
      <c r="A12" s="14" t="n">
        <v>8</v>
      </c>
      <c r="B12" s="19" t="s">
        <v>128</v>
      </c>
      <c r="C12" s="16" t="n">
        <v>2</v>
      </c>
      <c r="D12" s="20" t="s">
        <v>129</v>
      </c>
      <c r="E12" s="147" t="s">
        <v>130</v>
      </c>
      <c r="F12" s="64" t="s">
        <v>71</v>
      </c>
      <c r="G12" s="18"/>
    </row>
    <row r="13" ht="15.502500000000003" customHeight="1">
      <c r="A13" s="14" t="n">
        <v>9</v>
      </c>
      <c r="B13" s="19" t="s">
        <v>72</v>
      </c>
      <c r="C13" s="16" t="n">
        <v>1</v>
      </c>
      <c r="D13" s="20"/>
      <c r="E13" s="19" t="s">
        <v>131</v>
      </c>
      <c r="F13" s="64"/>
      <c r="G13" s="18"/>
    </row>
    <row r="14" ht="50" customHeight="1">
      <c r="A14" s="14" t="n">
        <v>10</v>
      </c>
      <c r="B14" s="15" t="s">
        <v>76</v>
      </c>
      <c r="C14" s="16" t="n">
        <v>1</v>
      </c>
      <c r="D14" s="20" t="n">
        <v>122</v>
      </c>
      <c r="E14" s="148" t="s">
        <v>77</v>
      </c>
      <c r="F14" s="111" t="s">
        <v>78</v>
      </c>
      <c r="G14" s="18"/>
    </row>
    <row r="15" ht="33" customHeight="1">
      <c r="A15" s="14" t="n">
        <v>11</v>
      </c>
      <c r="B15" s="19" t="s">
        <v>79</v>
      </c>
      <c r="C15" s="16" t="n">
        <v>3</v>
      </c>
      <c r="D15" s="17" t="s">
        <v>132</v>
      </c>
      <c r="E15" s="24"/>
      <c r="F15" s="112"/>
      <c r="G15" s="18"/>
    </row>
    <row r="16" ht="64.5" customHeight="1">
      <c r="A16" s="14" t="n">
        <v>12</v>
      </c>
      <c r="B16" s="15" t="s">
        <v>133</v>
      </c>
      <c r="C16" s="16" t="n">
        <v>1</v>
      </c>
      <c r="D16" s="20" t="s">
        <v>134</v>
      </c>
      <c r="E16" s="104" t="s">
        <v>135</v>
      </c>
      <c r="F16" s="110" t="s">
        <v>81</v>
      </c>
      <c r="G16" s="18"/>
    </row>
    <row r="17" ht="51.75" customHeight="1">
      <c r="A17" s="14" t="n">
        <v>13</v>
      </c>
      <c r="B17" s="15" t="s">
        <v>136</v>
      </c>
      <c r="C17" s="16" t="n">
        <v>5</v>
      </c>
      <c r="D17" s="20" t="s">
        <v>134</v>
      </c>
      <c r="E17" s="102" t="s">
        <v>137</v>
      </c>
      <c r="F17" s="110" t="s">
        <v>83</v>
      </c>
      <c r="G17" s="18"/>
    </row>
    <row r="18" ht="105.75" customHeight="1">
      <c r="A18" s="14" t="n">
        <v>14</v>
      </c>
      <c r="B18" s="8" t="s">
        <v>93</v>
      </c>
      <c r="C18" s="25" t="n">
        <v>1</v>
      </c>
      <c r="D18" s="20" t="n">
        <v>232</v>
      </c>
      <c r="E18" s="149" t="s">
        <v>94</v>
      </c>
      <c r="F18" s="64"/>
      <c r="G18" s="8"/>
    </row>
    <row r="19" ht="41.25" customHeight="1">
      <c r="A19" s="14" t="n">
        <v>15</v>
      </c>
      <c r="B19" s="26" t="s">
        <v>99</v>
      </c>
      <c r="C19" s="25" t="n">
        <v>3</v>
      </c>
      <c r="D19" s="150" t="s">
        <v>100</v>
      </c>
      <c r="E19" s="8" t="s">
        <v>138</v>
      </c>
      <c r="F19" s="64"/>
      <c r="G19" s="8"/>
    </row>
    <row r="20" ht="27.75" customHeight="1">
      <c r="A20" s="14" t="n">
        <v>16</v>
      </c>
      <c r="B20" s="28" t="s">
        <v>102</v>
      </c>
      <c r="C20" s="25" t="n">
        <v>1</v>
      </c>
      <c r="D20" s="29" t="s">
        <v>103</v>
      </c>
      <c r="E20" s="8" t="s">
        <v>138</v>
      </c>
      <c r="F20" s="64"/>
      <c r="G20" s="8"/>
    </row>
    <row r="21" ht="15.502500000000003" customHeight="1">
      <c r="D21" s="30"/>
    </row>
    <row r="22" ht="15.502500000000003" customHeight="1">
      <c r="D22" s="30"/>
    </row>
    <row r="23" ht="15.502500000000003" customHeight="1">
      <c r="D23" s="30"/>
    </row>
    <row r="24" ht="15.502500000000003" customHeight="1">
      <c r="D24" s="30"/>
    </row>
    <row r="25" ht="15.502500000000003" customHeight="1">
      <c r="D25" s="30"/>
    </row>
    <row r="26" ht="15.502500000000003" customHeight="1">
      <c r="D26" s="30"/>
    </row>
    <row r="27" ht="15.502500000000003" customHeight="1">
      <c r="D27" s="30"/>
    </row>
    <row r="28" ht="15.502500000000003" customHeight="1">
      <c r="D28" s="30"/>
    </row>
    <row r="29" ht="15.502500000000003" customHeight="1">
      <c r="D29" s="30"/>
    </row>
  </sheetData>
  <mergeCells count="5">
    <mergeCell ref="F14:F15"/>
    <mergeCell ref="C2:F2"/>
    <mergeCell ref="C3:F3"/>
    <mergeCell ref="E14:E15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2025-01-24T22:45:26Z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[DocID]=1E313F62-A059-4CD9-8725-E12E124A5EE2</vt:lpwstr>
  </op:property>
  <op:property fmtid="{D5CDD505-2E9C-101B-9397-08002B2CF9AE}" pid="3" name="_IPGFLOW_P-B6DD_E-1_FP-1_SP-1_CV-59D79BA_CN-DCD7740C">
    <vt:lpwstr>AK2eZPU/BgGXHQ0SPP0+C9atSzAfaRF6A/yVzzBYwHK68xsEoLJHZE99omVIwgsjGs4YnREEt4zqSqUdqMt6tS84iuqrr7qRVABENRJWfwNz7OOLC0Kl6MY3uAe4ryixvlIU63e/MqacHXOhwMKQy0wnyvOJD8paV+L7LZjmBA0grs20hXbjVgS5Q5OcjRFdA5Xh581DUUyp1V0P/pQNXgAg3KbRsQLV4IBE2g/xpIvAa7//aOsgz4CZ7L0JrGT</vt:lpwstr>
  </op:property>
  <op:property fmtid="{D5CDD505-2E9C-101B-9397-08002B2CF9AE}" pid="4" name="_IPGFLOW_P-B6DD_E-1_FP-1_SP-2_CV-DEBE8878_CN-C8668FF2">
    <vt:lpwstr>RKHlPVIKbBIENy/Fjuuq2jmwSaDKmsutui3MLTzH98eWk9n27Onx0MdcSW5l2UGSWTqsQDfVt8/lJPlYbu4BnLBWK25GbEUcNdhWgb9na/XmhlbnVO4wePmlBfGfYkQoa</vt:lpwstr>
  </op:property>
  <op:property fmtid="{D5CDD505-2E9C-101B-9397-08002B2CF9AE}" pid="5" name="_IPGFLOW_P-B6DD_E-0_FP-1_CV-1748F583_CN-EA72A5EE">
    <vt:lpwstr>DPSPMK|3|384|2|0</vt:lpwstr>
  </op:property>
  <op:property fmtid="{D5CDD505-2E9C-101B-9397-08002B2CF9AE}" pid="6" name="_IPGFLOW_P-B6DD_E-1_FP-2_SP-1_CV-A7EB95BE_CN-CF806994">
    <vt:lpwstr>AK2eZPU/BgGXHQ0SPP0+C+3TwhH97ExGHbuHng/vbBXf01HggL7jE6IwhhpjfWvHvWEyLanPiyFDpdBbBS3d6osvpvjWOnskw6sQ3w6gf/47Vjp/efH+5WWl6lFUJOBsSIquupVKBE5OQHxx3vHnTrMsVDlC9Fyk3Sc/xUJ5wU4ueh1deRQtyPovWgDwwMIB12s3Rf63TCS/pnf2C0+EME3x5JMmmWb/ATb4pU2FsPO1ZmDDAen4mFNYvieF/j+</vt:lpwstr>
  </op:property>
  <op:property fmtid="{D5CDD505-2E9C-101B-9397-08002B2CF9AE}" pid="7" name="_IPGFLOW_P-B6DD_E-1_FP-2_SP-2_CV-E5AA4C12_CN-D5CB20DA">
    <vt:lpwstr>Lw+sr8Ad2LriZFFHjBUirTUfCL0QMKqgPmuO8mHUu20LwTZESwG3Ukn2/CbV/haqtpLaVhwPwJWOdt4cQXbbpBonUPneET7VsMY/2arSEWk/5WGqylIcUH7pfYxBU1tpV</vt:lpwstr>
  </op:property>
  <op:property fmtid="{D5CDD505-2E9C-101B-9397-08002B2CF9AE}" pid="8" name="_IPGFLOW_P-B6DD_E-0_FP-2_CV-1748F583_CN-57B8C920">
    <vt:lpwstr>DPSPMK|3|384|2|0</vt:lpwstr>
  </op:property>
  <op:property fmtid="{D5CDD505-2E9C-101B-9397-08002B2CF9AE}" pid="9" name="_IPGFLOW_P-B6DD_E-1_FP-3_SP-1_CV-BB346108_CN-D73372D6">
    <vt:lpwstr>AK2eZPU/BgGXHQ0SPP0+C1UFmbuD9FCAsiRwDLrJyQ8ZlDe+4y2AX/lLBDpwRYakkBqRX0wba0l0QnHVK6x/0FpXS43HkT4mTeh1b+8kr405NQtVX9fAw+6cnH9OedrZQHKQaLeHKubofOQBiTUU3XwD1PPVV/gdEpqoS2oS1wq8G3BT/lub4psN7Sir56/oKGoxGbOuibSLihbay9Cbxr5l6MwmOyHs4U1iSGih8XPIQQu95Fca7Z2rVmdKvdD</vt:lpwstr>
  </op:property>
  <op:property fmtid="{D5CDD505-2E9C-101B-9397-08002B2CF9AE}" pid="10" name="_IPGFLOW_P-B6DD_E-1_FP-3_SP-2_CV-5319C98B_CN-19D02B88">
    <vt:lpwstr>b6y0jWIx58YwgnvI8DITG3/lM5s5sL+LHrBBd1FzEzzxNtkPqOFpwmarkl5q14+i6GAG/uCKl/JWgPycD0oqqpEWdpj/n1TKjJ3DFa9CoS/ogC7M54voLciLjDF07gtRu</vt:lpwstr>
  </op:property>
  <op:property fmtid="{D5CDD505-2E9C-101B-9397-08002B2CF9AE}" pid="11" name="_IPGFLOW_P-B6DD_E-0_FP-3_CV-1748F583_CN-8A2E10A5">
    <vt:lpwstr>DPSPMK|3|384|2|0</vt:lpwstr>
  </op:property>
  <op:property fmtid="{D5CDD505-2E9C-101B-9397-08002B2CF9AE}" pid="12" name="_IPGFLOW_P-B6DD_E-0_CV-8E99CE07_CN-73A94509">
    <vt:lpwstr>DPFPMK|3|50|4|0</vt:lpwstr>
  </op:property>
  <op:property fmtid="{D5CDD505-2E9C-101B-9397-08002B2CF9AE}" pid="13" name="_IPGFLOW_P-B6DD_E-1_FP-4_SP-1_CV-33113DB7_CN-71824034">
    <vt:lpwstr>Tgftk5n93ocvN3sizUYLbx++PTZOrkRZ8qGpG6KV8G/Le9groScw47sIUVGvWDLAVNLp6UjwipeMcjpK/NXlPuccYjR5mKFIbJtY/xepRARVcCMTD1aOnBO42lhM8jCnCd6cnYPY52dsGjoLr9p5578226D0iIkOIQYWgXf+/S2gow2tPCG4Q7JHdmX+02/dxXN0Ndm9PncteAMoanvtwBfl+PTKpMXA/1PKJhAciT5yK0t2Bi+sprCp7oQkAOc</vt:lpwstr>
  </op:property>
  <op:property fmtid="{D5CDD505-2E9C-101B-9397-08002B2CF9AE}" pid="14" name="_IPGFLOW_P-B6DD_E-1_FP-4_SP-2_CV-891EE52F_CN-2A5AEC96">
    <vt:lpwstr>xxUf8/Y8DopqphiYemrz7wh5GQp3cv9CakWA2NGXJZCKQiDIO5HWEQ+95L2tMvzBJzTaCoaDFDtl9HGrW+Z7o//A5l7CHpdz5DUQfzHBzGrY=</vt:lpwstr>
  </op:property>
  <op:property fmtid="{D5CDD505-2E9C-101B-9397-08002B2CF9AE}" pid="15" name="_IPGFLOW_P-B6DD_E-0_FP-4_CV-2D4294F3_CN-6DC04D8C">
    <vt:lpwstr>DPSPMK|3|364|2|0</vt:lpwstr>
  </op:property>
  <op:property fmtid="{D5CDD505-2E9C-101B-9397-08002B2CF9AE}" pid="16" name="_IPGLAB_P-B6DD_E-1_CV-F8DF7FAC_CN-152FED8B">
    <vt:lpwstr>TmsnoIOM931S+Vg0Rmrc87pXz7vmPuaTLnwv+nDu//BoLtTs1/EEK1pBc6rzr4Dv</vt:lpwstr>
  </op:property>
</op:Properties>
</file>