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ocuments\Data Analysis\excel course june 2022\"/>
    </mc:Choice>
  </mc:AlternateContent>
  <xr:revisionPtr revIDLastSave="0" documentId="13_ncr:1_{AB8A913E-B449-4E6D-B70B-47FA97DBFF41}" xr6:coauthVersionLast="47" xr6:coauthVersionMax="47" xr10:uidLastSave="{00000000-0000-0000-0000-000000000000}"/>
  <bookViews>
    <workbookView xWindow="-110" yWindow="-110" windowWidth="25820" windowHeight="14020" tabRatio="500" activeTab="3" xr2:uid="{00000000-000D-0000-FFFF-FFFF00000000}"/>
  </bookViews>
  <sheets>
    <sheet name="cat or dog" sheetId="9" r:id="rId1"/>
    <sheet name="school supplies " sheetId="8" r:id="rId2"/>
    <sheet name="vacations" sheetId="4" r:id="rId3"/>
    <sheet name="Printers" sheetId="2" r:id="rId4"/>
    <sheet name="cell phones" sheetId="1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J10" i="2"/>
  <c r="J11" i="2"/>
  <c r="J12" i="2"/>
  <c r="J13" i="2"/>
  <c r="J15" i="2"/>
  <c r="I7" i="2"/>
  <c r="I10" i="2"/>
  <c r="I11" i="2"/>
  <c r="I12" i="2"/>
  <c r="I13" i="2"/>
  <c r="I15" i="2"/>
  <c r="H7" i="2"/>
  <c r="H10" i="2"/>
  <c r="H11" i="2"/>
  <c r="H12" i="2"/>
  <c r="H13" i="2"/>
  <c r="H15" i="2"/>
  <c r="C7" i="2"/>
  <c r="C10" i="2"/>
  <c r="C11" i="2"/>
  <c r="C12" i="2"/>
  <c r="C13" i="2"/>
  <c r="C15" i="2"/>
  <c r="D7" i="2"/>
  <c r="D10" i="2"/>
  <c r="D11" i="2"/>
  <c r="D12" i="2"/>
  <c r="D13" i="2"/>
  <c r="D15" i="2"/>
  <c r="B7" i="2"/>
  <c r="B10" i="2"/>
  <c r="B11" i="2"/>
  <c r="B12" i="2"/>
  <c r="B13" i="2"/>
  <c r="B15" i="2"/>
  <c r="J14" i="4"/>
  <c r="J18" i="4"/>
  <c r="J20" i="4"/>
  <c r="J22" i="4"/>
  <c r="J31" i="4"/>
  <c r="J34" i="4"/>
  <c r="I14" i="4"/>
  <c r="I18" i="4"/>
  <c r="I20" i="4"/>
  <c r="I22" i="4"/>
  <c r="I31" i="4"/>
  <c r="I34" i="4"/>
  <c r="H14" i="4"/>
  <c r="H18" i="4"/>
  <c r="H20" i="4"/>
  <c r="H22" i="4"/>
  <c r="H26" i="4"/>
  <c r="H31" i="4"/>
  <c r="H34" i="4"/>
  <c r="C18" i="4"/>
  <c r="C14" i="4"/>
  <c r="C20" i="4"/>
  <c r="C22" i="4"/>
  <c r="C31" i="4"/>
  <c r="C34" i="4"/>
  <c r="D14" i="4"/>
  <c r="D18" i="4"/>
  <c r="D20" i="4"/>
  <c r="D22" i="4"/>
  <c r="D31" i="4"/>
  <c r="D34" i="4"/>
  <c r="B14" i="4"/>
  <c r="B18" i="4"/>
  <c r="B20" i="4"/>
  <c r="B22" i="4"/>
  <c r="B26" i="4"/>
  <c r="B31" i="4"/>
  <c r="B34" i="4"/>
  <c r="E15" i="9"/>
  <c r="E16" i="9"/>
  <c r="C16" i="9"/>
  <c r="C15" i="9"/>
  <c r="E9" i="9"/>
  <c r="E12" i="9"/>
  <c r="E13" i="9"/>
  <c r="E18" i="9"/>
  <c r="C9" i="9"/>
  <c r="C12" i="9"/>
  <c r="C14" i="9"/>
  <c r="C18" i="9"/>
  <c r="M9" i="8"/>
  <c r="M19" i="8"/>
  <c r="N9" i="8"/>
  <c r="N19" i="8"/>
  <c r="L9" i="8"/>
  <c r="L19" i="8"/>
  <c r="L4" i="8"/>
  <c r="M4" i="8"/>
  <c r="N4" i="8"/>
  <c r="L5" i="8"/>
  <c r="M5" i="8"/>
  <c r="N5" i="8"/>
  <c r="L6" i="8"/>
  <c r="M6" i="8"/>
  <c r="N6" i="8"/>
  <c r="L7" i="8"/>
  <c r="M7" i="8"/>
  <c r="N7" i="8"/>
  <c r="L8" i="8"/>
  <c r="M8" i="8"/>
  <c r="N8" i="8"/>
  <c r="L10" i="8"/>
  <c r="M10" i="8"/>
  <c r="N10" i="8"/>
  <c r="L11" i="8"/>
  <c r="M11" i="8"/>
  <c r="N11" i="8"/>
  <c r="L12" i="8"/>
  <c r="M12" i="8"/>
  <c r="N12" i="8"/>
  <c r="L13" i="8"/>
  <c r="M13" i="8"/>
  <c r="N13" i="8"/>
  <c r="L14" i="8"/>
  <c r="M14" i="8"/>
  <c r="N14" i="8"/>
  <c r="L15" i="8"/>
  <c r="M15" i="8"/>
  <c r="N15" i="8"/>
  <c r="L16" i="8"/>
  <c r="M16" i="8"/>
  <c r="N16" i="8"/>
  <c r="L17" i="8"/>
  <c r="M17" i="8"/>
  <c r="N17" i="8"/>
  <c r="M3" i="8"/>
  <c r="N3" i="8"/>
  <c r="L3" i="8"/>
  <c r="H19" i="8"/>
  <c r="I19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3" i="8"/>
  <c r="G19" i="8"/>
</calcChain>
</file>

<file path=xl/sharedStrings.xml><?xml version="1.0" encoding="utf-8"?>
<sst xmlns="http://schemas.openxmlformats.org/spreadsheetml/2006/main" count="162" uniqueCount="79">
  <si>
    <t>Susan</t>
  </si>
  <si>
    <t>Tim</t>
  </si>
  <si>
    <t>Yearly Cost</t>
  </si>
  <si>
    <t>Chicago Museum</t>
  </si>
  <si>
    <t>Orlando Theme Park</t>
  </si>
  <si>
    <t>Miami Cruise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</si>
  <si>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</si>
  <si>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</si>
  <si>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</si>
  <si>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</si>
  <si>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</si>
  <si>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</si>
  <si>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</si>
  <si>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</si>
  <si>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Air Fare</t>
  </si>
  <si>
    <t>Total</t>
  </si>
  <si>
    <t>Cruise</t>
  </si>
  <si>
    <t>Hotel Total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</si>
  <si>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</si>
  <si>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</si>
  <si>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</si>
  <si>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</si>
  <si>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</si>
  <si>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</si>
  <si>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</si>
  <si>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</si>
  <si>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</si>
  <si>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</si>
  <si>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</si>
  <si>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</si>
  <si>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</si>
  <si>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</si>
  <si>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</si>
  <si>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</si>
  <si>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</si>
  <si>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</si>
  <si>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Dog</t>
  </si>
  <si>
    <t>Initial</t>
  </si>
  <si>
    <t>Monthly</t>
  </si>
  <si>
    <t>Purchase</t>
  </si>
  <si>
    <t>Collar</t>
  </si>
  <si>
    <t>Tag</t>
  </si>
  <si>
    <t>Leash</t>
  </si>
  <si>
    <t>Food</t>
  </si>
  <si>
    <t>Litter</t>
  </si>
  <si>
    <t>Treats</t>
  </si>
  <si>
    <t>Cat</t>
  </si>
  <si>
    <t>Bowl</t>
  </si>
  <si>
    <t>Subtotal</t>
  </si>
  <si>
    <t>Monthly Total</t>
  </si>
  <si>
    <t>One Year Costs</t>
  </si>
  <si>
    <t>Hotel Expenses</t>
  </si>
  <si>
    <t>Hotel Cost per Night</t>
  </si>
  <si>
    <t>Number of Nights</t>
  </si>
  <si>
    <t>Per Person Expenses</t>
  </si>
  <si>
    <t>Subtotal of Tickets (per person)</t>
  </si>
  <si>
    <t>Number of People in group</t>
  </si>
  <si>
    <t>Total costs of tickets</t>
  </si>
  <si>
    <t>Intial Total</t>
  </si>
  <si>
    <t>Bi-weekly cost</t>
  </si>
  <si>
    <t>Car Rental</t>
  </si>
  <si>
    <t>Number of Days</t>
  </si>
  <si>
    <t>Total per person expense</t>
  </si>
  <si>
    <t>Epsilon</t>
  </si>
  <si>
    <t>Heavy Package</t>
  </si>
  <si>
    <t>Zero</t>
  </si>
  <si>
    <t>Supplies</t>
  </si>
  <si>
    <t>Price</t>
  </si>
  <si>
    <t>Color pages per cartridges set</t>
  </si>
  <si>
    <t>Pages printed per day</t>
  </si>
  <si>
    <t>Days per week</t>
  </si>
  <si>
    <t>Number of years</t>
  </si>
  <si>
    <t>Weeks per year</t>
  </si>
  <si>
    <t>Total number of weeks</t>
  </si>
  <si>
    <t>Pages printed per week</t>
  </si>
  <si>
    <t>Pages printed over printer lifetime</t>
  </si>
  <si>
    <t>Cartridge set use over printer lifetime</t>
  </si>
  <si>
    <t>Supplies over printer lifetime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</si>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</sst>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165" fontId="0" fillId="0" borderId="0" xfId="2" applyFon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7" fontId="0" fillId="0" borderId="0" xfId="1" applyNumberFormat="1" applyFont="1"/>
    <xf numFmtId="165" fontId="0" fillId="3" borderId="0" xfId="2" applyFont="1" applyFill="1"/>
    <xf numFmtId="165" fontId="0" fillId="2" borderId="0" xfId="2" applyFont="1" applyFill="1"/>
    <xf numFmtId="0" fontId="4" fillId="3" borderId="0" xfId="0" applyFont="1" applyFill="1"/>
    <xf numFmtId="0" fontId="0" fillId="2" borderId="0" xfId="2" applyNumberFormat="1" applyFont="1" applyFill="1"/>
    <xf numFmtId="0" fontId="0" fillId="4" borderId="0" xfId="2" applyNumberFormat="1" applyFont="1" applyFill="1"/>
    <xf numFmtId="0" fontId="5" fillId="2" borderId="0" xfId="0" applyFont="1" applyFill="1"/>
    <xf numFmtId="0" fontId="5" fillId="4" borderId="0" xfId="0" applyFont="1" applyFill="1"/>
    <xf numFmtId="0" fontId="6" fillId="0" borderId="0" xfId="0" applyFont="1"/>
    <xf numFmtId="0" fontId="7" fillId="5" borderId="0" xfId="0" applyFont="1" applyFill="1"/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6" fillId="2" borderId="1" xfId="0" applyFont="1" applyFill="1" applyBorder="1"/>
    <xf numFmtId="165" fontId="6" fillId="2" borderId="1" xfId="0" applyNumberFormat="1" applyFont="1" applyFill="1" applyBorder="1"/>
    <xf numFmtId="0" fontId="0" fillId="3" borderId="0" xfId="0" applyFill="1" applyBorder="1"/>
    <xf numFmtId="0" fontId="6" fillId="3" borderId="1" xfId="0" applyFont="1" applyFill="1" applyBorder="1"/>
    <xf numFmtId="165" fontId="0" fillId="3" borderId="0" xfId="2" applyFont="1" applyFill="1" applyBorder="1"/>
    <xf numFmtId="165" fontId="6" fillId="3" borderId="1" xfId="0" applyNumberFormat="1" applyFont="1" applyFill="1" applyBorder="1"/>
    <xf numFmtId="165" fontId="0" fillId="4" borderId="0" xfId="2" applyFont="1" applyFill="1"/>
    <xf numFmtId="0" fontId="0" fillId="6" borderId="0" xfId="0" applyFill="1"/>
    <xf numFmtId="165" fontId="0" fillId="6" borderId="0" xfId="2" applyFont="1" applyFill="1"/>
    <xf numFmtId="0" fontId="0" fillId="2" borderId="0" xfId="0" applyFont="1" applyFill="1"/>
    <xf numFmtId="165" fontId="1" fillId="2" borderId="0" xfId="2" applyFont="1" applyFill="1"/>
    <xf numFmtId="0" fontId="0" fillId="0" borderId="0" xfId="0" applyFont="1"/>
    <xf numFmtId="44" fontId="0" fillId="2" borderId="0" xfId="2" applyNumberFormat="1" applyFont="1" applyFill="1"/>
    <xf numFmtId="0" fontId="6" fillId="7" borderId="0" xfId="0" applyFont="1" applyFill="1"/>
    <xf numFmtId="165" fontId="6" fillId="7" borderId="0" xfId="2" applyFont="1" applyFill="1"/>
    <xf numFmtId="0" fontId="6" fillId="0" borderId="0" xfId="0" applyFont="1" applyFill="1"/>
    <xf numFmtId="0" fontId="6" fillId="0" borderId="0" xfId="0" applyFont="1" applyAlignment="1">
      <alignment wrapText="1"/>
    </xf>
    <xf numFmtId="0" fontId="7" fillId="8" borderId="0" xfId="0" applyFont="1" applyFill="1" applyAlignment="1">
      <alignment wrapText="1"/>
    </xf>
    <xf numFmtId="165" fontId="7" fillId="8" borderId="0" xfId="2" applyFont="1" applyFill="1" applyAlignment="1">
      <alignment wrapText="1"/>
    </xf>
    <xf numFmtId="0" fontId="7" fillId="8" borderId="0" xfId="0" applyFont="1" applyFill="1"/>
    <xf numFmtId="165" fontId="0" fillId="9" borderId="0" xfId="2" applyFont="1" applyFill="1"/>
    <xf numFmtId="167" fontId="0" fillId="10" borderId="0" xfId="1" applyNumberFormat="1" applyFont="1" applyFill="1"/>
    <xf numFmtId="0" fontId="0" fillId="10" borderId="0" xfId="0" applyFill="1"/>
    <xf numFmtId="0" fontId="0" fillId="9" borderId="0" xfId="0" applyFill="1"/>
    <xf numFmtId="2" fontId="0" fillId="9" borderId="0" xfId="0" applyNumberFormat="1" applyFill="1"/>
    <xf numFmtId="0" fontId="0" fillId="9" borderId="4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7" fillId="11" borderId="0" xfId="0" applyFont="1" applyFill="1" applyAlignment="1">
      <alignment wrapText="1"/>
    </xf>
    <xf numFmtId="0" fontId="0" fillId="10" borderId="5" xfId="0" applyFont="1" applyFill="1" applyBorder="1" applyAlignment="1">
      <alignment wrapText="1"/>
    </xf>
    <xf numFmtId="44" fontId="0" fillId="10" borderId="3" xfId="0" applyNumberFormat="1" applyFont="1" applyFill="1" applyBorder="1"/>
    <xf numFmtId="0" fontId="7" fillId="12" borderId="4" xfId="0" applyFont="1" applyFill="1" applyBorder="1" applyAlignment="1">
      <alignment wrapText="1"/>
    </xf>
    <xf numFmtId="44" fontId="7" fillId="12" borderId="0" xfId="0" applyNumberFormat="1" applyFont="1" applyFill="1"/>
    <xf numFmtId="0" fontId="0" fillId="10" borderId="4" xfId="0" applyFont="1" applyFill="1" applyBorder="1" applyAlignment="1">
      <alignment wrapText="1"/>
    </xf>
    <xf numFmtId="44" fontId="0" fillId="10" borderId="0" xfId="0" applyNumberFormat="1" applyFont="1" applyFill="1" applyBorder="1"/>
    <xf numFmtId="0" fontId="7" fillId="8" borderId="4" xfId="0" applyFont="1" applyFill="1" applyBorder="1"/>
    <xf numFmtId="165" fontId="0" fillId="9" borderId="4" xfId="2" applyFont="1" applyFill="1" applyBorder="1"/>
    <xf numFmtId="167" fontId="0" fillId="10" borderId="4" xfId="1" applyNumberFormat="1" applyFont="1" applyFill="1" applyBorder="1"/>
    <xf numFmtId="0" fontId="0" fillId="10" borderId="4" xfId="0" applyFill="1" applyBorder="1"/>
    <xf numFmtId="0" fontId="0" fillId="9" borderId="4" xfId="0" applyFill="1" applyBorder="1"/>
    <xf numFmtId="2" fontId="0" fillId="9" borderId="4" xfId="0" applyNumberFormat="1" applyFill="1" applyBorder="1"/>
    <xf numFmtId="44" fontId="0" fillId="10" borderId="5" xfId="0" applyNumberFormat="1" applyFont="1" applyFill="1" applyBorder="1"/>
    <xf numFmtId="44" fontId="0" fillId="10" borderId="4" xfId="0" applyNumberFormat="1" applyFont="1" applyFill="1" applyBorder="1"/>
    <xf numFmtId="44" fontId="7" fillId="12" borderId="4" xfId="0" applyNumberFormat="1" applyFont="1" applyFill="1" applyBorder="1"/>
    <xf numFmtId="0" fontId="7" fillId="8" borderId="6" xfId="0" applyFont="1" applyFill="1" applyBorder="1"/>
    <xf numFmtId="165" fontId="0" fillId="9" borderId="6" xfId="2" applyFont="1" applyFill="1" applyBorder="1"/>
    <xf numFmtId="167" fontId="0" fillId="10" borderId="6" xfId="1" applyNumberFormat="1" applyFont="1" applyFill="1" applyBorder="1"/>
    <xf numFmtId="0" fontId="0" fillId="10" borderId="6" xfId="0" applyFill="1" applyBorder="1"/>
    <xf numFmtId="0" fontId="0" fillId="9" borderId="6" xfId="0" applyFill="1" applyBorder="1"/>
    <xf numFmtId="2" fontId="0" fillId="9" borderId="6" xfId="0" applyNumberFormat="1" applyFill="1" applyBorder="1"/>
    <xf numFmtId="44" fontId="0" fillId="10" borderId="2" xfId="0" applyNumberFormat="1" applyFont="1" applyFill="1" applyBorder="1"/>
    <xf numFmtId="44" fontId="0" fillId="10" borderId="6" xfId="0" applyNumberFormat="1" applyFont="1" applyFill="1" applyBorder="1"/>
    <xf numFmtId="44" fontId="7" fillId="12" borderId="6" xfId="0" applyNumberFormat="1" applyFont="1" applyFill="1" applyBorder="1"/>
  </cellXfs>
  <cellStyles count="4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First Year Pet Ownership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2F-4C15-BDF2-25E10668918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2F-4C15-BDF2-25E106689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 or dog'!$C$17:$E$17</c:f>
              <c:strCache>
                <c:ptCount val="3"/>
                <c:pt idx="0">
                  <c:v>Dog</c:v>
                </c:pt>
                <c:pt idx="2">
                  <c:v>Cat</c:v>
                </c:pt>
              </c:strCache>
            </c:strRef>
          </c:cat>
          <c:val>
            <c:numRef>
              <c:f>'cat or dog'!$C$18:$E$18</c:f>
              <c:numCache>
                <c:formatCode>_-"$"* #,##0.00_-;\-"$"* #,##0.00_-;_-"$"* "-"??_-;_-@_-</c:formatCode>
                <c:ptCount val="3"/>
                <c:pt idx="0">
                  <c:v>644</c:v>
                </c:pt>
                <c:pt idx="2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F-4C15-BDF2-25E10668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48678927"/>
        <c:axId val="448684335"/>
      </c:barChart>
      <c:catAx>
        <c:axId val="4486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4335"/>
        <c:crosses val="autoZero"/>
        <c:auto val="1"/>
        <c:lblAlgn val="ctr"/>
        <c:lblOffset val="100"/>
        <c:noMultiLvlLbl val="0"/>
      </c:catAx>
      <c:valAx>
        <c:axId val="448684335"/>
        <c:scaling>
          <c:orientation val="minMax"/>
          <c:min val="0"/>
        </c:scaling>
        <c:delete val="1"/>
        <c:axPos val="l"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4486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Price by Store for Susan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 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 '!$G$19:$I$19</c:f>
              <c:numCache>
                <c:formatCode>_-"$"* #,##0.00_-;\-"$"* #,##0.00_-;_-"$"*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2-4D1D-9050-2908A5A4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802527"/>
        <c:axId val="578805439"/>
      </c:barChart>
      <c:catAx>
        <c:axId val="5788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5439"/>
        <c:crosses val="autoZero"/>
        <c:auto val="1"/>
        <c:lblAlgn val="ctr"/>
        <c:lblOffset val="100"/>
        <c:noMultiLvlLbl val="0"/>
      </c:catAx>
      <c:valAx>
        <c:axId val="5788054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5788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Price by Store for Tim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 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 '!$L$19:$N$19</c:f>
              <c:numCache>
                <c:formatCode>_-"$"* #,##0.00_-;\-"$"* #,##0.00_-;_-"$"* "-"??_-;_-@_-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E-4CDB-8D2E-25983022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674175"/>
        <c:axId val="620673759"/>
      </c:barChart>
      <c:catAx>
        <c:axId val="62067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73759"/>
        <c:crosses val="autoZero"/>
        <c:auto val="1"/>
        <c:lblAlgn val="ctr"/>
        <c:lblOffset val="100"/>
        <c:noMultiLvlLbl val="0"/>
      </c:catAx>
      <c:valAx>
        <c:axId val="6206737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62067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Vacation Costs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vacations!$B$33:$D$33</c:f>
              <c:strCache>
                <c:ptCount val="3"/>
                <c:pt idx="0">
                  <c:v> Chicago Museum </c:v>
                </c:pt>
                <c:pt idx="1">
                  <c:v> Orlando Theme Park </c:v>
                </c:pt>
                <c:pt idx="2">
                  <c:v> Miami Cruise </c:v>
                </c:pt>
              </c:strCache>
            </c:strRef>
          </c:cat>
          <c:val>
            <c:numRef>
              <c:f>vacations!$B$34:$D$34</c:f>
              <c:numCache>
                <c:formatCode>_-"$"* #,##0.00_-;\-"$"* #,##0.00_-;_-"$"* "-"??_-;_-@_-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D-483D-A6EB-1931CE69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27"/>
        <c:axId val="1614441023"/>
        <c:axId val="1614439775"/>
      </c:barChart>
      <c:catAx>
        <c:axId val="161444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39775"/>
        <c:crosses val="autoZero"/>
        <c:auto val="1"/>
        <c:lblAlgn val="ctr"/>
        <c:lblOffset val="100"/>
        <c:noMultiLvlLbl val="0"/>
      </c:catAx>
      <c:valAx>
        <c:axId val="1614439775"/>
        <c:scaling>
          <c:orientation val="minMax"/>
        </c:scaling>
        <c:delete val="1"/>
        <c:axPos val="l"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161444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Vacation Costs by Location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vacations!$H$33:$J$33</c:f>
              <c:strCache>
                <c:ptCount val="3"/>
                <c:pt idx="0">
                  <c:v> Chicago Museum </c:v>
                </c:pt>
                <c:pt idx="1">
                  <c:v> Orlando Theme Park </c:v>
                </c:pt>
                <c:pt idx="2">
                  <c:v> Miami Cruise </c:v>
                </c:pt>
              </c:strCache>
            </c:strRef>
          </c:cat>
          <c:val>
            <c:numRef>
              <c:f>vacations!$H$34:$J$34</c:f>
              <c:numCache>
                <c:formatCode>_-"$"* #,##0.00_-;\-"$"* #,##0.00_-;_-"$"* "-"??_-;_-@_-</c:formatCode>
                <c:ptCount val="3"/>
                <c:pt idx="0">
                  <c:v>2948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D-4AF9-BBCD-B46B5AA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27"/>
        <c:axId val="1376705919"/>
        <c:axId val="1376703007"/>
      </c:barChart>
      <c:catAx>
        <c:axId val="137670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3007"/>
        <c:crosses val="autoZero"/>
        <c:auto val="1"/>
        <c:lblAlgn val="ctr"/>
        <c:lblOffset val="100"/>
        <c:noMultiLvlLbl val="0"/>
      </c:catAx>
      <c:valAx>
        <c:axId val="1376703007"/>
        <c:scaling>
          <c:orientation val="minMax"/>
        </c:scaling>
        <c:delete val="1"/>
        <c:axPos val="l"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13767059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of Printer Brands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9486111111111112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DD-4EA2-838D-1D85FB680D5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DD-4EA2-838D-1D85FB680D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Printers!$B$14:$D$14</c:f>
              <c:strCache>
                <c:ptCount val="3"/>
                <c:pt idx="0">
                  <c:v> Epsilon </c:v>
                </c:pt>
                <c:pt idx="1">
                  <c:v> Heavy Package </c:v>
                </c:pt>
                <c:pt idx="2">
                  <c:v> Zero </c:v>
                </c:pt>
              </c:strCache>
            </c:strRef>
          </c:cat>
          <c:val>
            <c:numRef>
              <c:f>Printers!$B$15:$D$15</c:f>
              <c:numCache>
                <c:formatCode>_("$"* #,##0.00_);_("$"* \(#,##0.00\);_("$"* "-"??_);_(@_)</c:formatCode>
                <c:ptCount val="3"/>
                <c:pt idx="0">
                  <c:v>1589</c:v>
                </c:pt>
                <c:pt idx="1">
                  <c:v>851</c:v>
                </c:pt>
                <c:pt idx="2">
                  <c:v>811.36363636363637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EA2-838D-1D85FB68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1231082015"/>
        <c:axId val="1231085343"/>
      </c:barChart>
      <c:catAx>
        <c:axId val="123108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85343"/>
        <c:crosses val="autoZero"/>
        <c:auto val="1"/>
        <c:lblAlgn val="ctr"/>
        <c:lblOffset val="100"/>
        <c:noMultiLvlLbl val="0"/>
      </c:catAx>
      <c:valAx>
        <c:axId val="1231085343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310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Cost of Printer Brands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8888888888889E-2"/>
          <c:y val="0.19486111111111112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2C-4DA5-8203-488D8329A6C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C-4DA5-8203-488D8329A6C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72C-4DA5-8203-488D8329A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Printers!$H$14:$J$14</c:f>
              <c:strCache>
                <c:ptCount val="3"/>
                <c:pt idx="0">
                  <c:v> Epsilon </c:v>
                </c:pt>
                <c:pt idx="1">
                  <c:v> Heavy Package </c:v>
                </c:pt>
                <c:pt idx="2">
                  <c:v> Zero </c:v>
                </c:pt>
              </c:strCache>
            </c:strRef>
          </c:cat>
          <c:val>
            <c:numRef>
              <c:f>Printers!$H$15:$J$15</c:f>
              <c:numCache>
                <c:formatCode>_("$"* #,##0.00_);_("$"* \(#,##0.00\);_("$"* "-"??_);_(@_)</c:formatCode>
                <c:ptCount val="3"/>
                <c:pt idx="0">
                  <c:v>52029</c:v>
                </c:pt>
                <c:pt idx="1">
                  <c:v>23549</c:v>
                </c:pt>
                <c:pt idx="2">
                  <c:v>9294.454545454546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DA5-8203-488D8329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366188527"/>
        <c:axId val="1192336943"/>
      </c:barChart>
      <c:catAx>
        <c:axId val="36618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36943"/>
        <c:crosses val="autoZero"/>
        <c:auto val="1"/>
        <c:lblAlgn val="ctr"/>
        <c:lblOffset val="100"/>
        <c:noMultiLvlLbl val="0"/>
      </c:catAx>
      <c:valAx>
        <c:axId val="1192336943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6618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10</xdr:row>
      <xdr:rowOff>292100</xdr:rowOff>
    </xdr:from>
    <xdr:to>
      <xdr:col>11</xdr:col>
      <xdr:colOff>387350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735D8-EC27-45FC-B0DE-D138BBC5A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0.85833</cdr:x>
      <cdr:y>0.00463</cdr:y>
    </cdr:from>
    <cdr:to>
      <cdr:x>0.99028</cdr:x>
      <cdr:y>0.22454</cdr:y>
    </cdr:to>
    <cdr:pic>
      <cdr:nvPicPr>
        <cdr:cNvPr id="3" name="Graphic 2" descr="Cat with solid fill">
          <a:extLst xmlns:a="http://schemas.openxmlformats.org/drawingml/2006/main">
            <a:ext uri="{FF2B5EF4-FFF2-40B4-BE49-F238E27FC236}">
              <a16:creationId xmlns:a16="http://schemas.microsoft.com/office/drawing/2014/main" id="{6838C8E2-5A5A-4554-9F10-0A051D30A4E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924300" y="12700"/>
          <a:ext cx="603250" cy="60325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20</xdr:row>
      <xdr:rowOff>76200</xdr:rowOff>
    </xdr:from>
    <xdr:to>
      <xdr:col>9</xdr:col>
      <xdr:colOff>488950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50E6C-3D94-4543-8626-B61CCC29A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</xdr:colOff>
      <xdr:row>20</xdr:row>
      <xdr:rowOff>63500</xdr:rowOff>
    </xdr:from>
    <xdr:to>
      <xdr:col>16</xdr:col>
      <xdr:colOff>450850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54BB3-B4B5-43A8-B327-077F320E0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35</xdr:row>
      <xdr:rowOff>114300</xdr:rowOff>
    </xdr:from>
    <xdr:to>
      <xdr:col>5</xdr:col>
      <xdr:colOff>285750</xdr:colOff>
      <xdr:row>52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375E8-0CF2-46BD-9230-CBBBECAFD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831850</xdr:colOff>
      <xdr:row>35</xdr:row>
      <xdr:rowOff>120650</xdr:rowOff>
    </xdr:from>
    <xdr:to>
      <xdr:col>11</xdr:col>
      <xdr:colOff>234950</xdr:colOff>
      <xdr:row>52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B750C-5C27-4618-8589-EBFBAF6BA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501650</xdr:colOff>
      <xdr:row>35</xdr:row>
      <xdr:rowOff>139700</xdr:rowOff>
    </xdr:from>
    <xdr:to>
      <xdr:col>5</xdr:col>
      <xdr:colOff>215900</xdr:colOff>
      <xdr:row>38</xdr:row>
      <xdr:rowOff>101600</xdr:rowOff>
    </xdr:to>
    <xdr:pic>
      <xdr:nvPicPr>
        <xdr:cNvPr id="5" name="Graphic 4" descr="Vacation with solid fill">
          <a:extLst>
            <a:ext uri="{FF2B5EF4-FFF2-40B4-BE49-F238E27FC236}">
              <a16:creationId xmlns:a16="http://schemas.microsoft.com/office/drawing/2014/main" id="{4EEFD60C-C541-4829-8B0E-2A0AE4506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83150" y="7226300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35</xdr:row>
      <xdr:rowOff>127000</xdr:rowOff>
    </xdr:from>
    <xdr:to>
      <xdr:col>11</xdr:col>
      <xdr:colOff>120650</xdr:colOff>
      <xdr:row>38</xdr:row>
      <xdr:rowOff>88900</xdr:rowOff>
    </xdr:to>
    <xdr:pic>
      <xdr:nvPicPr>
        <xdr:cNvPr id="6" name="Graphic 5" descr="Vacation with solid fill">
          <a:extLst>
            <a:ext uri="{FF2B5EF4-FFF2-40B4-BE49-F238E27FC236}">
              <a16:creationId xmlns:a16="http://schemas.microsoft.com/office/drawing/2014/main" id="{65423CDE-F14A-4197-B992-48D2E8123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845800" y="7213600"/>
          <a:ext cx="552450" cy="552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16</xdr:row>
      <xdr:rowOff>127000</xdr:rowOff>
    </xdr:from>
    <xdr:to>
      <xdr:col>5</xdr:col>
      <xdr:colOff>171450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FCBCB-DB04-4014-ABE7-EC204E432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16</xdr:row>
      <xdr:rowOff>101600</xdr:rowOff>
    </xdr:from>
    <xdr:to>
      <xdr:col>11</xdr:col>
      <xdr:colOff>69850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62386-989D-4A2D-B33C-BC0B7C73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0.87222</cdr:x>
      <cdr:y>0.00926</cdr:y>
    </cdr:from>
    <cdr:to>
      <cdr:x>0.98472</cdr:x>
      <cdr:y>0.19676</cdr:y>
    </cdr:to>
    <cdr:pic>
      <cdr:nvPicPr>
        <cdr:cNvPr id="3" name="Graphic 2" descr="Fax with solid fill">
          <a:extLst xmlns:a="http://schemas.openxmlformats.org/drawingml/2006/main">
            <a:ext uri="{FF2B5EF4-FFF2-40B4-BE49-F238E27FC236}">
              <a16:creationId xmlns:a16="http://schemas.microsoft.com/office/drawing/2014/main" id="{0435EDE7-DBFA-4005-83D8-AA346EC06C6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987800" y="25400"/>
          <a:ext cx="514350" cy="51435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0.87361</cdr:x>
      <cdr:y>0.01852</cdr:y>
    </cdr:from>
    <cdr:to>
      <cdr:x>0.98611</cdr:x>
      <cdr:y>0.20602</cdr:y>
    </cdr:to>
    <cdr:pic>
      <cdr:nvPicPr>
        <cdr:cNvPr id="2" name="Graphic 1" descr="Fax with solid fill">
          <a:extLst xmlns:a="http://schemas.openxmlformats.org/drawingml/2006/main">
            <a:ext uri="{FF2B5EF4-FFF2-40B4-BE49-F238E27FC236}">
              <a16:creationId xmlns:a16="http://schemas.microsoft.com/office/drawing/2014/main" id="{CFBCC8C2-8C6E-434D-A3C4-89895484D56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994150" y="50800"/>
          <a:ext cx="514350" cy="51435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8"/>
  <sheetViews>
    <sheetView workbookViewId="0">
      <selection activeCell="E20" sqref="E20"/>
    </sheetView>
  </sheetViews>
  <sheetFormatPr defaultColWidth="11" defaultRowHeight="15.5" x14ac:dyDescent="0.35"/>
  <cols>
    <col min="1" max="1" width="14.25" customWidth="1"/>
    <col min="2" max="2" width="8.58203125" customWidth="1"/>
  </cols>
  <sheetData>
    <row r="2" spans="1:5" x14ac:dyDescent="0.35">
      <c r="C2" t="s">
        <v>36</v>
      </c>
      <c r="E2" t="s">
        <v>46</v>
      </c>
    </row>
    <row r="3" spans="1:5" x14ac:dyDescent="0.35">
      <c r="A3" s="10" t="s">
        <v>37</v>
      </c>
      <c r="C3" s="4"/>
      <c r="D3" s="4"/>
      <c r="E3" s="4"/>
    </row>
    <row r="4" spans="1:5" x14ac:dyDescent="0.35">
      <c r="A4" s="4" t="s">
        <v>39</v>
      </c>
      <c r="C4" s="8">
        <v>50</v>
      </c>
      <c r="D4" s="4"/>
      <c r="E4" s="8">
        <v>90</v>
      </c>
    </row>
    <row r="5" spans="1:5" x14ac:dyDescent="0.35">
      <c r="A5" s="4" t="s">
        <v>40</v>
      </c>
      <c r="C5" s="8">
        <v>2.5</v>
      </c>
      <c r="D5" s="4"/>
      <c r="E5" s="8">
        <v>2</v>
      </c>
    </row>
    <row r="6" spans="1:5" x14ac:dyDescent="0.35">
      <c r="A6" s="4" t="s">
        <v>41</v>
      </c>
      <c r="C6" s="8">
        <v>5.5</v>
      </c>
      <c r="D6" s="4"/>
      <c r="E6" s="8">
        <v>4.5</v>
      </c>
    </row>
    <row r="7" spans="1:5" x14ac:dyDescent="0.35">
      <c r="A7" s="4" t="s">
        <v>47</v>
      </c>
      <c r="C7" s="8">
        <v>7</v>
      </c>
      <c r="D7" s="4"/>
      <c r="E7" s="8">
        <v>7</v>
      </c>
    </row>
    <row r="8" spans="1:5" x14ac:dyDescent="0.35">
      <c r="A8" s="22" t="s">
        <v>42</v>
      </c>
      <c r="C8" s="24">
        <v>3</v>
      </c>
      <c r="D8" s="4"/>
      <c r="E8" s="24"/>
    </row>
    <row r="9" spans="1:5" s="15" customFormat="1" ht="16" thickBot="1" x14ac:dyDescent="0.4">
      <c r="A9" s="23" t="s">
        <v>58</v>
      </c>
      <c r="C9" s="25">
        <f>SUM(C4:C8)</f>
        <v>68</v>
      </c>
      <c r="D9" s="4"/>
      <c r="E9" s="25">
        <f>SUM(E4:E7)</f>
        <v>103.5</v>
      </c>
    </row>
    <row r="11" spans="1:5" s="19" customFormat="1" ht="46.5" x14ac:dyDescent="0.35">
      <c r="A11" s="17" t="s">
        <v>38</v>
      </c>
      <c r="B11" s="18" t="s">
        <v>59</v>
      </c>
      <c r="C11" s="18" t="s">
        <v>49</v>
      </c>
      <c r="D11" s="18" t="s">
        <v>59</v>
      </c>
      <c r="E11" s="18" t="s">
        <v>49</v>
      </c>
    </row>
    <row r="12" spans="1:5" x14ac:dyDescent="0.35">
      <c r="A12" s="3" t="s">
        <v>43</v>
      </c>
      <c r="B12" s="9">
        <v>21</v>
      </c>
      <c r="C12" s="9">
        <f>B12*2</f>
        <v>42</v>
      </c>
      <c r="D12" s="9">
        <v>11</v>
      </c>
      <c r="E12" s="9">
        <f>D12*2</f>
        <v>22</v>
      </c>
    </row>
    <row r="13" spans="1:5" x14ac:dyDescent="0.35">
      <c r="A13" s="3" t="s">
        <v>44</v>
      </c>
      <c r="B13" s="9"/>
      <c r="C13" s="9"/>
      <c r="D13" s="9">
        <v>8</v>
      </c>
      <c r="E13" s="9">
        <f>D13*2</f>
        <v>16</v>
      </c>
    </row>
    <row r="14" spans="1:5" x14ac:dyDescent="0.35">
      <c r="A14" s="3" t="s">
        <v>45</v>
      </c>
      <c r="B14" s="9">
        <v>3</v>
      </c>
      <c r="C14" s="9">
        <f>B14*2</f>
        <v>6</v>
      </c>
      <c r="D14" s="9"/>
      <c r="E14" s="9"/>
    </row>
    <row r="15" spans="1:5" x14ac:dyDescent="0.35">
      <c r="A15" s="3" t="s">
        <v>48</v>
      </c>
      <c r="B15" s="9"/>
      <c r="C15" s="9">
        <f>SUM(C12:C14)</f>
        <v>48</v>
      </c>
      <c r="D15" s="9"/>
      <c r="E15" s="9">
        <f>SUM(E12:E14)</f>
        <v>38</v>
      </c>
    </row>
    <row r="16" spans="1:5" x14ac:dyDescent="0.35">
      <c r="A16" s="3" t="s">
        <v>2</v>
      </c>
      <c r="B16" s="9"/>
      <c r="C16" s="9">
        <f>C15*12</f>
        <v>576</v>
      </c>
      <c r="D16" s="9"/>
      <c r="E16" s="9">
        <f>E15*12</f>
        <v>456</v>
      </c>
    </row>
    <row r="17" spans="1:5" x14ac:dyDescent="0.35">
      <c r="C17" t="s">
        <v>36</v>
      </c>
      <c r="E17" t="s">
        <v>46</v>
      </c>
    </row>
    <row r="18" spans="1:5" s="15" customFormat="1" ht="16" thickBot="1" x14ac:dyDescent="0.4">
      <c r="A18" s="20" t="s">
        <v>50</v>
      </c>
      <c r="B18" s="21"/>
      <c r="C18" s="21">
        <f>C9+C16</f>
        <v>644</v>
      </c>
      <c r="D18" s="21"/>
      <c r="E18" s="21">
        <f>E9+E16</f>
        <v>559.5</v>
      </c>
    </row>
  </sheetData>
  <pageMargins left="0.75" right="0.75" top="1" bottom="1" header="0.5" footer="0.5"/>
  <pageSetup paperSiz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0"/>
  <sheetViews>
    <sheetView topLeftCell="C12" workbookViewId="0">
      <selection activeCell="K10" sqref="K10"/>
    </sheetView>
  </sheetViews>
  <sheetFormatPr defaultColWidth="11" defaultRowHeight="15.5" x14ac:dyDescent="0.35"/>
  <cols>
    <col min="1" max="1" width="17" bestFit="1" customWidth="1"/>
  </cols>
  <sheetData>
    <row r="2" spans="1:14" x14ac:dyDescent="0.35">
      <c r="B2" t="s">
        <v>33</v>
      </c>
      <c r="C2" t="s">
        <v>34</v>
      </c>
      <c r="D2" t="s">
        <v>35</v>
      </c>
      <c r="F2" s="16" t="s">
        <v>0</v>
      </c>
      <c r="G2" t="s">
        <v>33</v>
      </c>
      <c r="H2" t="s">
        <v>34</v>
      </c>
      <c r="I2" t="s">
        <v>35</v>
      </c>
      <c r="K2" s="16" t="s">
        <v>1</v>
      </c>
      <c r="L2" t="s">
        <v>33</v>
      </c>
      <c r="M2" t="s">
        <v>34</v>
      </c>
      <c r="N2" t="s">
        <v>35</v>
      </c>
    </row>
    <row r="3" spans="1:14" x14ac:dyDescent="0.35">
      <c r="A3" t="s">
        <v>18</v>
      </c>
      <c r="B3" s="6">
        <v>0.5</v>
      </c>
      <c r="C3" s="6">
        <v>0.4</v>
      </c>
      <c r="D3" s="6">
        <v>1.4</v>
      </c>
      <c r="F3" s="7">
        <v>3</v>
      </c>
      <c r="G3" s="1">
        <f>B3*$F3</f>
        <v>1.5</v>
      </c>
      <c r="H3" s="1">
        <f t="shared" ref="H3:I17" si="0">C3*$F3</f>
        <v>1.2000000000000002</v>
      </c>
      <c r="I3" s="1">
        <f t="shared" si="0"/>
        <v>4.1999999999999993</v>
      </c>
      <c r="K3" s="7">
        <v>5</v>
      </c>
      <c r="L3" s="1">
        <f>B3*$K3</f>
        <v>2.5</v>
      </c>
      <c r="M3" s="1">
        <f t="shared" ref="M3:N3" si="1">C3*$K3</f>
        <v>2</v>
      </c>
      <c r="N3" s="1">
        <f t="shared" si="1"/>
        <v>7</v>
      </c>
    </row>
    <row r="4" spans="1:14" x14ac:dyDescent="0.35">
      <c r="A4" t="s">
        <v>19</v>
      </c>
      <c r="B4" s="6">
        <v>28</v>
      </c>
      <c r="C4" s="6">
        <v>33</v>
      </c>
      <c r="D4" s="6">
        <v>31</v>
      </c>
      <c r="F4" s="7">
        <v>1</v>
      </c>
      <c r="G4" s="1">
        <f t="shared" ref="G4:G17" si="2">B4*$F4</f>
        <v>28</v>
      </c>
      <c r="H4" s="1">
        <f t="shared" si="0"/>
        <v>33</v>
      </c>
      <c r="I4" s="1">
        <f t="shared" si="0"/>
        <v>31</v>
      </c>
      <c r="K4" s="7">
        <v>1</v>
      </c>
      <c r="L4" s="1">
        <f t="shared" ref="L4:L17" si="3">B4*$K4</f>
        <v>28</v>
      </c>
      <c r="M4" s="1">
        <f t="shared" ref="M4:M17" si="4">C4*$K4</f>
        <v>33</v>
      </c>
      <c r="N4" s="1">
        <f t="shared" ref="N4:N17" si="5">D4*$K4</f>
        <v>31</v>
      </c>
    </row>
    <row r="5" spans="1:14" x14ac:dyDescent="0.35">
      <c r="A5" t="s">
        <v>20</v>
      </c>
      <c r="B5" s="6">
        <v>1.8</v>
      </c>
      <c r="C5" s="6">
        <v>1</v>
      </c>
      <c r="D5" s="6">
        <v>2</v>
      </c>
      <c r="F5" s="7">
        <v>7</v>
      </c>
      <c r="G5" s="1">
        <f t="shared" si="2"/>
        <v>12.6</v>
      </c>
      <c r="H5" s="1">
        <f t="shared" si="0"/>
        <v>7</v>
      </c>
      <c r="I5" s="1">
        <f t="shared" si="0"/>
        <v>14</v>
      </c>
      <c r="K5" s="7">
        <v>4</v>
      </c>
      <c r="L5" s="1">
        <f t="shared" si="3"/>
        <v>7.2</v>
      </c>
      <c r="M5" s="1">
        <f t="shared" si="4"/>
        <v>4</v>
      </c>
      <c r="N5" s="1">
        <f t="shared" si="5"/>
        <v>8</v>
      </c>
    </row>
    <row r="6" spans="1:14" x14ac:dyDescent="0.35">
      <c r="A6" t="s">
        <v>21</v>
      </c>
      <c r="B6" s="6">
        <v>1.2</v>
      </c>
      <c r="C6" s="6">
        <v>0.8</v>
      </c>
      <c r="D6" s="6">
        <v>1.5</v>
      </c>
      <c r="F6" s="7">
        <v>1</v>
      </c>
      <c r="G6" s="1">
        <f t="shared" si="2"/>
        <v>1.2</v>
      </c>
      <c r="H6" s="1">
        <f t="shared" si="0"/>
        <v>0.8</v>
      </c>
      <c r="I6" s="1">
        <f t="shared" si="0"/>
        <v>1.5</v>
      </c>
      <c r="K6" s="7">
        <v>2</v>
      </c>
      <c r="L6" s="1">
        <f t="shared" si="3"/>
        <v>2.4</v>
      </c>
      <c r="M6" s="1">
        <f t="shared" si="4"/>
        <v>1.6</v>
      </c>
      <c r="N6" s="1">
        <f t="shared" si="5"/>
        <v>3</v>
      </c>
    </row>
    <row r="7" spans="1:14" x14ac:dyDescent="0.35">
      <c r="A7" t="s">
        <v>22</v>
      </c>
      <c r="B7" s="6">
        <v>2.4</v>
      </c>
      <c r="C7" s="6">
        <v>1.4</v>
      </c>
      <c r="D7" s="6">
        <v>2.4</v>
      </c>
      <c r="F7" s="7">
        <v>2</v>
      </c>
      <c r="G7" s="1">
        <f t="shared" si="2"/>
        <v>4.8</v>
      </c>
      <c r="H7" s="1">
        <f t="shared" si="0"/>
        <v>2.8</v>
      </c>
      <c r="I7" s="1">
        <f t="shared" si="0"/>
        <v>4.8</v>
      </c>
      <c r="K7" s="7">
        <v>2</v>
      </c>
      <c r="L7" s="1">
        <f t="shared" si="3"/>
        <v>4.8</v>
      </c>
      <c r="M7" s="1">
        <f t="shared" si="4"/>
        <v>2.8</v>
      </c>
      <c r="N7" s="1">
        <f t="shared" si="5"/>
        <v>4.8</v>
      </c>
    </row>
    <row r="8" spans="1:14" x14ac:dyDescent="0.35">
      <c r="A8" t="s">
        <v>23</v>
      </c>
      <c r="B8" s="6">
        <v>0.9</v>
      </c>
      <c r="C8" s="6">
        <v>0.2</v>
      </c>
      <c r="D8" s="6">
        <v>0.8</v>
      </c>
      <c r="F8" s="7">
        <v>2</v>
      </c>
      <c r="G8" s="1">
        <f t="shared" si="2"/>
        <v>1.8</v>
      </c>
      <c r="H8" s="1">
        <f t="shared" si="0"/>
        <v>0.4</v>
      </c>
      <c r="I8" s="1">
        <f t="shared" si="0"/>
        <v>1.6</v>
      </c>
      <c r="K8" s="7">
        <v>2</v>
      </c>
      <c r="L8" s="1">
        <f t="shared" si="3"/>
        <v>1.8</v>
      </c>
      <c r="M8" s="1">
        <f t="shared" si="4"/>
        <v>0.4</v>
      </c>
      <c r="N8" s="1">
        <f t="shared" si="5"/>
        <v>1.6</v>
      </c>
    </row>
    <row r="9" spans="1:14" x14ac:dyDescent="0.35">
      <c r="A9" t="s">
        <v>24</v>
      </c>
      <c r="B9" s="6">
        <v>0.99</v>
      </c>
      <c r="C9" s="6">
        <v>0.59</v>
      </c>
      <c r="D9" s="6">
        <v>2.59</v>
      </c>
      <c r="F9" s="7">
        <v>1</v>
      </c>
      <c r="G9" s="1">
        <f t="shared" si="2"/>
        <v>0.99</v>
      </c>
      <c r="H9" s="1">
        <f t="shared" si="0"/>
        <v>0.59</v>
      </c>
      <c r="I9" s="1">
        <f t="shared" si="0"/>
        <v>2.59</v>
      </c>
      <c r="K9" s="7">
        <v>1</v>
      </c>
      <c r="L9" s="1">
        <f t="shared" si="3"/>
        <v>0.99</v>
      </c>
      <c r="M9" s="1">
        <f t="shared" si="4"/>
        <v>0.59</v>
      </c>
      <c r="N9" s="1">
        <f t="shared" si="5"/>
        <v>2.59</v>
      </c>
    </row>
    <row r="10" spans="1:14" x14ac:dyDescent="0.35">
      <c r="A10" t="s">
        <v>25</v>
      </c>
      <c r="B10" s="6">
        <v>1.25</v>
      </c>
      <c r="C10" s="6">
        <v>3.25</v>
      </c>
      <c r="D10" s="6">
        <v>2.15</v>
      </c>
      <c r="F10" s="7">
        <v>4</v>
      </c>
      <c r="G10" s="1">
        <f t="shared" si="2"/>
        <v>5</v>
      </c>
      <c r="H10" s="1">
        <f t="shared" si="0"/>
        <v>13</v>
      </c>
      <c r="I10" s="1">
        <f t="shared" si="0"/>
        <v>8.6</v>
      </c>
      <c r="K10" s="7">
        <v>1</v>
      </c>
      <c r="L10" s="1">
        <f t="shared" si="3"/>
        <v>1.25</v>
      </c>
      <c r="M10" s="1">
        <f t="shared" si="4"/>
        <v>3.25</v>
      </c>
      <c r="N10" s="1">
        <f t="shared" si="5"/>
        <v>2.15</v>
      </c>
    </row>
    <row r="11" spans="1:14" x14ac:dyDescent="0.35">
      <c r="A11" t="s">
        <v>26</v>
      </c>
      <c r="B11" s="6">
        <v>9.5</v>
      </c>
      <c r="C11" s="6">
        <v>14</v>
      </c>
      <c r="D11" s="6">
        <v>13</v>
      </c>
      <c r="F11" s="7">
        <v>1</v>
      </c>
      <c r="G11" s="1">
        <f t="shared" si="2"/>
        <v>9.5</v>
      </c>
      <c r="H11" s="1">
        <f t="shared" si="0"/>
        <v>14</v>
      </c>
      <c r="I11" s="1">
        <f t="shared" si="0"/>
        <v>13</v>
      </c>
      <c r="K11" s="7">
        <v>1</v>
      </c>
      <c r="L11" s="1">
        <f t="shared" si="3"/>
        <v>9.5</v>
      </c>
      <c r="M11" s="1">
        <f t="shared" si="4"/>
        <v>14</v>
      </c>
      <c r="N11" s="1">
        <f t="shared" si="5"/>
        <v>13</v>
      </c>
    </row>
    <row r="12" spans="1:14" x14ac:dyDescent="0.35">
      <c r="A12" t="s">
        <v>27</v>
      </c>
      <c r="B12" s="6">
        <v>4.55</v>
      </c>
      <c r="C12" s="6">
        <v>2.5499999999999998</v>
      </c>
      <c r="D12" s="6">
        <v>6</v>
      </c>
      <c r="F12" s="7">
        <v>1</v>
      </c>
      <c r="G12" s="1">
        <f t="shared" si="2"/>
        <v>4.55</v>
      </c>
      <c r="H12" s="1">
        <f t="shared" si="0"/>
        <v>2.5499999999999998</v>
      </c>
      <c r="I12" s="1">
        <f t="shared" si="0"/>
        <v>6</v>
      </c>
      <c r="K12" s="7">
        <v>1</v>
      </c>
      <c r="L12" s="1">
        <f t="shared" si="3"/>
        <v>4.55</v>
      </c>
      <c r="M12" s="1">
        <f t="shared" si="4"/>
        <v>2.5499999999999998</v>
      </c>
      <c r="N12" s="1">
        <f t="shared" si="5"/>
        <v>6</v>
      </c>
    </row>
    <row r="13" spans="1:14" x14ac:dyDescent="0.35">
      <c r="A13" t="s">
        <v>28</v>
      </c>
      <c r="B13" s="6">
        <v>4.2</v>
      </c>
      <c r="C13" s="6">
        <v>2.2000000000000002</v>
      </c>
      <c r="D13" s="6">
        <v>3</v>
      </c>
      <c r="F13" s="7">
        <v>1</v>
      </c>
      <c r="G13" s="1">
        <f t="shared" si="2"/>
        <v>4.2</v>
      </c>
      <c r="H13" s="1">
        <f t="shared" si="0"/>
        <v>2.2000000000000002</v>
      </c>
      <c r="I13" s="1">
        <f t="shared" si="0"/>
        <v>3</v>
      </c>
      <c r="K13" s="7"/>
      <c r="L13" s="1">
        <f t="shared" si="3"/>
        <v>0</v>
      </c>
      <c r="M13" s="1">
        <f t="shared" si="4"/>
        <v>0</v>
      </c>
      <c r="N13" s="1">
        <f t="shared" si="5"/>
        <v>0</v>
      </c>
    </row>
    <row r="14" spans="1:14" x14ac:dyDescent="0.35">
      <c r="A14" t="s">
        <v>29</v>
      </c>
      <c r="B14" s="6">
        <v>3.9</v>
      </c>
      <c r="C14" s="6">
        <v>5</v>
      </c>
      <c r="D14" s="6">
        <v>8</v>
      </c>
      <c r="F14" s="7">
        <v>1</v>
      </c>
      <c r="G14" s="1">
        <f t="shared" si="2"/>
        <v>3.9</v>
      </c>
      <c r="H14" s="1">
        <f t="shared" si="0"/>
        <v>5</v>
      </c>
      <c r="I14" s="1">
        <f t="shared" si="0"/>
        <v>8</v>
      </c>
      <c r="K14" s="7"/>
      <c r="L14" s="1">
        <f t="shared" si="3"/>
        <v>0</v>
      </c>
      <c r="M14" s="1">
        <f t="shared" si="4"/>
        <v>0</v>
      </c>
      <c r="N14" s="1">
        <f t="shared" si="5"/>
        <v>0</v>
      </c>
    </row>
    <row r="15" spans="1:14" x14ac:dyDescent="0.35">
      <c r="A15" t="s">
        <v>30</v>
      </c>
      <c r="B15" s="6">
        <v>1</v>
      </c>
      <c r="C15" s="6">
        <v>2</v>
      </c>
      <c r="D15" s="6">
        <v>1</v>
      </c>
      <c r="F15" s="7">
        <v>1</v>
      </c>
      <c r="G15" s="1">
        <f t="shared" si="2"/>
        <v>1</v>
      </c>
      <c r="H15" s="1">
        <f t="shared" si="0"/>
        <v>2</v>
      </c>
      <c r="I15" s="1">
        <f t="shared" si="0"/>
        <v>1</v>
      </c>
      <c r="K15" s="7"/>
      <c r="L15" s="1">
        <f t="shared" si="3"/>
        <v>0</v>
      </c>
      <c r="M15" s="1">
        <f t="shared" si="4"/>
        <v>0</v>
      </c>
      <c r="N15" s="1">
        <f t="shared" si="5"/>
        <v>0</v>
      </c>
    </row>
    <row r="16" spans="1:14" x14ac:dyDescent="0.35">
      <c r="A16" t="s">
        <v>31</v>
      </c>
      <c r="B16" s="6">
        <v>1.75</v>
      </c>
      <c r="C16" s="6">
        <v>2</v>
      </c>
      <c r="D16" s="6">
        <v>1</v>
      </c>
      <c r="F16" s="7">
        <v>1</v>
      </c>
      <c r="G16" s="1">
        <f t="shared" si="2"/>
        <v>1.75</v>
      </c>
      <c r="H16" s="1">
        <f t="shared" si="0"/>
        <v>2</v>
      </c>
      <c r="I16" s="1">
        <f t="shared" si="0"/>
        <v>1</v>
      </c>
      <c r="K16" s="7"/>
      <c r="L16" s="1">
        <f t="shared" si="3"/>
        <v>0</v>
      </c>
      <c r="M16" s="1">
        <f t="shared" si="4"/>
        <v>0</v>
      </c>
      <c r="N16" s="1">
        <f t="shared" si="5"/>
        <v>0</v>
      </c>
    </row>
    <row r="17" spans="1:14" x14ac:dyDescent="0.35">
      <c r="A17" t="s">
        <v>32</v>
      </c>
      <c r="B17" s="6">
        <v>2</v>
      </c>
      <c r="C17" s="6">
        <v>1</v>
      </c>
      <c r="D17" s="6">
        <v>3</v>
      </c>
      <c r="F17" s="7">
        <v>1</v>
      </c>
      <c r="G17" s="1">
        <f t="shared" si="2"/>
        <v>2</v>
      </c>
      <c r="H17" s="1">
        <f t="shared" si="0"/>
        <v>1</v>
      </c>
      <c r="I17" s="1">
        <f t="shared" si="0"/>
        <v>3</v>
      </c>
      <c r="K17" s="7">
        <v>2</v>
      </c>
      <c r="L17" s="1">
        <f t="shared" si="3"/>
        <v>4</v>
      </c>
      <c r="M17" s="1">
        <f t="shared" si="4"/>
        <v>2</v>
      </c>
      <c r="N17" s="1">
        <f t="shared" si="5"/>
        <v>6</v>
      </c>
    </row>
    <row r="18" spans="1:14" x14ac:dyDescent="0.35">
      <c r="G18" t="s">
        <v>33</v>
      </c>
      <c r="H18" t="s">
        <v>34</v>
      </c>
      <c r="I18" t="s">
        <v>35</v>
      </c>
      <c r="L18" t="s">
        <v>33</v>
      </c>
      <c r="M18" t="s">
        <v>34</v>
      </c>
      <c r="N18" t="s">
        <v>35</v>
      </c>
    </row>
    <row r="19" spans="1:14" x14ac:dyDescent="0.35">
      <c r="F19" t="s">
        <v>15</v>
      </c>
      <c r="G19" s="2">
        <f>SUM(G3:G17)</f>
        <v>82.79</v>
      </c>
      <c r="H19" s="2">
        <f t="shared" ref="H19:I19" si="6">SUM(H3:H17)</f>
        <v>87.539999999999992</v>
      </c>
      <c r="I19" s="2">
        <f t="shared" si="6"/>
        <v>103.28999999999999</v>
      </c>
      <c r="K19" t="s">
        <v>15</v>
      </c>
      <c r="L19" s="2">
        <f>SUM(L3:L17)</f>
        <v>66.989999999999995</v>
      </c>
      <c r="M19" s="2">
        <f t="shared" ref="M19:N19" si="7">SUM(M3:M17)</f>
        <v>66.19</v>
      </c>
      <c r="N19" s="2">
        <f t="shared" si="7"/>
        <v>85.139999999999986</v>
      </c>
    </row>
    <row r="20" spans="1:14" x14ac:dyDescent="0.35">
      <c r="G20" s="2"/>
      <c r="H20" s="2"/>
      <c r="I20" s="2"/>
      <c r="L20" s="2"/>
      <c r="M20" s="2"/>
      <c r="N20" s="2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topLeftCell="A34" workbookViewId="0">
      <selection activeCell="B60" sqref="B60"/>
    </sheetView>
  </sheetViews>
  <sheetFormatPr defaultColWidth="11" defaultRowHeight="15.5" x14ac:dyDescent="0.35"/>
  <cols>
    <col min="1" max="1" width="24.5" customWidth="1"/>
    <col min="2" max="4" width="11" style="1"/>
    <col min="7" max="7" width="24.5" customWidth="1"/>
    <col min="8" max="10" width="11" style="1"/>
  </cols>
  <sheetData>
    <row r="1" spans="1:10" s="36" customFormat="1" ht="31" x14ac:dyDescent="0.35">
      <c r="A1" s="37" t="s">
        <v>0</v>
      </c>
      <c r="B1" s="38" t="s">
        <v>3</v>
      </c>
      <c r="C1" s="38" t="s">
        <v>4</v>
      </c>
      <c r="D1" s="38" t="s">
        <v>5</v>
      </c>
      <c r="G1" s="37" t="s">
        <v>1</v>
      </c>
      <c r="H1" s="38" t="s">
        <v>3</v>
      </c>
      <c r="I1" s="38" t="s">
        <v>4</v>
      </c>
      <c r="J1" s="38" t="s">
        <v>5</v>
      </c>
    </row>
    <row r="3" spans="1:10" x14ac:dyDescent="0.35">
      <c r="A3" s="13" t="s">
        <v>54</v>
      </c>
      <c r="B3" s="9"/>
      <c r="C3" s="9"/>
      <c r="D3" s="9"/>
      <c r="G3" s="13" t="s">
        <v>54</v>
      </c>
      <c r="H3" s="9"/>
      <c r="I3" s="9"/>
      <c r="J3" s="9"/>
    </row>
    <row r="4" spans="1:10" x14ac:dyDescent="0.35">
      <c r="A4" s="3" t="s">
        <v>14</v>
      </c>
      <c r="B4" s="9">
        <v>280</v>
      </c>
      <c r="C4" s="9">
        <v>100</v>
      </c>
      <c r="D4" s="9">
        <v>350</v>
      </c>
      <c r="G4" s="3" t="s">
        <v>14</v>
      </c>
      <c r="H4" s="9">
        <v>280</v>
      </c>
      <c r="I4" s="9">
        <v>100</v>
      </c>
      <c r="J4" s="9">
        <v>350</v>
      </c>
    </row>
    <row r="5" spans="1:10" x14ac:dyDescent="0.35">
      <c r="A5" s="3" t="s">
        <v>6</v>
      </c>
      <c r="B5" s="9">
        <v>18</v>
      </c>
      <c r="C5" s="9"/>
      <c r="D5" s="9"/>
      <c r="G5" s="3" t="s">
        <v>6</v>
      </c>
      <c r="H5" s="9">
        <v>18</v>
      </c>
      <c r="I5" s="9"/>
      <c r="J5" s="9"/>
    </row>
    <row r="6" spans="1:10" x14ac:dyDescent="0.35">
      <c r="A6" s="3" t="s">
        <v>7</v>
      </c>
      <c r="B6" s="9">
        <v>25</v>
      </c>
      <c r="C6" s="9"/>
      <c r="D6" s="9"/>
      <c r="G6" s="3" t="s">
        <v>7</v>
      </c>
      <c r="H6" s="9">
        <v>25</v>
      </c>
      <c r="I6" s="9"/>
      <c r="J6" s="9"/>
    </row>
    <row r="7" spans="1:10" x14ac:dyDescent="0.35">
      <c r="A7" s="3" t="s">
        <v>8</v>
      </c>
      <c r="B7" s="9">
        <v>15</v>
      </c>
      <c r="C7" s="9"/>
      <c r="D7" s="9"/>
      <c r="G7" s="3" t="s">
        <v>8</v>
      </c>
      <c r="H7" s="9">
        <v>15</v>
      </c>
      <c r="I7" s="9"/>
      <c r="J7" s="9"/>
    </row>
    <row r="8" spans="1:10" x14ac:dyDescent="0.35">
      <c r="A8" s="3" t="s">
        <v>9</v>
      </c>
      <c r="B8" s="9">
        <v>9</v>
      </c>
      <c r="C8" s="9"/>
      <c r="D8" s="9"/>
      <c r="G8" s="3" t="s">
        <v>9</v>
      </c>
      <c r="H8" s="9">
        <v>9</v>
      </c>
      <c r="I8" s="9"/>
      <c r="J8" s="9"/>
    </row>
    <row r="9" spans="1:10" x14ac:dyDescent="0.35">
      <c r="A9" s="3" t="s">
        <v>10</v>
      </c>
      <c r="B9" s="9"/>
      <c r="C9" s="9">
        <v>99</v>
      </c>
      <c r="D9" s="9"/>
      <c r="G9" s="3" t="s">
        <v>10</v>
      </c>
      <c r="H9" s="9"/>
      <c r="I9" s="9">
        <v>99</v>
      </c>
      <c r="J9" s="9"/>
    </row>
    <row r="10" spans="1:10" x14ac:dyDescent="0.35">
      <c r="A10" s="3" t="s">
        <v>11</v>
      </c>
      <c r="B10" s="9"/>
      <c r="C10" s="9">
        <v>95</v>
      </c>
      <c r="D10" s="9"/>
      <c r="G10" s="3" t="s">
        <v>11</v>
      </c>
      <c r="H10" s="9"/>
      <c r="I10" s="9">
        <v>95</v>
      </c>
      <c r="J10" s="9"/>
    </row>
    <row r="11" spans="1:10" x14ac:dyDescent="0.35">
      <c r="A11" s="3" t="s">
        <v>12</v>
      </c>
      <c r="B11" s="9"/>
      <c r="C11" s="9">
        <v>85</v>
      </c>
      <c r="D11" s="9"/>
      <c r="G11" s="3" t="s">
        <v>12</v>
      </c>
      <c r="H11" s="9"/>
      <c r="I11" s="9">
        <v>85</v>
      </c>
      <c r="J11" s="9"/>
    </row>
    <row r="12" spans="1:10" x14ac:dyDescent="0.35">
      <c r="A12" s="3" t="s">
        <v>13</v>
      </c>
      <c r="B12" s="9"/>
      <c r="C12" s="9">
        <v>85</v>
      </c>
      <c r="D12" s="9"/>
      <c r="G12" s="3" t="s">
        <v>13</v>
      </c>
      <c r="H12" s="9"/>
      <c r="I12" s="9">
        <v>85</v>
      </c>
      <c r="J12" s="9"/>
    </row>
    <row r="13" spans="1:10" x14ac:dyDescent="0.35">
      <c r="A13" s="3" t="s">
        <v>16</v>
      </c>
      <c r="B13" s="9"/>
      <c r="C13" s="9"/>
      <c r="D13" s="9">
        <v>555</v>
      </c>
      <c r="G13" s="3" t="s">
        <v>16</v>
      </c>
      <c r="H13" s="9"/>
      <c r="I13" s="9"/>
      <c r="J13" s="9">
        <v>555</v>
      </c>
    </row>
    <row r="14" spans="1:10" x14ac:dyDescent="0.35">
      <c r="A14" s="3" t="s">
        <v>55</v>
      </c>
      <c r="B14" s="9">
        <f>SUM(B4:B13)</f>
        <v>347</v>
      </c>
      <c r="C14" s="9">
        <f>SUM(C4:C13)</f>
        <v>464</v>
      </c>
      <c r="D14" s="9">
        <f>SUM(D4:D13)</f>
        <v>905</v>
      </c>
      <c r="G14" s="3" t="s">
        <v>55</v>
      </c>
      <c r="H14" s="9">
        <f>SUM(H4:H13)</f>
        <v>347</v>
      </c>
      <c r="I14" s="9">
        <f>SUM(I4:I13)</f>
        <v>464</v>
      </c>
      <c r="J14" s="9">
        <f>SUM(J4:J13)</f>
        <v>905</v>
      </c>
    </row>
    <row r="16" spans="1:10" s="31" customFormat="1" x14ac:dyDescent="0.35">
      <c r="A16" s="29" t="s">
        <v>43</v>
      </c>
      <c r="B16" s="30">
        <v>50</v>
      </c>
      <c r="C16" s="30">
        <v>50</v>
      </c>
      <c r="D16" s="30"/>
      <c r="G16" s="29" t="s">
        <v>43</v>
      </c>
      <c r="H16" s="30">
        <v>50</v>
      </c>
      <c r="I16" s="30">
        <v>50</v>
      </c>
      <c r="J16" s="30"/>
    </row>
    <row r="17" spans="1:10" x14ac:dyDescent="0.35">
      <c r="A17" s="3" t="s">
        <v>61</v>
      </c>
      <c r="B17" s="11">
        <v>4</v>
      </c>
      <c r="C17" s="9">
        <v>4</v>
      </c>
      <c r="D17" s="9"/>
      <c r="G17" s="3" t="s">
        <v>61</v>
      </c>
      <c r="H17" s="11">
        <v>4</v>
      </c>
      <c r="I17" s="9">
        <v>4</v>
      </c>
      <c r="J17" s="9"/>
    </row>
    <row r="18" spans="1:10" x14ac:dyDescent="0.35">
      <c r="A18" s="3" t="s">
        <v>48</v>
      </c>
      <c r="B18" s="9">
        <f>B16*B17</f>
        <v>200</v>
      </c>
      <c r="C18" s="9">
        <f t="shared" ref="C18:D18" si="0">C16*C17</f>
        <v>200</v>
      </c>
      <c r="D18" s="9">
        <f t="shared" si="0"/>
        <v>0</v>
      </c>
      <c r="G18" s="3" t="s">
        <v>48</v>
      </c>
      <c r="H18" s="9">
        <f>H16*H17</f>
        <v>200</v>
      </c>
      <c r="I18" s="9">
        <f t="shared" ref="I18" si="1">I16*I17</f>
        <v>200</v>
      </c>
      <c r="J18" s="9">
        <f t="shared" ref="J18" si="2">J16*J17</f>
        <v>0</v>
      </c>
    </row>
    <row r="19" spans="1:10" s="27" customFormat="1" x14ac:dyDescent="0.35">
      <c r="B19" s="28"/>
      <c r="C19" s="28"/>
      <c r="D19" s="28"/>
      <c r="H19" s="28"/>
      <c r="I19" s="28"/>
      <c r="J19" s="28"/>
    </row>
    <row r="20" spans="1:10" x14ac:dyDescent="0.35">
      <c r="A20" s="3" t="s">
        <v>62</v>
      </c>
      <c r="B20" s="32">
        <f>B14+B18</f>
        <v>547</v>
      </c>
      <c r="C20" s="32">
        <f t="shared" ref="C20:D20" si="3">C14+C18</f>
        <v>664</v>
      </c>
      <c r="D20" s="32">
        <f t="shared" si="3"/>
        <v>905</v>
      </c>
      <c r="G20" s="3" t="s">
        <v>62</v>
      </c>
      <c r="H20" s="32">
        <f>H14+H18</f>
        <v>547</v>
      </c>
      <c r="I20" s="32">
        <f t="shared" ref="I20:J20" si="4">I14+I18</f>
        <v>664</v>
      </c>
      <c r="J20" s="32">
        <f t="shared" si="4"/>
        <v>905</v>
      </c>
    </row>
    <row r="21" spans="1:10" x14ac:dyDescent="0.35">
      <c r="A21" s="3" t="s">
        <v>56</v>
      </c>
      <c r="B21" s="11">
        <v>2</v>
      </c>
      <c r="C21" s="11">
        <v>2</v>
      </c>
      <c r="D21" s="11">
        <v>2</v>
      </c>
      <c r="G21" s="3" t="s">
        <v>56</v>
      </c>
      <c r="H21" s="11">
        <v>4</v>
      </c>
      <c r="I21" s="11">
        <v>4</v>
      </c>
      <c r="J21" s="11">
        <v>4</v>
      </c>
    </row>
    <row r="22" spans="1:10" x14ac:dyDescent="0.35">
      <c r="A22" s="3" t="s">
        <v>57</v>
      </c>
      <c r="B22" s="9">
        <f>B20*B21</f>
        <v>1094</v>
      </c>
      <c r="C22" s="9">
        <f t="shared" ref="C22:D22" si="5">C20*C21</f>
        <v>1328</v>
      </c>
      <c r="D22" s="9">
        <f t="shared" si="5"/>
        <v>1810</v>
      </c>
      <c r="G22" s="3" t="s">
        <v>57</v>
      </c>
      <c r="H22" s="9">
        <f>H20*H21</f>
        <v>2188</v>
      </c>
      <c r="I22" s="9">
        <f t="shared" ref="I22" si="6">I20*I21</f>
        <v>2656</v>
      </c>
      <c r="J22" s="9">
        <f t="shared" ref="J22" si="7">J20*J21</f>
        <v>3620</v>
      </c>
    </row>
    <row r="23" spans="1:10" s="27" customFormat="1" x14ac:dyDescent="0.35">
      <c r="B23" s="28"/>
      <c r="C23" s="28"/>
      <c r="D23" s="28"/>
      <c r="H23" s="28"/>
      <c r="I23" s="28"/>
      <c r="J23" s="28"/>
    </row>
    <row r="24" spans="1:10" s="31" customFormat="1" x14ac:dyDescent="0.35">
      <c r="A24" s="29" t="s">
        <v>60</v>
      </c>
      <c r="B24" s="30">
        <v>40</v>
      </c>
      <c r="C24" s="30"/>
      <c r="D24" s="30"/>
      <c r="G24" s="29" t="s">
        <v>60</v>
      </c>
      <c r="H24" s="30">
        <v>40</v>
      </c>
      <c r="I24" s="30"/>
      <c r="J24" s="30"/>
    </row>
    <row r="25" spans="1:10" x14ac:dyDescent="0.35">
      <c r="A25" s="3" t="s">
        <v>61</v>
      </c>
      <c r="B25" s="11">
        <v>4</v>
      </c>
      <c r="C25" s="9"/>
      <c r="D25" s="9"/>
      <c r="G25" s="3" t="s">
        <v>61</v>
      </c>
      <c r="H25" s="11">
        <v>4</v>
      </c>
      <c r="I25" s="9"/>
      <c r="J25" s="9"/>
    </row>
    <row r="26" spans="1:10" x14ac:dyDescent="0.35">
      <c r="A26" s="3" t="s">
        <v>48</v>
      </c>
      <c r="B26" s="9">
        <f>B24*B25</f>
        <v>160</v>
      </c>
      <c r="C26" s="9"/>
      <c r="D26" s="9"/>
      <c r="G26" s="3" t="s">
        <v>48</v>
      </c>
      <c r="H26" s="9">
        <f>H24*H25</f>
        <v>160</v>
      </c>
      <c r="I26" s="9"/>
      <c r="J26" s="9"/>
    </row>
    <row r="27" spans="1:10" s="27" customFormat="1" x14ac:dyDescent="0.35">
      <c r="B27" s="28"/>
      <c r="C27" s="28"/>
      <c r="D27" s="28"/>
      <c r="H27" s="28"/>
      <c r="I27" s="28"/>
      <c r="J27" s="28"/>
    </row>
    <row r="28" spans="1:10" x14ac:dyDescent="0.35">
      <c r="A28" s="14" t="s">
        <v>51</v>
      </c>
      <c r="B28" s="26"/>
      <c r="C28" s="26"/>
      <c r="D28" s="26"/>
      <c r="G28" s="14" t="s">
        <v>51</v>
      </c>
      <c r="H28" s="26"/>
      <c r="I28" s="26"/>
      <c r="J28" s="26"/>
    </row>
    <row r="29" spans="1:10" x14ac:dyDescent="0.35">
      <c r="A29" s="5" t="s">
        <v>52</v>
      </c>
      <c r="B29" s="26">
        <v>120</v>
      </c>
      <c r="C29" s="26">
        <v>105</v>
      </c>
      <c r="D29" s="26"/>
      <c r="G29" s="5" t="s">
        <v>52</v>
      </c>
      <c r="H29" s="26">
        <v>120</v>
      </c>
      <c r="I29" s="26">
        <v>105</v>
      </c>
      <c r="J29" s="26"/>
    </row>
    <row r="30" spans="1:10" x14ac:dyDescent="0.35">
      <c r="A30" s="5" t="s">
        <v>53</v>
      </c>
      <c r="B30" s="12">
        <v>5</v>
      </c>
      <c r="C30" s="12">
        <v>5</v>
      </c>
      <c r="D30" s="12"/>
      <c r="G30" s="5" t="s">
        <v>53</v>
      </c>
      <c r="H30" s="12">
        <v>5</v>
      </c>
      <c r="I30" s="12">
        <v>5</v>
      </c>
      <c r="J30" s="12"/>
    </row>
    <row r="31" spans="1:10" x14ac:dyDescent="0.35">
      <c r="A31" s="5" t="s">
        <v>17</v>
      </c>
      <c r="B31" s="26">
        <f>B29*B30</f>
        <v>600</v>
      </c>
      <c r="C31" s="26">
        <f t="shared" ref="C31:D31" si="8">C29*C30</f>
        <v>525</v>
      </c>
      <c r="D31" s="26">
        <f t="shared" si="8"/>
        <v>0</v>
      </c>
      <c r="G31" s="5" t="s">
        <v>17</v>
      </c>
      <c r="H31" s="26">
        <f>H29*H30</f>
        <v>600</v>
      </c>
      <c r="I31" s="26">
        <f t="shared" ref="I31" si="9">I29*I30</f>
        <v>525</v>
      </c>
      <c r="J31" s="26">
        <f t="shared" ref="J31" si="10">J29*J30</f>
        <v>0</v>
      </c>
    </row>
    <row r="32" spans="1:10" s="27" customFormat="1" x14ac:dyDescent="0.35">
      <c r="B32" s="28"/>
      <c r="C32" s="28"/>
      <c r="D32" s="28"/>
      <c r="H32" s="28"/>
      <c r="I32" s="28"/>
      <c r="J32" s="28"/>
    </row>
    <row r="33" spans="1:10" x14ac:dyDescent="0.35">
      <c r="B33" s="1" t="s">
        <v>3</v>
      </c>
      <c r="C33" s="1" t="s">
        <v>4</v>
      </c>
      <c r="D33" s="1" t="s">
        <v>5</v>
      </c>
      <c r="H33" s="1" t="s">
        <v>3</v>
      </c>
      <c r="I33" s="1" t="s">
        <v>4</v>
      </c>
      <c r="J33" s="1" t="s">
        <v>5</v>
      </c>
    </row>
    <row r="34" spans="1:10" s="35" customFormat="1" x14ac:dyDescent="0.35">
      <c r="A34" s="33" t="s">
        <v>15</v>
      </c>
      <c r="B34" s="34">
        <f>B22+B26+B31</f>
        <v>1854</v>
      </c>
      <c r="C34" s="34">
        <f t="shared" ref="C34:D34" si="11">C22+C26+C31</f>
        <v>1853</v>
      </c>
      <c r="D34" s="34">
        <f t="shared" si="11"/>
        <v>1810</v>
      </c>
      <c r="G34" s="33" t="s">
        <v>15</v>
      </c>
      <c r="H34" s="34">
        <f>H22+H26+H31</f>
        <v>2948</v>
      </c>
      <c r="I34" s="34">
        <f t="shared" ref="I34:J34" si="12">I22+I26+I31</f>
        <v>3181</v>
      </c>
      <c r="J34" s="34">
        <f t="shared" si="12"/>
        <v>3620</v>
      </c>
    </row>
  </sheetData>
  <pageMargins left="0.75" right="0.75" top="1" bottom="1" header="0.5" footer="0.5"/>
  <pageSetup paperSize="12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tabSelected="1" topLeftCell="A14" workbookViewId="0">
      <selection activeCell="D36" sqref="D36"/>
    </sheetView>
  </sheetViews>
  <sheetFormatPr defaultColWidth="11" defaultRowHeight="15.5" x14ac:dyDescent="0.35"/>
  <cols>
    <col min="1" max="1" width="13.58203125" bestFit="1" customWidth="1"/>
    <col min="3" max="3" width="13" bestFit="1" customWidth="1"/>
    <col min="7" max="7" width="13.58203125" bestFit="1" customWidth="1"/>
    <col min="9" max="9" width="13" bestFit="1" customWidth="1"/>
  </cols>
  <sheetData>
    <row r="1" spans="1:10" x14ac:dyDescent="0.35">
      <c r="A1" s="47" t="s">
        <v>0</v>
      </c>
      <c r="B1" s="54" t="s">
        <v>63</v>
      </c>
      <c r="C1" s="54" t="s">
        <v>64</v>
      </c>
      <c r="D1" s="39" t="s">
        <v>65</v>
      </c>
      <c r="G1" s="47" t="s">
        <v>1</v>
      </c>
      <c r="H1" s="54" t="s">
        <v>63</v>
      </c>
      <c r="I1" s="63" t="s">
        <v>64</v>
      </c>
      <c r="J1" s="39" t="s">
        <v>65</v>
      </c>
    </row>
    <row r="2" spans="1:10" x14ac:dyDescent="0.35">
      <c r="A2" s="45" t="s">
        <v>67</v>
      </c>
      <c r="B2" s="55">
        <v>29</v>
      </c>
      <c r="C2" s="55">
        <v>149</v>
      </c>
      <c r="D2" s="40">
        <v>549</v>
      </c>
      <c r="G2" s="45" t="s">
        <v>67</v>
      </c>
      <c r="H2" s="55">
        <v>29</v>
      </c>
      <c r="I2" s="64">
        <v>149</v>
      </c>
      <c r="J2" s="40">
        <v>549</v>
      </c>
    </row>
    <row r="3" spans="1:10" ht="31" x14ac:dyDescent="0.35">
      <c r="A3" s="46" t="s">
        <v>68</v>
      </c>
      <c r="B3" s="56">
        <v>200</v>
      </c>
      <c r="C3" s="56">
        <v>1000</v>
      </c>
      <c r="D3" s="41">
        <v>11000</v>
      </c>
      <c r="G3" s="46" t="s">
        <v>68</v>
      </c>
      <c r="H3" s="56">
        <v>200</v>
      </c>
      <c r="I3" s="65">
        <v>1000</v>
      </c>
      <c r="J3" s="41">
        <v>11000</v>
      </c>
    </row>
    <row r="4" spans="1:10" x14ac:dyDescent="0.35">
      <c r="A4" s="45" t="s">
        <v>66</v>
      </c>
      <c r="B4" s="55">
        <v>40</v>
      </c>
      <c r="C4" s="55">
        <v>90</v>
      </c>
      <c r="D4" s="40">
        <v>370</v>
      </c>
      <c r="G4" s="45" t="s">
        <v>66</v>
      </c>
      <c r="H4" s="55">
        <v>40</v>
      </c>
      <c r="I4" s="64">
        <v>90</v>
      </c>
      <c r="J4" s="40">
        <v>370</v>
      </c>
    </row>
    <row r="5" spans="1:10" ht="31" x14ac:dyDescent="0.35">
      <c r="A5" s="46" t="s">
        <v>69</v>
      </c>
      <c r="B5" s="57">
        <v>15</v>
      </c>
      <c r="C5" s="57">
        <v>15</v>
      </c>
      <c r="D5" s="42">
        <v>15</v>
      </c>
      <c r="G5" s="46" t="s">
        <v>69</v>
      </c>
      <c r="H5" s="57">
        <v>500</v>
      </c>
      <c r="I5" s="66">
        <v>500</v>
      </c>
      <c r="J5" s="42">
        <v>500</v>
      </c>
    </row>
    <row r="6" spans="1:10" x14ac:dyDescent="0.35">
      <c r="A6" s="45" t="s">
        <v>70</v>
      </c>
      <c r="B6" s="58">
        <v>5</v>
      </c>
      <c r="C6" s="58">
        <v>5</v>
      </c>
      <c r="D6" s="43">
        <v>5</v>
      </c>
      <c r="G6" s="45" t="s">
        <v>70</v>
      </c>
      <c r="H6" s="58">
        <v>5</v>
      </c>
      <c r="I6" s="67">
        <v>5</v>
      </c>
      <c r="J6" s="43">
        <v>5</v>
      </c>
    </row>
    <row r="7" spans="1:10" ht="31" x14ac:dyDescent="0.35">
      <c r="A7" s="46" t="s">
        <v>74</v>
      </c>
      <c r="B7" s="57">
        <f>B5*B6</f>
        <v>75</v>
      </c>
      <c r="C7" s="57">
        <f t="shared" ref="C7:D7" si="0">C5*C6</f>
        <v>75</v>
      </c>
      <c r="D7" s="42">
        <f t="shared" si="0"/>
        <v>75</v>
      </c>
      <c r="G7" s="46" t="s">
        <v>74</v>
      </c>
      <c r="H7" s="57">
        <f>H5*H6</f>
        <v>2500</v>
      </c>
      <c r="I7" s="66">
        <f t="shared" ref="I7" si="1">I5*I6</f>
        <v>2500</v>
      </c>
      <c r="J7" s="42">
        <f t="shared" ref="J7" si="2">J5*J6</f>
        <v>2500</v>
      </c>
    </row>
    <row r="8" spans="1:10" ht="31" x14ac:dyDescent="0.35">
      <c r="A8" s="45" t="s">
        <v>71</v>
      </c>
      <c r="B8" s="58">
        <v>2</v>
      </c>
      <c r="C8" s="58">
        <v>2</v>
      </c>
      <c r="D8" s="43">
        <v>2</v>
      </c>
      <c r="G8" s="45" t="s">
        <v>71</v>
      </c>
      <c r="H8" s="58">
        <v>2</v>
      </c>
      <c r="I8" s="67">
        <v>2</v>
      </c>
      <c r="J8" s="43">
        <v>2</v>
      </c>
    </row>
    <row r="9" spans="1:10" x14ac:dyDescent="0.35">
      <c r="A9" s="46" t="s">
        <v>72</v>
      </c>
      <c r="B9" s="57">
        <v>52</v>
      </c>
      <c r="C9" s="57">
        <v>52</v>
      </c>
      <c r="D9" s="42">
        <v>52</v>
      </c>
      <c r="G9" s="46" t="s">
        <v>72</v>
      </c>
      <c r="H9" s="57">
        <v>52</v>
      </c>
      <c r="I9" s="66">
        <v>52</v>
      </c>
      <c r="J9" s="42">
        <v>52</v>
      </c>
    </row>
    <row r="10" spans="1:10" ht="31" x14ac:dyDescent="0.35">
      <c r="A10" s="45" t="s">
        <v>73</v>
      </c>
      <c r="B10" s="58">
        <f>B8*B9</f>
        <v>104</v>
      </c>
      <c r="C10" s="58">
        <f t="shared" ref="C10:D10" si="3">C8*C9</f>
        <v>104</v>
      </c>
      <c r="D10" s="43">
        <f t="shared" si="3"/>
        <v>104</v>
      </c>
      <c r="G10" s="45" t="s">
        <v>73</v>
      </c>
      <c r="H10" s="58">
        <f>H8*H9</f>
        <v>104</v>
      </c>
      <c r="I10" s="67">
        <f t="shared" ref="I10" si="4">I8*I9</f>
        <v>104</v>
      </c>
      <c r="J10" s="43">
        <f t="shared" ref="J10" si="5">J8*J9</f>
        <v>104</v>
      </c>
    </row>
    <row r="11" spans="1:10" ht="46.5" x14ac:dyDescent="0.35">
      <c r="A11" s="46" t="s">
        <v>75</v>
      </c>
      <c r="B11" s="56">
        <f>B7*B10</f>
        <v>7800</v>
      </c>
      <c r="C11" s="56">
        <f t="shared" ref="C11:D11" si="6">C7*C10</f>
        <v>7800</v>
      </c>
      <c r="D11" s="41">
        <f t="shared" si="6"/>
        <v>7800</v>
      </c>
      <c r="G11" s="46" t="s">
        <v>75</v>
      </c>
      <c r="H11" s="56">
        <f>H7*H10</f>
        <v>260000</v>
      </c>
      <c r="I11" s="65">
        <f t="shared" ref="I11" si="7">I7*I10</f>
        <v>260000</v>
      </c>
      <c r="J11" s="41">
        <f t="shared" ref="J11" si="8">J7*J10</f>
        <v>260000</v>
      </c>
    </row>
    <row r="12" spans="1:10" ht="46.5" x14ac:dyDescent="0.35">
      <c r="A12" s="45" t="s">
        <v>76</v>
      </c>
      <c r="B12" s="59">
        <f>B11/B3</f>
        <v>39</v>
      </c>
      <c r="C12" s="59">
        <f t="shared" ref="C12:D12" si="9">C11/C3</f>
        <v>7.8</v>
      </c>
      <c r="D12" s="44">
        <f t="shared" si="9"/>
        <v>0.70909090909090911</v>
      </c>
      <c r="G12" s="45" t="s">
        <v>76</v>
      </c>
      <c r="H12" s="59">
        <f>H11/H3</f>
        <v>1300</v>
      </c>
      <c r="I12" s="68">
        <f t="shared" ref="I12" si="10">I11/I3</f>
        <v>260</v>
      </c>
      <c r="J12" s="44">
        <f t="shared" ref="J12" si="11">J11/J3</f>
        <v>23.636363636363637</v>
      </c>
    </row>
    <row r="13" spans="1:10" s="15" customFormat="1" ht="31" x14ac:dyDescent="0.35">
      <c r="A13" s="48" t="s">
        <v>77</v>
      </c>
      <c r="B13" s="60">
        <f>B4*B12</f>
        <v>1560</v>
      </c>
      <c r="C13" s="60">
        <f t="shared" ref="C13:D13" si="12">C4*C12</f>
        <v>702</v>
      </c>
      <c r="D13" s="49">
        <f t="shared" si="12"/>
        <v>262.36363636363637</v>
      </c>
      <c r="G13" s="48" t="s">
        <v>77</v>
      </c>
      <c r="H13" s="60">
        <f>H4*H12</f>
        <v>52000</v>
      </c>
      <c r="I13" s="69">
        <f t="shared" ref="I13" si="13">I4*I12</f>
        <v>23400</v>
      </c>
      <c r="J13" s="49">
        <f t="shared" ref="J13" si="14">J4*J12</f>
        <v>8745.454545454546</v>
      </c>
    </row>
    <row r="14" spans="1:10" s="15" customFormat="1" x14ac:dyDescent="0.35">
      <c r="A14" s="52"/>
      <c r="B14" s="61" t="s">
        <v>63</v>
      </c>
      <c r="C14" s="61" t="s">
        <v>64</v>
      </c>
      <c r="D14" s="53" t="s">
        <v>65</v>
      </c>
      <c r="G14" s="52"/>
      <c r="H14" s="61" t="s">
        <v>63</v>
      </c>
      <c r="I14" s="70" t="s">
        <v>64</v>
      </c>
      <c r="J14" s="53" t="s">
        <v>65</v>
      </c>
    </row>
    <row r="15" spans="1:10" x14ac:dyDescent="0.35">
      <c r="A15" s="50" t="s">
        <v>78</v>
      </c>
      <c r="B15" s="62">
        <f>B2+B13</f>
        <v>1589</v>
      </c>
      <c r="C15" s="62">
        <f t="shared" ref="C15:D15" si="15">C2+C13</f>
        <v>851</v>
      </c>
      <c r="D15" s="51">
        <f t="shared" si="15"/>
        <v>811.36363636363637</v>
      </c>
      <c r="G15" s="50" t="s">
        <v>78</v>
      </c>
      <c r="H15" s="62">
        <f>H2+H13</f>
        <v>52029</v>
      </c>
      <c r="I15" s="71">
        <f t="shared" ref="I15" si="16">I2+I13</f>
        <v>23549</v>
      </c>
      <c r="J15" s="51">
        <f t="shared" ref="J15" si="17">J2+J13</f>
        <v>9294.454545454546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8" sqref="A8"/>
    </sheetView>
  </sheetViews>
  <sheetFormatPr defaultColWidth="11" defaultRowHeight="15.5" x14ac:dyDescent="0.35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 or dog</vt:lpstr>
      <vt:lpstr>school supplies </vt:lpstr>
      <vt:lpstr>vacations</vt:lpstr>
      <vt:lpstr>Printers</vt:lpstr>
      <vt:lpstr>cell phones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Owner</cp:lastModifiedBy>
  <dcterms:created xsi:type="dcterms:W3CDTF">2015-08-18T02:04:09Z</dcterms:created>
  <dcterms:modified xsi:type="dcterms:W3CDTF">2022-06-08T07:39:19Z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fad4784b-444a-441b-a5a7-d6bdbea48ef6</vt:lpwstr>
  </property>
</Properties>
</file>