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С рабочего стола\"/>
    </mc:Choice>
  </mc:AlternateContent>
  <bookViews>
    <workbookView xWindow="0" yWindow="0" windowWidth="18120" windowHeight="8715" activeTab="1"/>
  </bookViews>
  <sheets>
    <sheet name="ЧЕК-ЛИСТ" sheetId="1" r:id="rId1"/>
    <sheet name="БАГ-РЕПОРТ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4" i="2"/>
  <c r="H5" i="2"/>
  <c r="H6" i="2"/>
  <c r="H7" i="2"/>
  <c r="H8" i="2"/>
  <c r="H4" i="2"/>
  <c r="E5" i="1"/>
  <c r="E6" i="1"/>
  <c r="E4" i="1"/>
  <c r="D6" i="1"/>
  <c r="D4" i="1"/>
  <c r="D5" i="1"/>
</calcChain>
</file>

<file path=xl/sharedStrings.xml><?xml version="1.0" encoding="utf-8"?>
<sst xmlns="http://schemas.openxmlformats.org/spreadsheetml/2006/main" count="145" uniqueCount="98">
  <si>
    <t>Testing Results:</t>
  </si>
  <si>
    <t>Number of checks</t>
  </si>
  <si>
    <t>Percent:</t>
  </si>
  <si>
    <t>Passed</t>
  </si>
  <si>
    <t>Failed</t>
  </si>
  <si>
    <t>Not Run</t>
  </si>
  <si>
    <t>ID</t>
  </si>
  <si>
    <t>Check</t>
  </si>
  <si>
    <t>Check Priority</t>
  </si>
  <si>
    <t>Results</t>
  </si>
  <si>
    <t>Comments</t>
  </si>
  <si>
    <t>Build №: 1.1.3</t>
  </si>
  <si>
    <t>Date: 29.12.2020</t>
  </si>
  <si>
    <t>Наличие выгруженного документа, содержащего список товаров для инвентаризации</t>
  </si>
  <si>
    <t>Открытие документа: окно сканирования товаров</t>
  </si>
  <si>
    <t>Стрелка Назад - выход в меню</t>
  </si>
  <si>
    <t>РЕЖИМ ФУНКЦИИ СКАН</t>
  </si>
  <si>
    <t>Работа сканера: идентификация товара</t>
  </si>
  <si>
    <t>Работа сканера: товар идентифицирован, присутствует в базе, засчитывается количество в графе Факт</t>
  </si>
  <si>
    <t>Работа сканера: товар идентифицирован, отсутствует в базе, звуковой сигнал,  диалоговое окно, товар добавлен к одному из плановых товаров, засчитывается количество в графе Факт</t>
  </si>
  <si>
    <t>Работа сканера: повторная идентификация того же товара (которого ранее не было в плане): товар идентифицирован из той же группы, что выбрали для него ранее. При подтверждении операции - засчитывается в графе Факт</t>
  </si>
  <si>
    <t>Работа сканера: повторная идентификация того же товара (которого ранее не было в плане): товар идентифицирован из той же группы, что выбрали для него ранее. При отклонении операции - не засчитывается в графе Факт</t>
  </si>
  <si>
    <t>функция ручного ввода кода скана</t>
  </si>
  <si>
    <t>Фактическое количество = Количеству по плану - в графе Факт надпись "ОК" зеленого цвета</t>
  </si>
  <si>
    <t>Фактическое количество не равно Количеству по плану - фактический резльутат красного цвета</t>
  </si>
  <si>
    <t>Функция Вкл/Откл помощь</t>
  </si>
  <si>
    <t>Функция Удаление строки: запрещено удалять строки запланированных товаров</t>
  </si>
  <si>
    <t>Функция Удаление строки: удаление самостоятельно добавленных строк успешно</t>
  </si>
  <si>
    <t>РЕЖИМ ФУНКЦИИ РАСХОЖДЕНИЯ</t>
  </si>
  <si>
    <t>Таблица из товаров, которых фактическое количество не равно запланированному: отображена сумма расхождения между фактом и планом</t>
  </si>
  <si>
    <t>Функция скан через QR-код</t>
  </si>
  <si>
    <t>Функция ручного ввода кода скана</t>
  </si>
  <si>
    <t>Функция скан: при добавлении товара из номенклатуры, количество расхождений изменяется</t>
  </si>
  <si>
    <t>Функция удаления добавленного штрихкода (которого не было ранее в запланированном списке товаров)</t>
  </si>
  <si>
    <t>При несоответствии штрихкода планового и фактического из номенклатуры результат - красным цветом</t>
  </si>
  <si>
    <t>РЕЖИМ ФУНКЦИИ СКЛАД</t>
  </si>
  <si>
    <t>При выборе склада список товаров меняется</t>
  </si>
  <si>
    <t>РЕЖИМ ФУНКЦИИ ИНФО</t>
  </si>
  <si>
    <t>Отображение информации: дата создания, статус, склад, план, факт, сошлось</t>
  </si>
  <si>
    <t>РЕЖИМ ФУНКЦИИ ВЫЙТИ</t>
  </si>
  <si>
    <t>Выход из Инвентаризации: функция назад: возврат в окно сканирования товаров</t>
  </si>
  <si>
    <t>Выход из Инвентаризации: функция Временно выйти: возврат в главное меню,  при интеграции документ не отправляется</t>
  </si>
  <si>
    <t>Выход из Инвентаризации: функция Временно выйти: возврат в главное меню, документ доступен для редактирования</t>
  </si>
  <si>
    <t>Выход из Инвентаризации: функция Завершить: при интеграции документ отправлен успешно</t>
  </si>
  <si>
    <t>Завершение инвентаризации: в заголовке дата и время окончания</t>
  </si>
  <si>
    <t>Редактирование после завершения</t>
  </si>
  <si>
    <t xml:space="preserve">Настройка товаров: неизвестные штрихкоды разрешены/запрещены </t>
  </si>
  <si>
    <t>Настройка товаров: выбирать автоматически/показывать список</t>
  </si>
  <si>
    <t>Настройка товаров: Запрет ввода кол-ва</t>
  </si>
  <si>
    <t>Настройка товаров: Использовать серии</t>
  </si>
  <si>
    <t>Настройка товаров: Использовать серийные номера</t>
  </si>
  <si>
    <t>Настройка товаров: Звук ошибки</t>
  </si>
  <si>
    <t>Маркировка</t>
  </si>
  <si>
    <t>Bug #1 стр. Баг-репорт данного документа</t>
  </si>
  <si>
    <t>Bug #2 стр. Баг-репорт данного документа</t>
  </si>
  <si>
    <t>Bug #3 стр. Баг-репорт данного документа</t>
  </si>
  <si>
    <t>Bug #4 стр. Баг-репорт данного документа</t>
  </si>
  <si>
    <t>Bug #5 стр. Баг-репорт данного документа</t>
  </si>
  <si>
    <t>МОДУЛЬ Инвентаризация по выгруженному документу на обычном складе</t>
  </si>
  <si>
    <t>Severity</t>
  </si>
  <si>
    <t>Number of bugs</t>
  </si>
  <si>
    <t>Blocker</t>
  </si>
  <si>
    <t>Critical</t>
  </si>
  <si>
    <t>Major</t>
  </si>
  <si>
    <t>Minor</t>
  </si>
  <si>
    <t>Trivial</t>
  </si>
  <si>
    <t>Module</t>
  </si>
  <si>
    <t>Summary</t>
  </si>
  <si>
    <t>Description</t>
  </si>
  <si>
    <t>Attachments</t>
  </si>
  <si>
    <t>Priority</t>
  </si>
  <si>
    <t>#1</t>
  </si>
  <si>
    <t>Environment: Xiomi Redmi Note 8, Android v.9</t>
  </si>
  <si>
    <r>
      <rPr>
        <b/>
        <sz val="12"/>
        <color theme="1"/>
        <rFont val="Times New Roman"/>
        <family val="1"/>
        <charset val="204"/>
      </rPr>
      <t>Шаги воспроизведения</t>
    </r>
    <r>
      <rPr>
        <sz val="12"/>
        <color theme="1"/>
        <rFont val="Times New Roman"/>
        <family val="1"/>
        <charset val="204"/>
      </rPr>
      <t xml:space="preserve">:
1. Открыть мобильное приложение
2. Открыть документ
3. В правом верхнем углу, нажав "многоточие" вызвать контекстное меню
4. Выбрать Вкл Откл Помощь
</t>
    </r>
    <r>
      <rPr>
        <b/>
        <sz val="12"/>
        <color theme="1"/>
        <rFont val="Times New Roman"/>
        <family val="1"/>
        <charset val="204"/>
      </rPr>
      <t>Фактический результат</t>
    </r>
    <r>
      <rPr>
        <sz val="12"/>
        <color theme="1"/>
        <rFont val="Times New Roman"/>
        <family val="1"/>
        <charset val="204"/>
      </rPr>
      <t xml:space="preserve">:
Подсказки отображаются в некорректном для мобильного приложения виде (см.фото)
</t>
    </r>
    <r>
      <rPr>
        <b/>
        <sz val="12"/>
        <color theme="1"/>
        <rFont val="Times New Roman"/>
        <family val="1"/>
        <charset val="204"/>
      </rPr>
      <t>Ожидаемый результат</t>
    </r>
    <r>
      <rPr>
        <sz val="12"/>
        <color theme="1"/>
        <rFont val="Times New Roman"/>
        <family val="1"/>
        <charset val="204"/>
      </rPr>
      <t xml:space="preserve">: Сверху появляется подсказка действий </t>
    </r>
  </si>
  <si>
    <t>Некорректно отображаются подсказки действий при включении функции Помощь в режиме Скан</t>
  </si>
  <si>
    <t>#2</t>
  </si>
  <si>
    <t>#3</t>
  </si>
  <si>
    <t>#4</t>
  </si>
  <si>
    <t>#5</t>
  </si>
  <si>
    <t>Некорректное меню удаления добавленного штрихкода в номенклатуру при попытке удаления введенных значений</t>
  </si>
  <si>
    <t xml:space="preserve">XXX: Склад 15 Базовый, Инвентаризация / Скан  </t>
  </si>
  <si>
    <t>XXX: Склад 15 Базовый, Инвентаризация / Расхождения</t>
  </si>
  <si>
    <r>
      <rPr>
        <b/>
        <sz val="12"/>
        <color theme="1"/>
        <rFont val="Times New Roman"/>
        <family val="1"/>
        <charset val="204"/>
      </rPr>
      <t>Шаги воспроизведения</t>
    </r>
    <r>
      <rPr>
        <sz val="12"/>
        <color theme="1"/>
        <rFont val="Times New Roman"/>
        <family val="1"/>
        <charset val="204"/>
      </rPr>
      <t xml:space="preserve">:
1. Открыть мобильное приложение
2. Открыть документ
3. Нажать стрелку назад, выйти в меню 
4. Выбрать раздел Расхождения
5. В строке ручного ввода кода ввести набор любых символов
6. Выбрать Привязать ШК к товару, выбрать любой товар, подтвердить добавление. В таблице изменились значения.
7. Кликнуть по товару, который только что выбрали для добавления, открылось окнос подробностями о данном товаре.
8. В правом верхнем углу кликнуть на "многоточие", чтобы удалить товар
</t>
    </r>
    <r>
      <rPr>
        <b/>
        <sz val="12"/>
        <color theme="1"/>
        <rFont val="Times New Roman"/>
        <family val="1"/>
        <charset val="204"/>
      </rPr>
      <t>Фактический результат</t>
    </r>
    <r>
      <rPr>
        <sz val="12"/>
        <color theme="1"/>
        <rFont val="Times New Roman"/>
        <family val="1"/>
        <charset val="204"/>
      </rPr>
      <t xml:space="preserve">:
В пункте меню отображено "16" (см.фото)
</t>
    </r>
    <r>
      <rPr>
        <b/>
        <sz val="12"/>
        <color theme="1"/>
        <rFont val="Times New Roman"/>
        <family val="1"/>
        <charset val="204"/>
      </rPr>
      <t>Ожидаемый результат</t>
    </r>
    <r>
      <rPr>
        <sz val="12"/>
        <color theme="1"/>
        <rFont val="Times New Roman"/>
        <family val="1"/>
        <charset val="204"/>
      </rPr>
      <t xml:space="preserve">: В пункте меню отображено "Удалить" </t>
    </r>
  </si>
  <si>
    <t>При инвентаризации  по выгруженному документу при смене склада номенклатура не меняется</t>
  </si>
  <si>
    <t>РЕЖИМ ФУНКЦИИ НАСТРОЙКИ</t>
  </si>
  <si>
    <t>XXX: Склад 15 Базовый, Инвентаризация / Выйти</t>
  </si>
  <si>
    <t>XXX: Склад 15 Базовый, Инвентаризация / Настройки</t>
  </si>
  <si>
    <t>При завершении инвентаризации по выгруженному документу на обычном складе в заголовке не указывается дата и время окончания инвентаризации</t>
  </si>
  <si>
    <r>
      <rPr>
        <b/>
        <sz val="12"/>
        <color theme="1"/>
        <rFont val="Times New Roman"/>
        <family val="1"/>
        <charset val="204"/>
      </rPr>
      <t>Шаги воспроизведения</t>
    </r>
    <r>
      <rPr>
        <sz val="12"/>
        <color theme="1"/>
        <rFont val="Times New Roman"/>
        <family val="1"/>
        <charset val="204"/>
      </rPr>
      <t xml:space="preserve">:
1. Открыть мобильное приложение
2. Открыть документ
3. Завершить инвентаризацию
</t>
    </r>
    <r>
      <rPr>
        <b/>
        <sz val="12"/>
        <color theme="1"/>
        <rFont val="Times New Roman"/>
        <family val="1"/>
        <charset val="204"/>
      </rPr>
      <t>Фактический результат</t>
    </r>
    <r>
      <rPr>
        <sz val="12"/>
        <color theme="1"/>
        <rFont val="Times New Roman"/>
        <family val="1"/>
        <charset val="204"/>
      </rPr>
      <t xml:space="preserve">:
Дата и время в заголовке не отображаются (см.фото)
</t>
    </r>
    <r>
      <rPr>
        <b/>
        <sz val="12"/>
        <color theme="1"/>
        <rFont val="Times New Roman"/>
        <family val="1"/>
        <charset val="204"/>
      </rPr>
      <t>Ожидаемый результат</t>
    </r>
    <r>
      <rPr>
        <sz val="12"/>
        <color theme="1"/>
        <rFont val="Times New Roman"/>
        <family val="1"/>
        <charset val="204"/>
      </rPr>
      <t>: В заголовке отображена дата и время окончания инвентаризации</t>
    </r>
  </si>
  <si>
    <r>
      <rPr>
        <b/>
        <sz val="12"/>
        <color theme="1"/>
        <rFont val="Times New Roman"/>
        <family val="1"/>
        <charset val="204"/>
      </rPr>
      <t>Шаги воспроизведения</t>
    </r>
    <r>
      <rPr>
        <sz val="12"/>
        <color theme="1"/>
        <rFont val="Times New Roman"/>
        <family val="1"/>
        <charset val="204"/>
      </rPr>
      <t xml:space="preserve">:
1. Открыть мобильное приложение
2. Открыть документ
3. Обратить внимание на список товаров
4. Выбрать/Поменять склад
5. Вернуться в режим сканирования, обратить внимание на номенклатуру
</t>
    </r>
    <r>
      <rPr>
        <b/>
        <sz val="12"/>
        <color theme="1"/>
        <rFont val="Times New Roman"/>
        <family val="1"/>
        <charset val="204"/>
      </rPr>
      <t>Фактический результат</t>
    </r>
    <r>
      <rPr>
        <sz val="12"/>
        <color theme="1"/>
        <rFont val="Times New Roman"/>
        <family val="1"/>
        <charset val="204"/>
      </rPr>
      <t xml:space="preserve">:
Список товаров одинаков для всех складов и никак не реагирует на смену склада
</t>
    </r>
    <r>
      <rPr>
        <b/>
        <sz val="12"/>
        <color theme="1"/>
        <rFont val="Times New Roman"/>
        <family val="1"/>
        <charset val="204"/>
      </rPr>
      <t>Ожидаемый результат</t>
    </r>
    <r>
      <rPr>
        <sz val="12"/>
        <color theme="1"/>
        <rFont val="Times New Roman"/>
        <family val="1"/>
        <charset val="204"/>
      </rPr>
      <t>: В зависимости от выбранного склада список товаров обновляется по категориям</t>
    </r>
  </si>
  <si>
    <t xml:space="preserve">XXX: Склад 15 Базовый, Инвентаризация / Склад </t>
  </si>
  <si>
    <t xml:space="preserve">Программа допускает ввод невалидных данных (отрицательных и дробных значений) в количестве фактических результатов </t>
  </si>
  <si>
    <r>
      <rPr>
        <b/>
        <sz val="12"/>
        <color theme="1"/>
        <rFont val="Times New Roman"/>
        <family val="1"/>
        <charset val="204"/>
      </rPr>
      <t>Шаги воспроизведения</t>
    </r>
    <r>
      <rPr>
        <sz val="12"/>
        <color theme="1"/>
        <rFont val="Times New Roman"/>
        <family val="1"/>
        <charset val="204"/>
      </rPr>
      <t xml:space="preserve">:
1. Открыть мобильное приложение
2. Открыть документ
3. Выбрать любую строку из номенклатуры и кликнуть по ней. Открывается окно, где необходимо внести количество по факту.
4. Внести отрицательное число
5. Подтвердить добавление. 
6. Повторить шаг 3, при выборе количества ввести дробное число
</t>
    </r>
    <r>
      <rPr>
        <b/>
        <sz val="12"/>
        <color theme="1"/>
        <rFont val="Times New Roman"/>
        <family val="1"/>
        <charset val="204"/>
      </rPr>
      <t>Фактический результат</t>
    </r>
    <r>
      <rPr>
        <sz val="12"/>
        <color theme="1"/>
        <rFont val="Times New Roman"/>
        <family val="1"/>
        <charset val="204"/>
      </rPr>
      <t xml:space="preserve">:
Отрицательное и дробное значения отображены в графе "Факт" (см.фото)
</t>
    </r>
    <r>
      <rPr>
        <b/>
        <sz val="12"/>
        <color theme="1"/>
        <rFont val="Times New Roman"/>
        <family val="1"/>
        <charset val="204"/>
      </rPr>
      <t>Ожидаемый результат</t>
    </r>
    <r>
      <rPr>
        <sz val="12"/>
        <color theme="1"/>
        <rFont val="Times New Roman"/>
        <family val="1"/>
        <charset val="204"/>
      </rPr>
      <t>: Отрицательное и дробное числа являются невалидными, программа выдаст ошибку</t>
    </r>
  </si>
  <si>
    <t>Preconditions</t>
  </si>
  <si>
    <t>В настройках товара запрет ввода кол-ва стоит "НЕТ"</t>
  </si>
  <si>
    <t>Инвентаризация  по выгруженному документу</t>
  </si>
  <si>
    <t>Мобильное приложение "ХХХ: Склад 15 Базовый", Модуль: Инвентаризация 
Bug Report</t>
  </si>
  <si>
    <t>Мобильное приложение "ХХХ: Склад 15 Базовый", Модуль: Инвентаризация 
Check-List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</si>
</sst>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General"/>
    <numFmt numFmtId="165" formatCode="0.0%"/>
  </numFmts>
  <fonts count="21" x14ac:knownFonts="1">
    <font>
      <sz val="11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b/>
      <sz val="10"/>
      <color rgb="FF70AD47"/>
      <name val="Calibri"/>
      <family val="2"/>
      <charset val="204"/>
    </font>
    <font>
      <b/>
      <sz val="10"/>
      <color rgb="FFFF0000"/>
      <name val="Calibri"/>
      <family val="2"/>
      <charset val="204"/>
    </font>
    <font>
      <b/>
      <sz val="10"/>
      <color rgb="FFFFC000"/>
      <name val="Calibri"/>
      <family val="2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rgb="FF70AD47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rgb="FF76717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FFC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2"/>
      <color rgb="FFFFFFFF"/>
      <name val="Calibri"/>
      <family val="2"/>
      <charset val="204"/>
    </font>
    <font>
      <b/>
      <sz val="10"/>
      <color rgb="FFC00000"/>
      <name val="Calibri"/>
      <family val="2"/>
      <charset val="204"/>
    </font>
    <font>
      <b/>
      <sz val="10"/>
      <color rgb="FFA5A5A5"/>
      <name val="Calibri"/>
      <family val="2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B183"/>
        <bgColor rgb="FFF4B183"/>
      </patternFill>
    </fill>
    <fill>
      <patternFill patternType="solid">
        <fgColor rgb="FFFBE5D6"/>
        <bgColor rgb="FFFBE5D6"/>
      </patternFill>
    </fill>
    <fill>
      <patternFill patternType="solid">
        <fgColor rgb="FF767171"/>
        <bgColor rgb="FF767171"/>
      </patternFill>
    </fill>
    <fill>
      <patternFill patternType="solid">
        <fgColor rgb="FFD9D9D9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55">
    <xf numFmtId="0" fontId="0" fillId="0" borderId="0" xfId="0"/>
    <xf numFmtId="164" fontId="1" fillId="0" borderId="0" xfId="1" applyFont="1" applyFill="1" applyAlignment="1" applyProtection="1"/>
    <xf numFmtId="164" fontId="2" fillId="0" borderId="3" xfId="1" applyFont="1" applyFill="1" applyBorder="1" applyAlignment="1" applyProtection="1">
      <alignment horizontal="left" vertical="top" wrapText="1"/>
    </xf>
    <xf numFmtId="164" fontId="2" fillId="0" borderId="0" xfId="1" applyFont="1" applyFill="1" applyAlignment="1" applyProtection="1">
      <alignment horizontal="left" vertical="top" wrapText="1"/>
    </xf>
    <xf numFmtId="164" fontId="2" fillId="0" borderId="4" xfId="1" applyFont="1" applyFill="1" applyBorder="1" applyAlignment="1" applyProtection="1">
      <alignment horizontal="center" vertical="top" wrapText="1"/>
    </xf>
    <xf numFmtId="164" fontId="4" fillId="0" borderId="1" xfId="1" applyFont="1" applyFill="1" applyBorder="1" applyAlignment="1" applyProtection="1">
      <alignment horizontal="left" vertical="top" wrapText="1"/>
    </xf>
    <xf numFmtId="164" fontId="4" fillId="0" borderId="1" xfId="1" applyFont="1" applyFill="1" applyBorder="1" applyAlignment="1" applyProtection="1">
      <alignment horizontal="center" vertical="center" wrapText="1"/>
    </xf>
    <xf numFmtId="0" fontId="6" fillId="0" borderId="6" xfId="0" applyFont="1" applyBorder="1" applyAlignment="1">
      <alignment wrapText="1"/>
    </xf>
    <xf numFmtId="165" fontId="2" fillId="0" borderId="1" xfId="1" applyNumberFormat="1" applyFont="1" applyFill="1" applyBorder="1" applyAlignment="1" applyProtection="1">
      <alignment horizontal="center" vertical="top" wrapText="1"/>
    </xf>
    <xf numFmtId="164" fontId="7" fillId="2" borderId="1" xfId="1" applyFont="1" applyFill="1" applyBorder="1" applyAlignment="1" applyProtection="1">
      <alignment horizontal="center" vertical="center" wrapText="1"/>
    </xf>
    <xf numFmtId="164" fontId="8" fillId="0" borderId="0" xfId="1" applyFont="1" applyFill="1" applyAlignment="1" applyProtection="1"/>
    <xf numFmtId="0" fontId="9" fillId="0" borderId="0" xfId="0" applyFont="1"/>
    <xf numFmtId="164" fontId="10" fillId="3" borderId="1" xfId="1" applyFont="1" applyFill="1" applyBorder="1" applyAlignment="1" applyProtection="1">
      <alignment horizontal="left" vertical="top" wrapText="1"/>
    </xf>
    <xf numFmtId="164" fontId="10" fillId="3" borderId="2" xfId="1" applyFont="1" applyFill="1" applyBorder="1" applyAlignment="1" applyProtection="1">
      <alignment vertical="top" wrapText="1"/>
    </xf>
    <xf numFmtId="164" fontId="10" fillId="0" borderId="3" xfId="1" applyFont="1" applyFill="1" applyBorder="1" applyAlignment="1" applyProtection="1">
      <alignment horizontal="left" vertical="top" wrapText="1"/>
    </xf>
    <xf numFmtId="164" fontId="10" fillId="3" borderId="1" xfId="1" applyFont="1" applyFill="1" applyBorder="1" applyAlignment="1" applyProtection="1">
      <alignment horizontal="left" vertical="center" wrapText="1"/>
    </xf>
    <xf numFmtId="164" fontId="10" fillId="3" borderId="1" xfId="1" applyFont="1" applyFill="1" applyBorder="1" applyAlignment="1" applyProtection="1">
      <alignment horizontal="center" vertical="center" wrapText="1"/>
    </xf>
    <xf numFmtId="164" fontId="10" fillId="0" borderId="0" xfId="1" applyFont="1" applyFill="1" applyAlignment="1" applyProtection="1">
      <alignment horizontal="left" vertical="top" wrapText="1"/>
    </xf>
    <xf numFmtId="164" fontId="11" fillId="0" borderId="4" xfId="1" applyFont="1" applyFill="1" applyBorder="1" applyAlignment="1" applyProtection="1">
      <alignment horizontal="left" vertical="top" wrapText="1"/>
    </xf>
    <xf numFmtId="164" fontId="10" fillId="0" borderId="1" xfId="1" applyFont="1" applyFill="1" applyBorder="1" applyAlignment="1" applyProtection="1">
      <alignment horizontal="center" vertical="top" wrapText="1"/>
    </xf>
    <xf numFmtId="165" fontId="10" fillId="0" borderId="1" xfId="1" applyNumberFormat="1" applyFont="1" applyFill="1" applyBorder="1" applyAlignment="1" applyProtection="1">
      <alignment horizontal="center" vertical="top" wrapText="1"/>
    </xf>
    <xf numFmtId="164" fontId="12" fillId="0" borderId="1" xfId="1" applyFont="1" applyFill="1" applyBorder="1" applyAlignment="1" applyProtection="1">
      <alignment horizontal="left" vertical="top" wrapText="1"/>
    </xf>
    <xf numFmtId="164" fontId="13" fillId="0" borderId="1" xfId="1" applyFont="1" applyFill="1" applyBorder="1" applyAlignment="1" applyProtection="1">
      <alignment horizontal="left" vertical="top" wrapText="1"/>
    </xf>
    <xf numFmtId="164" fontId="10" fillId="2" borderId="1" xfId="1" applyFont="1" applyFill="1" applyBorder="1" applyAlignment="1" applyProtection="1">
      <alignment horizontal="center" vertical="center" wrapText="1"/>
    </xf>
    <xf numFmtId="164" fontId="10" fillId="3" borderId="1" xfId="1" applyFont="1" applyFill="1" applyBorder="1" applyAlignment="1" applyProtection="1">
      <alignment horizontal="center"/>
    </xf>
    <xf numFmtId="164" fontId="14" fillId="0" borderId="1" xfId="1" applyFont="1" applyFill="1" applyBorder="1" applyAlignment="1" applyProtection="1"/>
    <xf numFmtId="164" fontId="12" fillId="0" borderId="1" xfId="1" applyFont="1" applyFill="1" applyBorder="1" applyAlignment="1" applyProtection="1">
      <alignment horizontal="center" vertical="center" wrapText="1"/>
    </xf>
    <xf numFmtId="164" fontId="14" fillId="0" borderId="1" xfId="1" applyFont="1" applyFill="1" applyBorder="1" applyAlignment="1" applyProtection="1">
      <alignment horizontal="center" vertical="center" wrapText="1"/>
    </xf>
    <xf numFmtId="164" fontId="15" fillId="0" borderId="1" xfId="1" applyFont="1" applyFill="1" applyBorder="1" applyAlignment="1" applyProtection="1">
      <alignment horizontal="center" vertical="center" wrapText="1"/>
    </xf>
    <xf numFmtId="164" fontId="11" fillId="0" borderId="1" xfId="1" applyFont="1" applyFill="1" applyBorder="1" applyAlignment="1" applyProtection="1">
      <alignment horizontal="center" vertical="center" wrapText="1"/>
    </xf>
    <xf numFmtId="164" fontId="16" fillId="0" borderId="1" xfId="1" applyFont="1" applyFill="1" applyBorder="1" applyAlignment="1" applyProtection="1">
      <alignment horizontal="center" vertical="center" wrapText="1"/>
    </xf>
    <xf numFmtId="164" fontId="14" fillId="0" borderId="1" xfId="1" applyFont="1" applyFill="1" applyBorder="1" applyAlignment="1" applyProtection="1">
      <alignment wrapText="1"/>
    </xf>
    <xf numFmtId="164" fontId="14" fillId="0" borderId="1" xfId="1" applyFont="1" applyFill="1" applyBorder="1" applyAlignment="1" applyProtection="1">
      <alignment vertical="center"/>
    </xf>
    <xf numFmtId="164" fontId="10" fillId="3" borderId="2" xfId="1" applyFont="1" applyFill="1" applyBorder="1" applyAlignment="1" applyProtection="1">
      <alignment horizontal="center"/>
    </xf>
    <xf numFmtId="164" fontId="8" fillId="0" borderId="6" xfId="1" applyFont="1" applyFill="1" applyBorder="1" applyAlignment="1" applyProtection="1"/>
    <xf numFmtId="164" fontId="17" fillId="4" borderId="7" xfId="1" applyFont="1" applyFill="1" applyBorder="1" applyAlignment="1" applyProtection="1">
      <alignment horizontal="center" vertical="center" wrapText="1"/>
    </xf>
    <xf numFmtId="164" fontId="2" fillId="5" borderId="1" xfId="1" applyFont="1" applyFill="1" applyBorder="1" applyAlignment="1" applyProtection="1">
      <alignment horizontal="left" vertical="top" wrapText="1"/>
    </xf>
    <xf numFmtId="164" fontId="1" fillId="0" borderId="0" xfId="1" applyFont="1" applyFill="1" applyAlignment="1" applyProtection="1">
      <alignment horizontal="left"/>
    </xf>
    <xf numFmtId="164" fontId="2" fillId="5" borderId="1" xfId="1" applyFont="1" applyFill="1" applyBorder="1" applyAlignment="1" applyProtection="1">
      <alignment horizontal="left" vertical="center" wrapText="1"/>
    </xf>
    <xf numFmtId="164" fontId="2" fillId="5" borderId="1" xfId="1" applyFont="1" applyFill="1" applyBorder="1" applyAlignment="1" applyProtection="1">
      <alignment horizontal="center" vertical="center" wrapText="1"/>
    </xf>
    <xf numFmtId="164" fontId="18" fillId="0" borderId="4" xfId="1" applyFont="1" applyFill="1" applyBorder="1" applyAlignment="1" applyProtection="1">
      <alignment horizontal="left" vertical="top" wrapText="1"/>
    </xf>
    <xf numFmtId="164" fontId="5" fillId="0" borderId="4" xfId="1" applyFont="1" applyFill="1" applyBorder="1" applyAlignment="1" applyProtection="1">
      <alignment horizontal="left" vertical="top" wrapText="1"/>
    </xf>
    <xf numFmtId="164" fontId="3" fillId="0" borderId="1" xfId="1" applyFont="1" applyFill="1" applyBorder="1" applyAlignment="1" applyProtection="1"/>
    <xf numFmtId="164" fontId="19" fillId="0" borderId="1" xfId="1" applyFont="1" applyFill="1" applyBorder="1" applyAlignment="1" applyProtection="1">
      <alignment horizontal="left" vertical="top" wrapText="1"/>
    </xf>
    <xf numFmtId="164" fontId="2" fillId="5" borderId="1" xfId="1" applyFont="1" applyFill="1" applyBorder="1" applyAlignment="1" applyProtection="1">
      <alignment horizontal="center" vertical="center" wrapText="1"/>
    </xf>
    <xf numFmtId="164" fontId="1" fillId="0" borderId="1" xfId="1" applyFont="1" applyFill="1" applyBorder="1" applyAlignment="1" applyProtection="1">
      <alignment vertical="center" wrapText="1"/>
    </xf>
    <xf numFmtId="164" fontId="1" fillId="0" borderId="1" xfId="1" applyFont="1" applyFill="1" applyBorder="1" applyAlignment="1" applyProtection="1">
      <alignment horizontal="left" vertical="center" wrapText="1"/>
    </xf>
    <xf numFmtId="164" fontId="1" fillId="0" borderId="1" xfId="1" applyFont="1" applyFill="1" applyBorder="1" applyAlignment="1" applyProtection="1">
      <alignment horizontal="center" vertical="center" wrapText="1"/>
    </xf>
    <xf numFmtId="164" fontId="5" fillId="0" borderId="4" xfId="1" applyFont="1" applyFill="1" applyBorder="1" applyAlignment="1" applyProtection="1">
      <alignment horizontal="center" vertical="center" wrapText="1"/>
    </xf>
    <xf numFmtId="164" fontId="1" fillId="0" borderId="0" xfId="1" applyFont="1" applyFill="1" applyBorder="1" applyAlignment="1" applyProtection="1">
      <alignment horizontal="left" vertical="center" wrapText="1"/>
    </xf>
    <xf numFmtId="164" fontId="2" fillId="5" borderId="2" xfId="1" applyFont="1" applyFill="1" applyBorder="1" applyAlignment="1" applyProtection="1">
      <alignment horizontal="center" vertical="center" wrapText="1"/>
    </xf>
    <xf numFmtId="164" fontId="1" fillId="0" borderId="8" xfId="1" applyFont="1" applyFill="1" applyBorder="1" applyAlignment="1" applyProtection="1">
      <alignment horizontal="left" vertical="center" wrapText="1"/>
    </xf>
    <xf numFmtId="164" fontId="1" fillId="0" borderId="6" xfId="1" applyFont="1" applyFill="1" applyBorder="1" applyAlignment="1" applyProtection="1">
      <alignment horizontal="left" vertical="center" wrapText="1"/>
    </xf>
    <xf numFmtId="164" fontId="2" fillId="5" borderId="5" xfId="1" applyFont="1" applyFill="1" applyBorder="1" applyAlignment="1" applyProtection="1">
      <alignment horizontal="center" vertical="center" wrapText="1"/>
    </xf>
    <xf numFmtId="164" fontId="7" fillId="3" borderId="1" xfId="1" applyFont="1" applyFill="1" applyBorder="1" applyAlignment="1" applyProtection="1">
      <alignment horizontal="center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219076</xdr:colOff>
      <xdr:row>11</xdr:row>
      <xdr:rowOff>257176</xdr:rowOff>
    </xdr:from>
    <xdr:to>
      <xdr:col>5</xdr:col>
      <xdr:colOff>2486514</xdr:colOff>
      <xdr:row>11</xdr:row>
      <xdr:rowOff>1514476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026" y="2695576"/>
          <a:ext cx="2267438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12</xdr:row>
      <xdr:rowOff>228600</xdr:rowOff>
    </xdr:from>
    <xdr:to>
      <xdr:col>5</xdr:col>
      <xdr:colOff>2667000</xdr:colOff>
      <xdr:row>12</xdr:row>
      <xdr:rowOff>1642731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5267325"/>
          <a:ext cx="2476500" cy="1414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201966</xdr:colOff>
      <xdr:row>14</xdr:row>
      <xdr:rowOff>104775</xdr:rowOff>
    </xdr:from>
    <xdr:to>
      <xdr:col>5</xdr:col>
      <xdr:colOff>2590800</xdr:colOff>
      <xdr:row>14</xdr:row>
      <xdr:rowOff>1466850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3916" y="11944350"/>
          <a:ext cx="2388834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304800</xdr:colOff>
      <xdr:row>15</xdr:row>
      <xdr:rowOff>419100</xdr:rowOff>
    </xdr:from>
    <xdr:to>
      <xdr:col>5</xdr:col>
      <xdr:colOff>2390774</xdr:colOff>
      <xdr:row>15</xdr:row>
      <xdr:rowOff>2145632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14658975"/>
          <a:ext cx="2085974" cy="1726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C51"/>
  <sheetViews>
    <sheetView workbookViewId="0">
      <selection activeCell="G12" sqref="G12"/>
    </sheetView>
  </sheetViews>
  <sheetFormatPr defaultRowHeight="15.75" x14ac:dyDescent="0.25"/>
  <cols>
    <col min="1" max="1" width="5" style="10" customWidth="1"/>
    <col min="2" max="2" width="108.28515625" style="10" customWidth="1"/>
    <col min="3" max="3" width="14.28515625" style="10" customWidth="1"/>
    <col min="4" max="4" width="15.28515625" style="10" customWidth="1"/>
    <col min="5" max="5" width="23" style="10" customWidth="1"/>
    <col min="6" max="1017" width="12.28515625" style="10" customWidth="1"/>
    <col min="1018" max="1018" width="10.28515625" style="11" customWidth="1"/>
    <col min="1019" max="16384" width="9.140625" style="11"/>
  </cols>
  <sheetData>
    <row r="1" spans="1:5" ht="35.1" customHeight="1" x14ac:dyDescent="0.25">
      <c r="A1" s="9" t="s">
        <v>97</v>
      </c>
      <c r="B1" s="9"/>
      <c r="C1" s="9"/>
      <c r="D1" s="9"/>
      <c r="E1" s="9"/>
    </row>
    <row r="2" spans="1:5" ht="30" customHeight="1" x14ac:dyDescent="0.25">
      <c r="A2" s="12" t="s">
        <v>11</v>
      </c>
      <c r="B2" s="12"/>
      <c r="C2" s="13" t="s">
        <v>12</v>
      </c>
      <c r="D2" s="12" t="s">
        <v>72</v>
      </c>
      <c r="E2" s="12"/>
    </row>
    <row r="3" spans="1:5" x14ac:dyDescent="0.25">
      <c r="A3" s="14"/>
      <c r="B3" s="14"/>
      <c r="C3" s="15" t="s">
        <v>0</v>
      </c>
      <c r="D3" s="16" t="s">
        <v>1</v>
      </c>
      <c r="E3" s="16" t="s">
        <v>2</v>
      </c>
    </row>
    <row r="4" spans="1:5" x14ac:dyDescent="0.25">
      <c r="A4" s="17"/>
      <c r="B4" s="17"/>
      <c r="C4" s="18" t="s">
        <v>3</v>
      </c>
      <c r="D4" s="19">
        <f>COUNTIF(D11:D130,"Passed")</f>
        <v>30</v>
      </c>
      <c r="E4" s="20">
        <f>D4/SUM($D$4:$D$6)</f>
        <v>0.8571428571428571</v>
      </c>
    </row>
    <row r="5" spans="1:5" x14ac:dyDescent="0.25">
      <c r="A5" s="17"/>
      <c r="B5" s="17"/>
      <c r="C5" s="21" t="s">
        <v>4</v>
      </c>
      <c r="D5" s="19">
        <f>COUNTIF(D11:D130,"Failed")</f>
        <v>5</v>
      </c>
      <c r="E5" s="20">
        <f t="shared" ref="E5:E6" si="0">D5/SUM($D$4:$D$6)</f>
        <v>0.14285714285714285</v>
      </c>
    </row>
    <row r="6" spans="1:5" x14ac:dyDescent="0.25">
      <c r="A6" s="17"/>
      <c r="B6" s="17"/>
      <c r="C6" s="22" t="s">
        <v>5</v>
      </c>
      <c r="D6" s="19">
        <f>COUNTIF(D11:D130,"Not Run")</f>
        <v>0</v>
      </c>
      <c r="E6" s="20">
        <f t="shared" si="0"/>
        <v>0</v>
      </c>
    </row>
    <row r="8" spans="1:5" x14ac:dyDescent="0.25">
      <c r="A8" s="23" t="s">
        <v>6</v>
      </c>
      <c r="B8" s="23" t="s">
        <v>7</v>
      </c>
      <c r="C8" s="23" t="s">
        <v>8</v>
      </c>
      <c r="D8" s="23" t="s">
        <v>9</v>
      </c>
      <c r="E8" s="23" t="s">
        <v>10</v>
      </c>
    </row>
    <row r="9" spans="1:5" x14ac:dyDescent="0.25">
      <c r="A9" s="23"/>
      <c r="B9" s="23"/>
      <c r="C9" s="23"/>
      <c r="D9" s="23"/>
      <c r="E9" s="23"/>
    </row>
    <row r="10" spans="1:5" x14ac:dyDescent="0.25">
      <c r="A10" s="54" t="s">
        <v>58</v>
      </c>
      <c r="B10" s="54"/>
      <c r="C10" s="54"/>
      <c r="D10" s="54"/>
      <c r="E10" s="54"/>
    </row>
    <row r="11" spans="1:5" x14ac:dyDescent="0.25">
      <c r="A11" s="25"/>
      <c r="B11" s="7" t="s">
        <v>13</v>
      </c>
      <c r="C11" s="26"/>
      <c r="D11" s="27" t="s">
        <v>3</v>
      </c>
      <c r="E11" s="25"/>
    </row>
    <row r="12" spans="1:5" x14ac:dyDescent="0.25">
      <c r="A12" s="25"/>
      <c r="B12" s="7" t="s">
        <v>14</v>
      </c>
      <c r="C12" s="26"/>
      <c r="D12" s="27" t="s">
        <v>3</v>
      </c>
      <c r="E12" s="25"/>
    </row>
    <row r="13" spans="1:5" x14ac:dyDescent="0.25">
      <c r="A13" s="25"/>
      <c r="B13" s="7" t="s">
        <v>15</v>
      </c>
      <c r="C13" s="28"/>
      <c r="D13" s="27" t="s">
        <v>3</v>
      </c>
      <c r="E13" s="25"/>
    </row>
    <row r="14" spans="1:5" x14ac:dyDescent="0.25">
      <c r="A14" s="24" t="s">
        <v>16</v>
      </c>
      <c r="B14" s="24"/>
      <c r="C14" s="24"/>
      <c r="D14" s="24"/>
      <c r="E14" s="24"/>
    </row>
    <row r="15" spans="1:5" x14ac:dyDescent="0.25">
      <c r="A15" s="25"/>
      <c r="B15" s="7" t="s">
        <v>17</v>
      </c>
      <c r="C15" s="26"/>
      <c r="D15" s="27" t="s">
        <v>3</v>
      </c>
      <c r="E15" s="25"/>
    </row>
    <row r="16" spans="1:5" x14ac:dyDescent="0.25">
      <c r="A16" s="25"/>
      <c r="B16" s="7" t="s">
        <v>18</v>
      </c>
      <c r="C16" s="28"/>
      <c r="D16" s="27" t="s">
        <v>3</v>
      </c>
      <c r="E16" s="25"/>
    </row>
    <row r="17" spans="1:5" ht="31.5" x14ac:dyDescent="0.25">
      <c r="A17" s="25"/>
      <c r="B17" s="7" t="s">
        <v>19</v>
      </c>
      <c r="C17" s="29"/>
      <c r="D17" s="27" t="s">
        <v>3</v>
      </c>
      <c r="E17" s="25"/>
    </row>
    <row r="18" spans="1:5" ht="47.25" x14ac:dyDescent="0.25">
      <c r="A18" s="25"/>
      <c r="B18" s="7" t="s">
        <v>20</v>
      </c>
      <c r="C18" s="29"/>
      <c r="D18" s="27" t="s">
        <v>3</v>
      </c>
      <c r="E18" s="25"/>
    </row>
    <row r="19" spans="1:5" ht="47.25" x14ac:dyDescent="0.25">
      <c r="A19" s="25"/>
      <c r="B19" s="7" t="s">
        <v>21</v>
      </c>
      <c r="C19" s="29"/>
      <c r="D19" s="27" t="s">
        <v>3</v>
      </c>
      <c r="E19" s="25"/>
    </row>
    <row r="20" spans="1:5" x14ac:dyDescent="0.25">
      <c r="A20" s="25"/>
      <c r="B20" s="7" t="s">
        <v>22</v>
      </c>
      <c r="C20" s="26"/>
      <c r="D20" s="27" t="s">
        <v>3</v>
      </c>
      <c r="E20" s="25"/>
    </row>
    <row r="21" spans="1:5" x14ac:dyDescent="0.25">
      <c r="A21" s="25"/>
      <c r="B21" s="7" t="s">
        <v>23</v>
      </c>
      <c r="C21" s="26"/>
      <c r="D21" s="27" t="s">
        <v>3</v>
      </c>
      <c r="E21" s="25"/>
    </row>
    <row r="22" spans="1:5" x14ac:dyDescent="0.25">
      <c r="A22" s="25"/>
      <c r="B22" s="7" t="s">
        <v>24</v>
      </c>
      <c r="C22" s="29"/>
      <c r="D22" s="27" t="s">
        <v>3</v>
      </c>
      <c r="E22" s="25"/>
    </row>
    <row r="23" spans="1:5" ht="26.25" x14ac:dyDescent="0.25">
      <c r="A23" s="25"/>
      <c r="B23" s="7" t="s">
        <v>25</v>
      </c>
      <c r="C23" s="28"/>
      <c r="D23" s="30" t="s">
        <v>4</v>
      </c>
      <c r="E23" s="31" t="s">
        <v>53</v>
      </c>
    </row>
    <row r="24" spans="1:5" x14ac:dyDescent="0.25">
      <c r="A24" s="25"/>
      <c r="B24" s="7" t="s">
        <v>26</v>
      </c>
      <c r="C24" s="26"/>
      <c r="D24" s="27" t="s">
        <v>3</v>
      </c>
      <c r="E24" s="25"/>
    </row>
    <row r="25" spans="1:5" x14ac:dyDescent="0.25">
      <c r="A25" s="25"/>
      <c r="B25" s="7" t="s">
        <v>27</v>
      </c>
      <c r="C25" s="28"/>
      <c r="D25" s="27" t="s">
        <v>3</v>
      </c>
      <c r="E25" s="25"/>
    </row>
    <row r="26" spans="1:5" x14ac:dyDescent="0.25">
      <c r="A26" s="24" t="s">
        <v>28</v>
      </c>
      <c r="B26" s="24"/>
      <c r="C26" s="24"/>
      <c r="D26" s="24"/>
      <c r="E26" s="24"/>
    </row>
    <row r="27" spans="1:5" ht="31.5" x14ac:dyDescent="0.25">
      <c r="A27" s="25"/>
      <c r="B27" s="7" t="s">
        <v>29</v>
      </c>
      <c r="C27" s="29"/>
      <c r="D27" s="27" t="s">
        <v>3</v>
      </c>
      <c r="E27" s="25"/>
    </row>
    <row r="28" spans="1:5" x14ac:dyDescent="0.25">
      <c r="A28" s="25"/>
      <c r="B28" s="7" t="s">
        <v>30</v>
      </c>
      <c r="C28" s="29"/>
      <c r="D28" s="27" t="s">
        <v>3</v>
      </c>
      <c r="E28" s="25"/>
    </row>
    <row r="29" spans="1:5" x14ac:dyDescent="0.25">
      <c r="A29" s="25"/>
      <c r="B29" s="7" t="s">
        <v>31</v>
      </c>
      <c r="C29" s="32"/>
      <c r="D29" s="27" t="s">
        <v>3</v>
      </c>
      <c r="E29" s="25"/>
    </row>
    <row r="30" spans="1:5" x14ac:dyDescent="0.25">
      <c r="B30" s="7" t="s">
        <v>32</v>
      </c>
      <c r="D30" s="27" t="s">
        <v>3</v>
      </c>
    </row>
    <row r="31" spans="1:5" ht="26.25" x14ac:dyDescent="0.25">
      <c r="A31" s="25"/>
      <c r="B31" s="7" t="s">
        <v>33</v>
      </c>
      <c r="C31" s="32"/>
      <c r="D31" s="30" t="s">
        <v>4</v>
      </c>
      <c r="E31" s="31" t="s">
        <v>54</v>
      </c>
    </row>
    <row r="32" spans="1:5" x14ac:dyDescent="0.25">
      <c r="A32" s="25"/>
      <c r="B32" s="7" t="s">
        <v>34</v>
      </c>
      <c r="C32" s="32"/>
      <c r="D32" s="27" t="s">
        <v>3</v>
      </c>
      <c r="E32" s="25"/>
    </row>
    <row r="33" spans="1:5" x14ac:dyDescent="0.25">
      <c r="A33" s="24" t="s">
        <v>35</v>
      </c>
      <c r="B33" s="24"/>
      <c r="C33" s="24"/>
      <c r="D33" s="24"/>
      <c r="E33" s="24"/>
    </row>
    <row r="34" spans="1:5" ht="26.25" x14ac:dyDescent="0.25">
      <c r="A34" s="25"/>
      <c r="B34" s="7" t="s">
        <v>36</v>
      </c>
      <c r="C34" s="32"/>
      <c r="D34" s="30" t="s">
        <v>4</v>
      </c>
      <c r="E34" s="31" t="s">
        <v>55</v>
      </c>
    </row>
    <row r="35" spans="1:5" x14ac:dyDescent="0.25">
      <c r="A35" s="24" t="s">
        <v>37</v>
      </c>
      <c r="B35" s="24"/>
      <c r="C35" s="24"/>
      <c r="D35" s="24"/>
      <c r="E35" s="24"/>
    </row>
    <row r="36" spans="1:5" x14ac:dyDescent="0.25">
      <c r="A36" s="25"/>
      <c r="B36" s="7" t="s">
        <v>38</v>
      </c>
      <c r="C36" s="32"/>
      <c r="D36" s="27" t="s">
        <v>3</v>
      </c>
      <c r="E36" s="25"/>
    </row>
    <row r="37" spans="1:5" x14ac:dyDescent="0.25">
      <c r="A37" s="24" t="s">
        <v>39</v>
      </c>
      <c r="B37" s="24"/>
      <c r="C37" s="24"/>
      <c r="D37" s="24"/>
      <c r="E37" s="24"/>
    </row>
    <row r="38" spans="1:5" x14ac:dyDescent="0.25">
      <c r="A38" s="25"/>
      <c r="B38" s="7" t="s">
        <v>40</v>
      </c>
      <c r="C38" s="32"/>
      <c r="D38" s="27" t="s">
        <v>3</v>
      </c>
      <c r="E38" s="25"/>
    </row>
    <row r="39" spans="1:5" ht="31.5" x14ac:dyDescent="0.25">
      <c r="A39" s="25"/>
      <c r="B39" s="7" t="s">
        <v>41</v>
      </c>
      <c r="C39" s="32"/>
      <c r="D39" s="27" t="s">
        <v>3</v>
      </c>
      <c r="E39" s="25"/>
    </row>
    <row r="40" spans="1:5" ht="31.5" x14ac:dyDescent="0.25">
      <c r="A40" s="25"/>
      <c r="B40" s="7" t="s">
        <v>42</v>
      </c>
      <c r="C40" s="32"/>
      <c r="D40" s="27" t="s">
        <v>3</v>
      </c>
      <c r="E40" s="25"/>
    </row>
    <row r="41" spans="1:5" x14ac:dyDescent="0.25">
      <c r="A41" s="25"/>
      <c r="B41" s="7" t="s">
        <v>43</v>
      </c>
      <c r="C41" s="32"/>
      <c r="D41" s="27" t="s">
        <v>3</v>
      </c>
      <c r="E41" s="25"/>
    </row>
    <row r="42" spans="1:5" ht="26.25" x14ac:dyDescent="0.25">
      <c r="A42" s="25"/>
      <c r="B42" s="7" t="s">
        <v>44</v>
      </c>
      <c r="C42" s="32"/>
      <c r="D42" s="30" t="s">
        <v>4</v>
      </c>
      <c r="E42" s="31" t="s">
        <v>56</v>
      </c>
    </row>
    <row r="43" spans="1:5" x14ac:dyDescent="0.25">
      <c r="A43" s="25"/>
      <c r="B43" s="7" t="s">
        <v>45</v>
      </c>
      <c r="C43" s="32"/>
      <c r="D43" s="27" t="s">
        <v>3</v>
      </c>
      <c r="E43" s="25"/>
    </row>
    <row r="44" spans="1:5" x14ac:dyDescent="0.25">
      <c r="A44" s="33" t="s">
        <v>84</v>
      </c>
      <c r="B44" s="33"/>
      <c r="C44" s="33"/>
      <c r="D44" s="24"/>
      <c r="E44" s="24"/>
    </row>
    <row r="45" spans="1:5" x14ac:dyDescent="0.25">
      <c r="A45" s="34"/>
      <c r="B45" s="7" t="s">
        <v>46</v>
      </c>
      <c r="C45" s="34"/>
      <c r="D45" s="27" t="s">
        <v>3</v>
      </c>
      <c r="E45" s="25"/>
    </row>
    <row r="46" spans="1:5" x14ac:dyDescent="0.25">
      <c r="A46" s="34"/>
      <c r="B46" s="7" t="s">
        <v>47</v>
      </c>
      <c r="C46" s="34"/>
      <c r="D46" s="27" t="s">
        <v>3</v>
      </c>
      <c r="E46" s="25"/>
    </row>
    <row r="47" spans="1:5" ht="26.25" x14ac:dyDescent="0.25">
      <c r="A47" s="34"/>
      <c r="B47" s="7" t="s">
        <v>48</v>
      </c>
      <c r="C47" s="34"/>
      <c r="D47" s="30" t="s">
        <v>4</v>
      </c>
      <c r="E47" s="31" t="s">
        <v>57</v>
      </c>
    </row>
    <row r="48" spans="1:5" x14ac:dyDescent="0.25">
      <c r="A48" s="34"/>
      <c r="B48" s="7" t="s">
        <v>49</v>
      </c>
      <c r="C48" s="34"/>
      <c r="D48" s="27" t="s">
        <v>3</v>
      </c>
      <c r="E48" s="25"/>
    </row>
    <row r="49" spans="1:5" x14ac:dyDescent="0.25">
      <c r="A49" s="34"/>
      <c r="B49" s="7" t="s">
        <v>50</v>
      </c>
      <c r="C49" s="34"/>
      <c r="D49" s="27" t="s">
        <v>3</v>
      </c>
      <c r="E49" s="25"/>
    </row>
    <row r="50" spans="1:5" x14ac:dyDescent="0.25">
      <c r="A50" s="34"/>
      <c r="B50" s="7" t="s">
        <v>51</v>
      </c>
      <c r="C50" s="34"/>
      <c r="D50" s="27" t="s">
        <v>3</v>
      </c>
      <c r="E50" s="25"/>
    </row>
    <row r="51" spans="1:5" x14ac:dyDescent="0.25">
      <c r="A51" s="34"/>
      <c r="B51" s="7" t="s">
        <v>52</v>
      </c>
      <c r="C51" s="34"/>
      <c r="D51" s="27" t="s">
        <v>3</v>
      </c>
      <c r="E51" s="25"/>
    </row>
  </sheetData>
  <mergeCells count="15">
    <mergeCell ref="A44:E44"/>
    <mergeCell ref="A33:E33"/>
    <mergeCell ref="A35:E35"/>
    <mergeCell ref="A37:E37"/>
    <mergeCell ref="A10:E10"/>
    <mergeCell ref="A26:E26"/>
    <mergeCell ref="A14:E14"/>
    <mergeCell ref="A8:A9"/>
    <mergeCell ref="B8:B9"/>
    <mergeCell ref="C8:C9"/>
    <mergeCell ref="D8:D9"/>
    <mergeCell ref="E8:E9"/>
    <mergeCell ref="A1:E1"/>
    <mergeCell ref="A2:B2"/>
    <mergeCell ref="D2:E2"/>
  </mergeCells>
  <dataValidations count="1">
    <dataValidation type="list" allowBlank="1" showInputMessage="1" showErrorMessage="1" sqref="D36 D34 D27:D32 D11:D13 D15:D25 D38:D43 D45:D51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C16"/>
  <sheetViews>
    <sheetView tabSelected="1" workbookViewId="0">
      <selection sqref="A1:I1"/>
    </sheetView>
  </sheetViews>
  <sheetFormatPr defaultRowHeight="15.75" x14ac:dyDescent="0.25"/>
  <cols>
    <col min="1" max="1" width="5" style="1" customWidth="1"/>
    <col min="2" max="2" width="25.28515625" style="37" customWidth="1"/>
    <col min="3" max="3" width="35.42578125" style="37" customWidth="1"/>
    <col min="4" max="4" width="17.5703125" style="37" customWidth="1"/>
    <col min="5" max="5" width="54" style="37" customWidth="1"/>
    <col min="6" max="6" width="41" style="1" customWidth="1"/>
    <col min="7" max="7" width="23" style="1" customWidth="1"/>
    <col min="8" max="8" width="18.7109375" style="1" customWidth="1"/>
    <col min="9" max="9" width="19.85546875" style="1" customWidth="1"/>
    <col min="10" max="1017" width="12.28515625" style="1" customWidth="1"/>
    <col min="1018" max="1018" width="10.28515625" customWidth="1"/>
  </cols>
  <sheetData>
    <row r="1" spans="1:9" ht="34.5" customHeight="1" x14ac:dyDescent="0.25">
      <c r="A1" s="35" t="s">
        <v>96</v>
      </c>
      <c r="B1" s="35"/>
      <c r="C1" s="35"/>
      <c r="D1" s="35"/>
      <c r="E1" s="35"/>
      <c r="F1" s="35"/>
      <c r="G1" s="35"/>
      <c r="H1" s="35"/>
      <c r="I1" s="35"/>
    </row>
    <row r="2" spans="1:9" ht="15.75" customHeight="1" x14ac:dyDescent="0.25">
      <c r="A2" s="36" t="s">
        <v>11</v>
      </c>
      <c r="B2" s="36"/>
      <c r="C2" s="36" t="s">
        <v>12</v>
      </c>
      <c r="D2" s="36"/>
      <c r="E2" s="36"/>
      <c r="F2" s="36"/>
      <c r="G2" s="36" t="s">
        <v>72</v>
      </c>
      <c r="H2" s="36"/>
      <c r="I2" s="36"/>
    </row>
    <row r="3" spans="1:9" x14ac:dyDescent="0.25">
      <c r="A3" s="2"/>
      <c r="B3" s="2"/>
      <c r="C3" s="3"/>
      <c r="D3" s="3"/>
      <c r="G3" s="38" t="s">
        <v>59</v>
      </c>
      <c r="H3" s="39" t="s">
        <v>60</v>
      </c>
      <c r="I3" s="39" t="s">
        <v>2</v>
      </c>
    </row>
    <row r="4" spans="1:9" x14ac:dyDescent="0.25">
      <c r="A4" s="3"/>
      <c r="B4" s="3"/>
      <c r="C4" s="3"/>
      <c r="D4" s="3"/>
      <c r="G4" s="40" t="s">
        <v>61</v>
      </c>
      <c r="H4" s="4">
        <f>COUNTIF($G$12:$G$100,G4)</f>
        <v>0</v>
      </c>
      <c r="I4" s="8">
        <f>H4/SUM($H$4:$H$8)</f>
        <v>0</v>
      </c>
    </row>
    <row r="5" spans="1:9" x14ac:dyDescent="0.25">
      <c r="A5" s="3"/>
      <c r="B5" s="3"/>
      <c r="C5" s="3"/>
      <c r="D5" s="3"/>
      <c r="G5" s="5" t="s">
        <v>62</v>
      </c>
      <c r="H5" s="4">
        <f t="shared" ref="H5:H8" si="0">COUNTIF($G$12:$G$100,G5)</f>
        <v>3</v>
      </c>
      <c r="I5" s="8">
        <f t="shared" ref="I5:I8" si="1">H5/SUM($H$4:$H$8)</f>
        <v>0.6</v>
      </c>
    </row>
    <row r="6" spans="1:9" x14ac:dyDescent="0.25">
      <c r="A6" s="3"/>
      <c r="B6" s="3"/>
      <c r="C6" s="3"/>
      <c r="D6" s="3"/>
      <c r="G6" s="41" t="s">
        <v>63</v>
      </c>
      <c r="H6" s="4">
        <f t="shared" si="0"/>
        <v>2</v>
      </c>
      <c r="I6" s="8">
        <f t="shared" si="1"/>
        <v>0.4</v>
      </c>
    </row>
    <row r="7" spans="1:9" x14ac:dyDescent="0.25">
      <c r="A7" s="3"/>
      <c r="B7" s="3"/>
      <c r="C7" s="3"/>
      <c r="D7" s="3"/>
      <c r="G7" s="42" t="s">
        <v>64</v>
      </c>
      <c r="H7" s="4">
        <f t="shared" si="0"/>
        <v>0</v>
      </c>
      <c r="I7" s="8">
        <f t="shared" si="1"/>
        <v>0</v>
      </c>
    </row>
    <row r="8" spans="1:9" x14ac:dyDescent="0.25">
      <c r="A8" s="3"/>
      <c r="B8" s="3"/>
      <c r="C8" s="3"/>
      <c r="D8" s="3"/>
      <c r="G8" s="43" t="s">
        <v>65</v>
      </c>
      <c r="H8" s="4">
        <f t="shared" si="0"/>
        <v>0</v>
      </c>
      <c r="I8" s="8">
        <f t="shared" si="1"/>
        <v>0</v>
      </c>
    </row>
    <row r="10" spans="1:9" x14ac:dyDescent="0.25">
      <c r="A10" s="44" t="s">
        <v>6</v>
      </c>
      <c r="B10" s="44" t="s">
        <v>66</v>
      </c>
      <c r="C10" s="44" t="s">
        <v>67</v>
      </c>
      <c r="D10" s="50" t="s">
        <v>93</v>
      </c>
      <c r="E10" s="44" t="s">
        <v>68</v>
      </c>
      <c r="F10" s="44" t="s">
        <v>69</v>
      </c>
      <c r="G10" s="44" t="s">
        <v>59</v>
      </c>
      <c r="H10" s="44" t="s">
        <v>70</v>
      </c>
      <c r="I10" s="44" t="s">
        <v>10</v>
      </c>
    </row>
    <row r="11" spans="1:9" x14ac:dyDescent="0.25">
      <c r="A11" s="44"/>
      <c r="B11" s="44"/>
      <c r="C11" s="44"/>
      <c r="D11" s="53"/>
      <c r="E11" s="44"/>
      <c r="F11" s="44"/>
      <c r="G11" s="44"/>
      <c r="H11" s="44"/>
      <c r="I11" s="44"/>
    </row>
    <row r="12" spans="1:9" ht="204.75" x14ac:dyDescent="0.25">
      <c r="A12" s="45" t="s">
        <v>71</v>
      </c>
      <c r="B12" s="46" t="s">
        <v>80</v>
      </c>
      <c r="C12" s="51" t="s">
        <v>74</v>
      </c>
      <c r="D12" s="52"/>
      <c r="E12" s="7" t="s">
        <v>73</v>
      </c>
      <c r="F12" s="45"/>
      <c r="G12" s="48" t="s">
        <v>63</v>
      </c>
      <c r="H12" s="45"/>
      <c r="I12" s="45"/>
    </row>
    <row r="13" spans="1:9" ht="330.75" x14ac:dyDescent="0.25">
      <c r="A13" s="47" t="s">
        <v>75</v>
      </c>
      <c r="B13" s="46" t="s">
        <v>81</v>
      </c>
      <c r="C13" s="46" t="s">
        <v>79</v>
      </c>
      <c r="D13" s="49"/>
      <c r="E13" s="7" t="s">
        <v>82</v>
      </c>
      <c r="F13" s="47"/>
      <c r="G13" s="48" t="s">
        <v>63</v>
      </c>
      <c r="H13" s="47"/>
      <c r="I13" s="47"/>
    </row>
    <row r="14" spans="1:9" ht="236.25" x14ac:dyDescent="0.25">
      <c r="A14" s="47" t="s">
        <v>76</v>
      </c>
      <c r="B14" s="46" t="s">
        <v>90</v>
      </c>
      <c r="C14" s="51" t="s">
        <v>83</v>
      </c>
      <c r="D14" s="52" t="s">
        <v>95</v>
      </c>
      <c r="E14" s="7" t="s">
        <v>89</v>
      </c>
      <c r="F14" s="47"/>
      <c r="G14" s="6" t="s">
        <v>62</v>
      </c>
      <c r="H14" s="47"/>
      <c r="I14" s="47"/>
    </row>
    <row r="15" spans="1:9" ht="157.5" x14ac:dyDescent="0.25">
      <c r="A15" s="47" t="s">
        <v>77</v>
      </c>
      <c r="B15" s="46" t="s">
        <v>85</v>
      </c>
      <c r="C15" s="51" t="s">
        <v>87</v>
      </c>
      <c r="D15" s="52"/>
      <c r="E15" s="7" t="s">
        <v>88</v>
      </c>
      <c r="F15" s="47"/>
      <c r="G15" s="6" t="s">
        <v>62</v>
      </c>
      <c r="H15" s="47"/>
      <c r="I15" s="47"/>
    </row>
    <row r="16" spans="1:9" ht="283.5" x14ac:dyDescent="0.25">
      <c r="A16" s="47" t="s">
        <v>78</v>
      </c>
      <c r="B16" s="46" t="s">
        <v>86</v>
      </c>
      <c r="C16" s="51" t="s">
        <v>91</v>
      </c>
      <c r="D16" s="52" t="s">
        <v>94</v>
      </c>
      <c r="E16" s="7" t="s">
        <v>92</v>
      </c>
      <c r="F16" s="47"/>
      <c r="G16" s="6" t="s">
        <v>62</v>
      </c>
      <c r="H16" s="47"/>
      <c r="I16" s="47"/>
    </row>
  </sheetData>
  <mergeCells count="13">
    <mergeCell ref="D10:D11"/>
    <mergeCell ref="H10:H11"/>
    <mergeCell ref="I10:I11"/>
    <mergeCell ref="A10:A11"/>
    <mergeCell ref="B10:B11"/>
    <mergeCell ref="C10:C11"/>
    <mergeCell ref="E10:E11"/>
    <mergeCell ref="F10:F11"/>
    <mergeCell ref="G10:G11"/>
    <mergeCell ref="A1:I1"/>
    <mergeCell ref="A2:B2"/>
    <mergeCell ref="C2:F2"/>
    <mergeCell ref="G2:I2"/>
  </mergeCells>
  <dataValidations count="1">
    <dataValidation type="list" allowBlank="1" showInputMessage="1" showErrorMessage="1" sqref="G17">
      <formula1>$G$4:$G$9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</vt:lpstr>
      <vt:lpstr>БАГ-РЕПОРТ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375257702591</dc:creator>
  <cp:lastModifiedBy>375257702591</cp:lastModifiedBy>
  <dcterms:created xsi:type="dcterms:W3CDTF">2021-01-30T09:17:17Z</dcterms:created>
  <dcterms:modified xsi:type="dcterms:W3CDTF">2021-01-30T10:33:55Z</dcterms:modified>
</cp:coreProperties>
</file>