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708" windowWidth="5100" windowHeight="6516" tabRatio="796"/>
  </bookViews>
  <sheets>
    <sheet name="データ" sheetId="1" r:id="rId1"/>
    <sheet name="モデリング" sheetId="2" r:id="rId2"/>
    <sheet name="$設定$" sheetId="3" state="veryHidden" r:id="rId3"/>
    <sheet name="$data_cov$" sheetId="4" state="veryHidden" r:id="rId4"/>
    <sheet name="履歴." sheetId="5" state="hidden" r:id="rId5"/>
    <sheet name="$計算用シート$" sheetId="223" state="veryHidden" r:id="rId6"/>
    <sheet name="TTM_data" sheetId="224" state="hidden" r:id="rId7"/>
  </sheets>
  <functionGroups builtInGroupCount="17">
    <functionGroup name="Commands"/>
    <functionGroup name="RExcel"/>
  </functionGroups>
  <calcPr calcId="145621"/>
</workbook>
</file>

<file path=xl/calcChain.xml><?xml version="1.0" encoding="utf-8"?>
<calcChain xmlns="http://schemas.openxmlformats.org/spreadsheetml/2006/main">
  <c r="AB36" i="223" l="1" a="1"/>
  <c r="AB36" i="223" s="1"/>
  <c r="P36" i="223" a="1"/>
  <c r="P36" i="223" s="1"/>
  <c r="T1" i="223" a="1"/>
  <c r="T1" i="223" s="1"/>
  <c r="O2" i="223" s="1"/>
  <c r="O47" i="223"/>
  <c r="O46" i="223"/>
  <c r="O45" i="223"/>
  <c r="O44" i="223"/>
  <c r="O43" i="223"/>
  <c r="O42" i="223"/>
  <c r="O41" i="223"/>
  <c r="O40" i="223"/>
  <c r="O39" i="223"/>
  <c r="N47" i="223"/>
  <c r="M46" i="223"/>
  <c r="L45" i="223"/>
  <c r="K44" i="223"/>
  <c r="J43" i="223"/>
  <c r="I42" i="223"/>
  <c r="H41" i="223"/>
  <c r="G40" i="223"/>
  <c r="F39" i="223"/>
  <c r="E38" i="223"/>
  <c r="C37" i="223"/>
  <c r="D36" i="223"/>
  <c r="E34" i="223"/>
  <c r="E33" i="223"/>
  <c r="D31" i="223"/>
  <c r="D30" i="223"/>
  <c r="D29" i="223"/>
  <c r="C28" i="223"/>
  <c r="C27" i="223"/>
  <c r="C26" i="223"/>
  <c r="D25" i="223"/>
  <c r="C25" i="223"/>
  <c r="AB47" i="223" l="1"/>
  <c r="AB46" i="223"/>
  <c r="AB42" i="223"/>
  <c r="AB38" i="223"/>
  <c r="AB39" i="223"/>
  <c r="AB45" i="223"/>
  <c r="AB41" i="223"/>
  <c r="AB37" i="223"/>
  <c r="AB43" i="223"/>
  <c r="AB44" i="223"/>
  <c r="AB40" i="223"/>
  <c r="S47" i="223"/>
  <c r="S46" i="223"/>
  <c r="S45" i="223"/>
  <c r="W44" i="223"/>
  <c r="W43" i="223"/>
  <c r="W42" i="223"/>
  <c r="S41" i="223"/>
  <c r="AA39" i="223"/>
  <c r="AA38" i="223"/>
  <c r="AA37" i="223"/>
  <c r="S36" i="223"/>
  <c r="Z47" i="223"/>
  <c r="V47" i="223"/>
  <c r="R47" i="223"/>
  <c r="Z46" i="223"/>
  <c r="V46" i="223"/>
  <c r="R46" i="223"/>
  <c r="Z45" i="223"/>
  <c r="V45" i="223"/>
  <c r="R45" i="223"/>
  <c r="Z44" i="223"/>
  <c r="V44" i="223"/>
  <c r="R44" i="223"/>
  <c r="Z43" i="223"/>
  <c r="V43" i="223"/>
  <c r="R43" i="223"/>
  <c r="Z42" i="223"/>
  <c r="V42" i="223"/>
  <c r="R42" i="223"/>
  <c r="Z41" i="223"/>
  <c r="V41" i="223"/>
  <c r="R41" i="223"/>
  <c r="Z40" i="223"/>
  <c r="V40" i="223"/>
  <c r="R40" i="223"/>
  <c r="Z39" i="223"/>
  <c r="V39" i="223"/>
  <c r="R39" i="223"/>
  <c r="Z38" i="223"/>
  <c r="V38" i="223"/>
  <c r="R38" i="223"/>
  <c r="Z37" i="223"/>
  <c r="V37" i="223"/>
  <c r="R37" i="223"/>
  <c r="Z36" i="223"/>
  <c r="V36" i="223"/>
  <c r="R36" i="223"/>
  <c r="AA47" i="223"/>
  <c r="AA46" i="223"/>
  <c r="W45" i="223"/>
  <c r="AA43" i="223"/>
  <c r="S43" i="223"/>
  <c r="S42" i="223"/>
  <c r="W41" i="223"/>
  <c r="W40" i="223"/>
  <c r="W39" i="223"/>
  <c r="W38" i="223"/>
  <c r="W37" i="223"/>
  <c r="W36" i="223"/>
  <c r="Y47" i="223"/>
  <c r="U47" i="223"/>
  <c r="Q47" i="223"/>
  <c r="Y46" i="223"/>
  <c r="U46" i="223"/>
  <c r="Q46" i="223"/>
  <c r="Y45" i="223"/>
  <c r="U45" i="223"/>
  <c r="Q45" i="223"/>
  <c r="Y44" i="223"/>
  <c r="U44" i="223"/>
  <c r="Q44" i="223"/>
  <c r="Y43" i="223"/>
  <c r="U43" i="223"/>
  <c r="Q43" i="223"/>
  <c r="Y42" i="223"/>
  <c r="U42" i="223"/>
  <c r="Q42" i="223"/>
  <c r="Y41" i="223"/>
  <c r="U41" i="223"/>
  <c r="Q41" i="223"/>
  <c r="Y40" i="223"/>
  <c r="U40" i="223"/>
  <c r="Q40" i="223"/>
  <c r="Y39" i="223"/>
  <c r="U39" i="223"/>
  <c r="Q39" i="223"/>
  <c r="Y38" i="223"/>
  <c r="U38" i="223"/>
  <c r="Q38" i="223"/>
  <c r="Y37" i="223"/>
  <c r="U37" i="223"/>
  <c r="Q37" i="223"/>
  <c r="Y36" i="223"/>
  <c r="U36" i="223"/>
  <c r="Q36" i="223"/>
  <c r="W47" i="223"/>
  <c r="W46" i="223"/>
  <c r="AA45" i="223"/>
  <c r="AA44" i="223"/>
  <c r="S44" i="223"/>
  <c r="AA42" i="223"/>
  <c r="AA41" i="223"/>
  <c r="AA40" i="223"/>
  <c r="S40" i="223"/>
  <c r="S39" i="223"/>
  <c r="S38" i="223"/>
  <c r="S37" i="223"/>
  <c r="AA36" i="223"/>
  <c r="X47" i="223"/>
  <c r="T47" i="223"/>
  <c r="P47" i="223"/>
  <c r="X46" i="223"/>
  <c r="T46" i="223"/>
  <c r="P46" i="223"/>
  <c r="X45" i="223"/>
  <c r="T45" i="223"/>
  <c r="P45" i="223"/>
  <c r="X44" i="223"/>
  <c r="T44" i="223"/>
  <c r="P44" i="223"/>
  <c r="X43" i="223"/>
  <c r="T43" i="223"/>
  <c r="P43" i="223"/>
  <c r="X42" i="223"/>
  <c r="T42" i="223"/>
  <c r="P42" i="223"/>
  <c r="X41" i="223"/>
  <c r="T41" i="223"/>
  <c r="P41" i="223"/>
  <c r="X40" i="223"/>
  <c r="T40" i="223"/>
  <c r="P40" i="223"/>
  <c r="X39" i="223"/>
  <c r="T39" i="223"/>
  <c r="P39" i="223"/>
  <c r="X38" i="223"/>
  <c r="T38" i="223"/>
  <c r="P38" i="223"/>
  <c r="X37" i="223"/>
  <c r="T37" i="223"/>
  <c r="P37" i="223"/>
  <c r="X36" i="223"/>
  <c r="T36" i="223"/>
  <c r="C13" i="223" a="1"/>
  <c r="F13" i="223" s="1"/>
  <c r="L13" i="223" a="1"/>
  <c r="I16" i="223" l="1"/>
  <c r="H20" i="223"/>
  <c r="C17" i="223"/>
  <c r="G13" i="223"/>
  <c r="E17" i="223"/>
  <c r="K20" i="223"/>
  <c r="F17" i="223"/>
  <c r="J13" i="223"/>
  <c r="D21" i="223"/>
  <c r="F19" i="223"/>
  <c r="H17" i="223"/>
  <c r="J15" i="223"/>
  <c r="C14" i="223"/>
  <c r="G21" i="223"/>
  <c r="I19" i="223"/>
  <c r="K17" i="223"/>
  <c r="D16" i="223"/>
  <c r="F14" i="223"/>
  <c r="I21" i="223"/>
  <c r="K19" i="223"/>
  <c r="D18" i="223"/>
  <c r="F16" i="223"/>
  <c r="H14" i="223"/>
  <c r="J21" i="223"/>
  <c r="C20" i="223"/>
  <c r="E18" i="223"/>
  <c r="G16" i="223"/>
  <c r="I14" i="223"/>
  <c r="I20" i="223"/>
  <c r="K18" i="223"/>
  <c r="D17" i="223"/>
  <c r="F15" i="223"/>
  <c r="H13" i="223"/>
  <c r="C21" i="223"/>
  <c r="E19" i="223"/>
  <c r="G17" i="223"/>
  <c r="I15" i="223"/>
  <c r="K13" i="223"/>
  <c r="E21" i="223"/>
  <c r="G19" i="223"/>
  <c r="I17" i="223"/>
  <c r="K15" i="223"/>
  <c r="D14" i="223"/>
  <c r="F21" i="223"/>
  <c r="H19" i="223"/>
  <c r="J17" i="223"/>
  <c r="C16" i="223"/>
  <c r="E14" i="223"/>
  <c r="E20" i="223"/>
  <c r="G18" i="223"/>
  <c r="K14" i="223"/>
  <c r="D13" i="223"/>
  <c r="J18" i="223"/>
  <c r="E15" i="223"/>
  <c r="J20" i="223"/>
  <c r="C19" i="223"/>
  <c r="G15" i="223"/>
  <c r="I13" i="223"/>
  <c r="D19" i="223"/>
  <c r="H15" i="223"/>
  <c r="H21" i="223"/>
  <c r="J19" i="223"/>
  <c r="C18" i="223"/>
  <c r="E16" i="223"/>
  <c r="G14" i="223"/>
  <c r="K21" i="223"/>
  <c r="D20" i="223"/>
  <c r="F18" i="223"/>
  <c r="H16" i="223"/>
  <c r="J14" i="223"/>
  <c r="C13" i="223"/>
  <c r="F20" i="223"/>
  <c r="H18" i="223"/>
  <c r="J16" i="223"/>
  <c r="C15" i="223"/>
  <c r="E13" i="223"/>
  <c r="G20" i="223"/>
  <c r="I18" i="223"/>
  <c r="K16" i="223"/>
  <c r="D15" i="223"/>
  <c r="L15" i="223"/>
  <c r="L19" i="223"/>
  <c r="L14" i="223"/>
  <c r="L18" i="223"/>
  <c r="L16" i="223"/>
  <c r="L20" i="223"/>
  <c r="L13" i="223"/>
  <c r="L17" i="223"/>
  <c r="L21" i="223"/>
  <c r="P1" i="223" a="1"/>
  <c r="O1" i="223" l="1" a="1"/>
  <c r="O1" i="223" s="1"/>
  <c r="P1" i="223"/>
  <c r="R1" i="223" a="1"/>
  <c r="R1" i="223" s="1"/>
  <c r="N1" i="223" l="1" a="1"/>
  <c r="N1" i="223" s="1"/>
  <c r="N2" i="223" s="1"/>
</calcChain>
</file>

<file path=xl/sharedStrings.xml><?xml version="1.0" encoding="utf-8"?>
<sst xmlns="http://schemas.openxmlformats.org/spreadsheetml/2006/main" count="1616" uniqueCount="1247">
  <si>
    <t>出力→</t>
  </si>
  <si>
    <t>変数情報</t>
  </si>
  <si>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</si>
  <si>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</si>
  <si>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</si>
  <si>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</si>
  <si>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</si>
  <si>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</si>
  <si>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</si>
  <si>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</si>
  <si>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</si>
  <si>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</si>
  <si>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</si>
  <si>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</si>
  <si>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</si>
  <si>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</si>
  <si>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</si>
  <si>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</si>
  <si>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</si>
  <si>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</si>
  <si>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</si>
  <si>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</si>
  <si>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</si>
  <si>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UserForm1</t>
    <phoneticPr fontId="2"/>
  </si>
  <si>
    <t>UserForm2</t>
    <phoneticPr fontId="2"/>
  </si>
  <si>
    <t>UserForm3</t>
    <phoneticPr fontId="2"/>
  </si>
  <si>
    <t>UserForm4</t>
    <phoneticPr fontId="2"/>
  </si>
  <si>
    <t>UserForm5</t>
    <phoneticPr fontId="2"/>
  </si>
  <si>
    <t>UserForm6</t>
    <phoneticPr fontId="2"/>
  </si>
  <si>
    <t>UserForm7</t>
    <phoneticPr fontId="2"/>
  </si>
  <si>
    <t>UserForm8</t>
    <phoneticPr fontId="2"/>
  </si>
  <si>
    <t>UserForm9</t>
    <phoneticPr fontId="2"/>
  </si>
  <si>
    <t>UserForm10</t>
    <phoneticPr fontId="2"/>
  </si>
  <si>
    <t>UserForm11</t>
    <phoneticPr fontId="2"/>
  </si>
  <si>
    <t>UserForm12</t>
    <phoneticPr fontId="2"/>
  </si>
  <si>
    <t>UserForm13</t>
    <phoneticPr fontId="2"/>
  </si>
  <si>
    <t>UserForm14</t>
    <phoneticPr fontId="2"/>
  </si>
  <si>
    <t>UserForm15</t>
    <phoneticPr fontId="2"/>
  </si>
  <si>
    <t>UserForm16</t>
    <phoneticPr fontId="2"/>
  </si>
  <si>
    <t>UserForm17</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</si>
  <si>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</si>
  <si>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</si>
  <si>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</si>
  <si>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</si>
  <si>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</si>
  <si>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</si>
  <si>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</si>
  <si>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</si>
  <si>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</si>
  <si>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</si>
  <si>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</si>
  <si>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</si>
  <si>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</si>
  <si>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</si>
  <si>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</si>
  <si>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</si>
  <si>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</si>
  <si>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</si>
  <si>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</si>
  <si>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</si>
  <si>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</si>
  <si>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</si>
  <si>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</si>
  <si>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</si>
  <si>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</si>
  <si>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</si>
  <si>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</si>
  <si>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</si>
  <si>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</si>
  <si>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</si>
  <si>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</si>
  <si>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</si>
  <si>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</si>
  <si>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</si>
  <si>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</si>
  <si>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</si>
  <si>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</si>
  <si>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</si>
  <si>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</si>
  <si>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</si>
  <si>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</si>
  <si>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</si>
  <si>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</si>
  <si>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</si>
  <si>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</si>
  <si>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</si>
  <si>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</si>
  <si>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</si>
  <si>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</si>
  <si>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</si>
  <si>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</si>
  <si>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</si>
  <si>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</si>
  <si>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</si>
  <si>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</si>
  <si>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</si>
  <si>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</si>
  <si>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</si>
  <si>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</si>
  <si>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</si>
  <si>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</si>
  <si>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</si>
  <si>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</si>
  <si>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</si>
  <si>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</si>
  <si>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</si>
  <si>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</si>
  <si>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</si>
  <si>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</si>
  <si>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</si>
  <si>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</si>
  <si>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</si>
  <si>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</si>
  <si>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</si>
  <si>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</si>
  <si>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</si>
  <si>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</si>
  <si>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</si>
  <si>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</si>
  <si>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</si>
  <si>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</si>
  <si>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</si>
  <si>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</si>
  <si>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</si>
  <si>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</si>
  <si>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</si>
  <si>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</si>
  <si>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</si>
  <si>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</si>
  <si>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</si>
  <si>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</si>
  <si>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</si>
  <si>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</si>
  <si>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</si>
  <si>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</si>
  <si>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</si>
  <si>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</si>
  <si>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</si>
  <si>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</si>
  <si>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</si>
  <si>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</si>
  <si>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</si>
  <si>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</si>
  <si>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</si>
  <si>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</si>
  <si>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</si>
  <si>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</si>
  <si>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</si>
  <si>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</si>
  <si>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</si>
  <si>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</si>
  <si>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</si>
  <si>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</si>
  <si>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</si>
  <si>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</si>
  <si>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</si>
  <si>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</si>
  <si>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</si>
  <si>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</si>
  <si>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</si>
  <si>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</si>
  <si>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</si>
  <si>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</si>
  <si>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</si>
  <si>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</si>
  <si>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</si>
  <si>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</si>
  <si>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</si>
  <si>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</si>
  <si>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</si>
  <si>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</si>
  <si>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</si>
  <si>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</si>
  <si>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</si>
  <si>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</si>
  <si>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</si>
  <si>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</si>
  <si>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</si>
  <si>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</si>
  <si>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</si>
  <si>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</si>
  <si>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</si>
  <si>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</si>
  <si>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</si>
  <si>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</si>
  <si>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</si>
  <si>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</si>
  <si>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</si>
  <si>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</si>
  <si>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</si>
  <si>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</si>
  <si>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</si>
  <si>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</si>
  <si>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</si>
  <si>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</si>
  <si>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</si>
  <si>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</si>
  <si>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</si>
  <si>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</si>
  <si>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</si>
  <si>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</si>
  <si>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</si>
  <si>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</si>
  <si>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</si>
  <si>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</si>
  <si>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</si>
  <si>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</si>
  <si>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</si>
  <si>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</si>
  <si>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</si>
  <si>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</si>
  <si>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</si>
  <si>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</si>
  <si>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</si>
  <si>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</si>
  <si>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</si>
  <si>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</si>
  <si>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</si>
  <si>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</si>
  <si>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</si>
  <si>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</si>
  <si>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</si>
  <si>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</si>
  <si>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</si>
  <si>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</si>
  <si>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</si>
  <si>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</si>
  <si>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</si>
  <si>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</si>
  <si>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</si>
  <si>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</si>
  <si>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</si>
  <si>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</si>
  <si>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</si>
  <si>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</si>
  <si>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</si>
  <si>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</si>
  <si>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</si>
  <si>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</si>
  <si>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</si>
  <si>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</si>
  <si>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</si>
  <si>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</si>
  <si>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</si>
  <si>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</si>
  <si>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</si>
  <si>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</si>
  <si>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</si>
  <si>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</si>
  <si>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</si>
  <si>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</si>
  <si>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</si>
  <si>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</si>
  <si>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</si>
  <si>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</si>
  <si>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</si>
  <si>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</si>
  <si>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</si>
  <si>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</si>
  <si>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</si>
  <si>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</si>
  <si>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</si>
  <si>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</si>
  <si>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</si>
  <si>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</si>
  <si>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</si>
  <si>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</si>
  <si>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</si>
  <si>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</si>
  <si>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</si>
  <si>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</si>
  <si>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</si>
  <si>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</si>
  <si>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</si>
  <si>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</si>
  <si>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</si>
  <si>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</si>
  <si>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</si>
  <si>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</si>
  <si>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</si>
  <si>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</si>
  <si>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</si>
  <si>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</si>
  <si>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</si>
  <si>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</si>
  <si>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</si>
  <si>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</si>
  <si>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</si>
  <si>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</si>
  <si>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</si>
  <si>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</si>
  <si>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</si>
  <si>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</si>
  <si>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</si>
  <si>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</si>
  <si>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</si>
  <si>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</si>
  <si>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</si>
  <si>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</si>
  <si>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</si>
  <si>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</si>
  <si>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</si>
  <si>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</si>
  <si>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※クロス表型の場合は、行と列を同時にプロットします。</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</si>
  <si>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</si>
  <si>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</si>
  <si>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</si>
  <si>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</si>
  <si>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</si>
  <si>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</si>
  <si>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</si>
  <si>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</si>
  <si>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</si>
  <si>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</si>
  <si>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</si>
  <si>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</si>
  <si>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</si>
  <si>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</si>
  <si>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</si>
  <si>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</si>
  <si>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</si>
  <si>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</si>
  <si>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</si>
  <si>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</si>
  <si>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</si>
  <si>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</si>
  <si>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</si>
  <si>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</si>
  <si>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</si>
  <si>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</si>
  <si>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</si>
  <si>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</si>
  <si>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</si>
  <si>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</si>
  <si>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</si>
  <si>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</si>
  <si>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</si>
  <si>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</si>
  <si>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</si>
  <si>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</si>
  <si>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</si>
  <si>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</si>
  <si>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</si>
  <si>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</si>
  <si>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</si>
  <si>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</si>
  <si>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</si>
  <si>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</si>
  <si>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</si>
  <si>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</si>
  <si>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</si>
  <si>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</si>
  <si>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</si>
  <si>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</si>
  <si>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</si>
  <si>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</si>
  <si>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</si>
  <si>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</si>
  <si>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</si>
  <si>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</si>
  <si>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</si>
  <si>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</si>
  <si>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</si>
  <si>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</si>
  <si>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</si>
  <si>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</si>
  <si>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</si>
  <si>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</si>
  <si>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</si>
  <si>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</si>
  <si>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</si>
  <si>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</si>
  <si>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</si>
  <si>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</si>
  <si>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</si>
  <si>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</si>
  <si>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</si>
  <si>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</si>
  <si>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</si>
  <si>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</si>
  <si>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</si>
  <si>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</si>
  <si>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</si>
  <si>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</si>
  <si>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</si>
  <si>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</si>
  <si>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</si>
  <si>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</si>
  <si>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</si>
  <si>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</si>
  <si>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</si>
  <si>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</si>
  <si>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</si>
  <si>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</si>
  <si>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</si>
  <si>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</si>
  <si>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</si>
  <si>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</si>
  <si>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</si>
  <si>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</si>
  <si>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</si>
  <si>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</si>
  <si>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</si>
  <si>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</si>
  <si>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</si>
  <si>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</si>
  <si>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</si>
  <si>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</si>
  <si>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</si>
  <si>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</si>
  <si>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</si>
  <si>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</si>
  <si>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</si>
  <si>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</si>
  <si>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</si>
  <si>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</si>
  <si>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</si>
  <si>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</si>
  <si>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</si>
  <si>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</si>
  <si>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</si>
  <si>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</si>
  <si>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</si>
  <si>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</si>
  <si>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</si>
  <si>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</si>
  <si>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</si>
  <si>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</si>
  <si>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</si>
  <si>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</si>
  <si>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</si>
  <si>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</si>
  <si>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</si>
  <si>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</si>
  <si>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</si>
  <si>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</si>
  <si>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</si>
  <si>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</si>
  <si>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</si>
  <si>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</si>
  <si>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</si>
  <si>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</si>
  <si>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</si>
  <si>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</si>
  <si>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</si>
  <si>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</si>
  <si>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</si>
  <si>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</si>
  <si>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</si>
  <si>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</si>
  <si>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</si>
  <si>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</si>
  <si>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</si>
  <si>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</si>
  <si>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</si>
  <si>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</si>
  <si>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</si>
  <si>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</si>
  <si>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</si>
  <si>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</si>
  <si>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</si>
  <si>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</si>
  <si>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</si>
  <si>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</si>
  <si>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</si>
  <si>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</si>
  <si>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</si>
  <si>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</si>
  <si>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</si>
  <si>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</si>
  <si>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</si>
  <si>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</si>
  <si>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</si>
  <si>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</si>
  <si>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</si>
  <si>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</si>
  <si>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</si>
  <si>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</si>
  <si>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</si>
  <si>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</si>
  <si>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</si>
  <si>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</si>
  <si>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</si>
  <si>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</si>
  <si>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</si>
  <si>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</si>
  <si>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</si>
  <si>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</si>
  <si>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</si>
  <si>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</si>
  <si>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</si>
  <si>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</si>
  <si>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</si>
  <si>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</si>
  <si>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</si>
  <si>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</si>
  <si>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</si>
  <si>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</si>
  <si>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</si>
  <si>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</si>
  <si>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</si>
  <si>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</si>
  <si>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</si>
  <si>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</si>
  <si>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</si>
  <si>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</si>
  <si>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</si>
  <si>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</si>
  <si>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</si>
  <si>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</si>
  <si>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</si>
  <si>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</si>
  <si>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</si>
  <si>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</si>
  <si>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</si>
  <si>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</si>
  <si>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</si>
  <si>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</si>
  <si>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</si>
  <si>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</si>
  <si>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</si>
  <si>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</si>
  <si>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</si>
  <si>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</si>
  <si>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</si>
  <si>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</si>
  <si>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</si>
  <si>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</si>
  <si>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</si>
  <si>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</si>
  <si>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</si>
  <si>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</si>
  <si>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</si>
  <si>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</si>
  <si>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</si>
  <si>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</si>
  <si>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</si>
  <si>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</si>
  <si>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</si>
  <si>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</si>
  <si>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</si>
  <si>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</si>
  <si>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</si>
  <si>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</si>
  <si>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</si>
  <si>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</si>
  <si>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</si>
  <si>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</si>
  <si>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</si>
  <si>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</si>
  <si>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</si>
  <si>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</si>
  <si>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</si>
  <si>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</si>
  <si>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</si>
  <si>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</si>
  <si>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</si>
  <si>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</si>
  <si>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</si>
  <si>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</si>
  <si>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</si>
  <si>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</si>
  <si>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</si>
  <si>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 xml:space="preserve">一標本の検定 </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</si>
  <si>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</si>
  <si>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</si>
  <si>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</si>
  <si>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</si>
  <si>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</si>
  <si>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</si>
  <si>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</si>
  <si>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</si>
  <si>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</si>
  <si>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</si>
  <si>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</si>
  <si>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</si>
  <si>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</si>
  <si>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</si>
  <si>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</si>
  <si>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</si>
  <si>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</si>
  <si>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</si>
  <si>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</si>
  <si>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</si>
  <si>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</si>
  <si>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</si>
  <si>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</si>
  <si>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</si>
  <si>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</si>
  <si>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</si>
  <si>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</si>
  <si>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</si>
  <si>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</si>
  <si>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</si>
  <si>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</si>
  <si>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</si>
  <si>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</si>
  <si>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</si>
  <si>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</si>
  <si>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</si>
  <si>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</si>
  <si>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</si>
  <si>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</si>
  <si>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</si>
  <si>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</si>
  <si>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</si>
  <si>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</si>
  <si>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</si>
  <si>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</si>
  <si>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</si>
  <si>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</si>
  <si>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</si>
  <si>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</si>
  <si>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</si>
  <si>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・前のバージョンのデータを読み込む</t>
  </si>
  <si>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</si>
  <si>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</si>
  <si>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</si>
  <si>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</si>
  <si>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</si>
  <si>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</si>
  <si>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</si>
  <si>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</si>
  <si>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</si>
  <si>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</si>
  <si>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</si>
  <si>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</si>
  <si>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</si>
  <si>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</si>
  <si>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</si>
  <si>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</si>
  <si>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</si>
  <si>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</si>
  <si>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</si>
  <si>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</si>
  <si>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</si>
  <si>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</si>
  <si>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</si>
  <si>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</si>
  <si>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</si>
  <si>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</si>
  <si>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</si>
  <si>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</si>
  <si>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</si>
  <si>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</si>
  <si>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</si>
  <si>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</si>
  <si>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</si>
  <si>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</si>
  <si>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</si>
  <si>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</si>
  <si>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</si>
  <si>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</si>
  <si>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</si>
  <si>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</si>
  <si>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</si>
  <si>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</si>
  <si>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</si>
  <si>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</si>
  <si>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</si>
  <si>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</si>
  <si>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</si>
  <si>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</si>
  <si>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</si>
  <si>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</si>
  <si>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</si>
  <si>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</si>
  <si>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</si>
  <si>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</si>
  <si>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</si>
  <si>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</si>
  <si>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</si>
  <si>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</si>
  <si>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</si>
  <si>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</si>
  <si>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</si>
  <si>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</si>
  <si>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</si>
  <si>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</si>
  <si>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</si>
  <si>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</si>
  <si>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</si>
  <si>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</si>
  <si>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</si>
  <si>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</si>
  <si>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</si>
  <si>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</si>
  <si>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</si>
  <si>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</si>
  <si>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</si>
  <si>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</si>
  <si>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</si>
  <si>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</si>
  <si>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</si>
  <si>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</si>
  <si>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</si>
  <si>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</si>
  <si>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</si>
  <si>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</si>
  <si>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</si>
  <si>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</si>
  <si>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</si>
  <si>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</si>
  <si>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</si>
  <si>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</si>
  <si>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</si>
  <si>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</si>
  <si>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</si>
  <si>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</si>
  <si>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</si>
  <si>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</si>
  <si>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</si>
  <si>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</si>
  <si>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</si>
  <si>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</si>
  <si>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</si>
  <si>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</si>
  <si>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</si>
  <si>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</si>
  <si>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</si>
  <si>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</si>
  <si>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</si>
  <si>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</si>
  <si>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</si>
  <si>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</si>
  <si>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</si>
  <si>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</si>
  <si>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</si>
  <si>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</si>
  <si>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</si>
  <si>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</si>
  <si>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</si>
  <si>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</si>
  <si>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</si>
  <si>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</si>
  <si>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</si>
  <si>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</si>
  <si>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</si>
  <si>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</si>
  <si>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</si>
  <si>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</si>
  <si>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</si>
  <si>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</si>
  <si>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</si>
  <si>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</si>
  <si>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</si>
  <si>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</si>
  <si>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</si>
  <si>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</si>
  <si>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</si>
  <si>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</si>
  <si>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</si>
  <si>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</si>
  <si>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</si>
  <si>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</si>
  <si>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</si>
  <si>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</si>
  <si>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</si>
  <si>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</si>
  <si>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</si>
  <si>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</si>
  <si>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</si>
  <si>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</si>
  <si>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</si>
  <si>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</si>
  <si>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</si>
  <si>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</si>
  <si>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</si>
  <si>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</si>
  <si>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</si>
  <si>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</si>
  <si>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</si>
  <si>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</si>
  <si>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</si>
  <si>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</si>
  <si>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</si>
  <si>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</si>
  <si>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</si>
  <si>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</si>
  <si>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</si>
  <si>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</si>
  <si>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</si>
  <si>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</si>
  <si>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</si>
  <si>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</si>
  <si>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</si>
  <si>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</si>
  <si>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</si>
  <si>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</si>
  <si>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</si>
  <si>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</si>
  <si>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</si>
  <si>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</si>
  <si>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</si>
  <si>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</si>
  <si>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</si>
  <si>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</si>
  <si>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</si>
  <si>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</si>
  <si>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</si>
  <si>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</si>
  <si>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</si>
  <si>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</si>
  <si>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</si>
  <si>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</si>
  <si>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</si>
  <si>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</si>
  <si>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</si>
  <si>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</si>
  <si>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</si>
  <si>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</si>
  <si>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</si>
  <si>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</si>
  <si>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</si>
  <si>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</si>
  <si>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</si>
  <si>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</si>
  <si>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</si>
  <si>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</si>
  <si>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</si>
  <si>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</si>
  <si>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</si>
  <si>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</si>
  <si>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</si>
  <si>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</si>
  <si>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</si>
  <si>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</si>
  <si>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</si>
  <si>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</si>
  <si>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</si>
  <si>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</si>
  <si>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</si>
  <si>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</si>
  <si>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</si>
  <si>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</si>
  <si>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</si>
  <si>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</si>
  <si>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</si>
  <si>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</si>
  <si>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</si>
  <si>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</si>
  <si>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</si>
  <si>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</si>
  <si>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</si>
  <si>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</si>
  <si>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</si>
  <si>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</si>
  <si>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</si>
  <si>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</si>
  <si>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</si>
  <si>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</si>
  <si>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</si>
  <si>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</si>
  <si>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</si>
  <si>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</si>
  <si>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</si>
  <si>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</si>
  <si>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</si>
  <si>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</si>
  <si>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</si>
  <si>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</si>
  <si>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</si>
  <si>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頑健標準誤差</t>
    <phoneticPr fontId="1"/>
  </si>
  <si>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</si>
  <si>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</si>
  <si>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</si>
  <si>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</si>
  <si>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</si>
  <si>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</si>
  <si>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</si>
  <si>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</si>
  <si>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</si>
  <si>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</si>
  <si>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</si>
  <si>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</si>
  <si>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</si>
  <si>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</si>
  <si>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</si>
  <si>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</si>
  <si>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</si>
  <si>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</si>
  <si>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</si>
  <si>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</si>
  <si>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</si>
  <si>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</si>
  <si>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</si>
  <si>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</si>
  <si>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</si>
  <si>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</si>
  <si>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</si>
  <si>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</si>
  <si>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</si>
  <si>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</si>
  <si>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</si>
  <si>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</si>
  <si>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</si>
  <si>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</si>
  <si>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</si>
  <si>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</si>
  <si>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</si>
  <si>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</si>
  <si>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</si>
  <si>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</si>
  <si>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</si>
  <si>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</si>
  <si>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</si>
  <si>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</si>
  <si>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</si>
  <si>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</si>
  <si>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</si>
  <si>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</si>
  <si>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</si>
  <si>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</si>
  <si>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</si>
  <si>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</si>
  <si>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</si>
  <si>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</si>
  <si>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</si>
  <si>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</si>
  <si>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</si>
  <si>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</si>
  <si>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</si>
  <si>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</si>
  <si>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</si>
  <si>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</si>
  <si>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</si>
  <si>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</si>
  <si>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</si>
  <si>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</si>
  <si>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</si>
  <si>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</si>
  <si>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</si>
  <si>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</si>
  <si>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</si>
  <si>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</si>
  <si>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</si>
  <si>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</si>
  <si>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</si>
  <si>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</si>
  <si>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</si>
  <si>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</si>
  <si>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</si>
  <si>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</si>
  <si>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</si>
  <si>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</si>
  <si>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</si>
  <si>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</si>
  <si>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</si>
  <si>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</si>
  <si>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</si>
  <si>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</si>
  <si>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</si>
  <si>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</si>
  <si>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</si>
  <si>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</si>
  <si>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</si>
  <si>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</si>
  <si>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一標本の検定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</si>
  <si>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</si>
  <si>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</si>
  <si>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</si>
  <si>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</si>
  <si>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</si>
  <si>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</si>
  <si>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</si>
  <si>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</si>
  <si>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</si>
  <si>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</si>
  <si>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</si>
  <si>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</si>
  <si>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</si>
  <si>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</si>
  <si>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</si>
  <si>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</si>
  <si>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</si>
  <si>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</si>
  <si>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</si>
  <si>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</si>
  <si>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</si>
  <si>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</si>
  <si>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</si>
  <si>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</si>
  <si>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</si>
  <si>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</si>
  <si>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</si>
  <si>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</si>
  <si>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</si>
  <si>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</si>
  <si>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</si>
  <si>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</si>
  <si>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</si>
  <si>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</si>
  <si>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</si>
  <si>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</si>
  <si>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</si>
  <si>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</si>
  <si>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</si>
  <si>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</si>
  <si>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</si>
  <si>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</si>
  <si>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</si>
  <si>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</si>
  <si>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</si>
  <si>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</si>
  <si>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</si>
  <si>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</si>
  <si>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</si>
  <si>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</si>
  <si>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</si>
  <si>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</si>
  <si>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</si>
  <si>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</si>
  <si>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</si>
  <si>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</si>
  <si>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</si>
  <si>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</si>
  <si>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</si>
  <si>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</si>
  <si>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</si>
  <si>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</si>
  <si>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</si>
  <si>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</si>
  <si>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 xml:space="preserve">3,2,6#False,5,1,7#False,1#20,True#False#True#True#,'###,##,V1 V2 V3 V4 V5 V6 V7 V8 V9 V10 V11 V12 V13 V14 V15 V16 V17 V18 V19 V20 V21 V22 V23 V24 V25 V26 V27 V28 V29 V30 V31 V32 V33 V34 V35 V36 V37 V38 V39 V40 V41 V42 V43 V44 V45 V46 V47 V48 V49 V50 V51 V52 V53 V54 V55 V56 V57 V58 V59 V60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</si>
  <si>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</si>
  <si>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</si>
  <si>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</si>
  <si>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</si>
  <si>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</si>
  <si>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</si>
  <si>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</si>
  <si>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</si>
  <si>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</si>
  <si>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</si>
  <si>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</si>
  <si>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</si>
  <si>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</si>
  <si>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</si>
  <si>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</si>
  <si>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</si>
  <si>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</si>
  <si>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</si>
  <si>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</si>
  <si>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</si>
  <si>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</si>
  <si>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</si>
  <si>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</si>
  <si>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</si>
  <si>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4,0,2,1#0#1#0#0#0#0,0,0,0,###HR</t>
  </si>
  <si>
    <t>4,0,3,1,6,0,0,0,###se3 se5 se9 se10</t>
  </si>
  <si>
    <t xml:space="preserve">3,1,1#False,5,1,1#0,25#0.001#True,True#False#False#False#,'###,##,BF2 BF7 BF12 BF17 </t>
    <phoneticPr fontId="1"/>
  </si>
  <si>
    <t>4,0,2,1#0#1#0#0#0#0,0,0,0,###EAP</t>
    <phoneticPr fontId="1"/>
  </si>
  <si>
    <t>4,0,2,1#0#1#0#0#0#0,0,0,0,###theta_eap</t>
    <phoneticPr fontId="1"/>
  </si>
  <si>
    <t>4,0,4,min～100# →  #0#,100～max# →  #1#,0,0,0,###salary</t>
    <phoneticPr fontId="1"/>
  </si>
  <si>
    <t>4,0,3,5,0,0,0,###salary</t>
    <phoneticPr fontId="1"/>
  </si>
  <si>
    <t>0:データ, 1:モデリング, 2その他</t>
  </si>
  <si>
    <t>1:詳細モード、2:簡易モード</t>
  </si>
  <si>
    <t>0:変数情報, 1:回帰分析, 2:因子分析, 3:全表示</t>
  </si>
  <si>
    <t>0なら出力しない、1ならラベル出力</t>
  </si>
  <si>
    <t>→0ならピリオド,1:NA,　2ならそれ以外</t>
  </si>
  <si>
    <t>　1：ローデータ、2：共分散データ、3：シート指定</t>
  </si>
  <si>
    <t>0:保護, 1:保護しない</t>
  </si>
  <si>
    <t>0:表示しない, 1:表示する</t>
  </si>
  <si>
    <t>　1：回帰分析、2：媒介分析、3：ステップワイズ、4：分散分析、5：多変量、6：一般化線形モデル、7:階層線形モデル</t>
  </si>
  <si>
    <t>0:ランダイマイズしない、1:ランダイマイズ</t>
  </si>
  <si>
    <t>1:ノンパラメトリック, 2:パラメトリック</t>
  </si>
  <si>
    <t>0:固定しない, 1固定する</t>
  </si>
  <si>
    <t>1:ロジット、2:プロビット</t>
  </si>
  <si>
    <t>0:タイプ3, 1:タイプ2</t>
  </si>
  <si>
    <t>1:F-Shaffer, 2:Shaffer, 3:Holm, 4:Bonf.</t>
  </si>
  <si>
    <t>0:プールされた誤差, 1:水準別誤差,2:間はプール，内は水準別</t>
  </si>
  <si>
    <t>1:HF, 2:G-G, 3:下限, 4:補正無, 5:C-M</t>
  </si>
  <si>
    <t>0:調整有意確率, 1:名義有意水準</t>
  </si>
  <si>
    <t>1:補正する, 0:補正しない</t>
  </si>
  <si>
    <t>0:要因の誤差項, 1:ペアワイズ誤差項</t>
  </si>
  <si>
    <t>0:中心化しない, 1:中心化する</t>
  </si>
  <si>
    <t>0:出力しない, 1:出力する</t>
  </si>
  <si>
    <t>1:間隔、2:順序、3:名義、4:カウント、5:打ち切り, 6:割合, 7:混合分布, 8:分位点</t>
  </si>
  <si>
    <t>0:階層的重回帰, 1:ステップワイズ, 2:媒介分析</t>
  </si>
  <si>
    <t>0：モデル標準誤差、１：ロバスト</t>
  </si>
  <si>
    <t>0:標準誤差, 1:信頼区間</t>
  </si>
  <si>
    <t>0:パーセンタイル, 1:バイアス修正</t>
  </si>
  <si>
    <t>0:ポアソン、1:負の二項分布、2:一般化ポアソン</t>
  </si>
  <si>
    <t>1:下側、2:上側、3:両方、0：なし</t>
  </si>
  <si>
    <t>0:プロマックス,1:独立クラスタ―, 2:直接オブリミン</t>
  </si>
  <si>
    <t>1:カイザー基準化, 0:基準化しない</t>
  </si>
  <si>
    <t>2:SMC, 3:非反復推定法</t>
  </si>
  <si>
    <t>1~3</t>
  </si>
  <si>
    <t>0:因子分析, 1:スクリープロット,2:クラスタ, 3:対応</t>
  </si>
  <si>
    <t>0:共通性の和, 1:VSS</t>
  </si>
  <si>
    <t>0:なし, 1:あり</t>
  </si>
  <si>
    <t>7:ウォード法,</t>
  </si>
  <si>
    <t>1:距離, 2:2乗, 3:3乗</t>
  </si>
  <si>
    <t>デフォルト2</t>
  </si>
  <si>
    <t>デフォルト25</t>
  </si>
  <si>
    <t>0:オフ、1:オン</t>
  </si>
  <si>
    <t>1:逆行列, 2行列式, 3Jacobi,　4QR, 5乱数，6シミュレーション, 7サンプリング</t>
  </si>
  <si>
    <t>0:しない, 1:実行する</t>
  </si>
  <si>
    <t>1.反復 2:ランダム 3:主成分法</t>
  </si>
  <si>
    <t>0:フィルタ, 1:値ラベル, 2:変数ラベル</t>
  </si>
  <si>
    <t>0:上書きする, 1:上書きしない</t>
  </si>
  <si>
    <t>1:変数情報、2:回帰分析、3:因子分析</t>
  </si>
  <si>
    <t>1:一般化線形モデル、2:分散分析、3:回帰分析、4:多変量回帰、5:階層線形モデル</t>
  </si>
  <si>
    <t>1:因子分析，2:クラスタ分析，3:対応分析，4:構造方程式モデル</t>
  </si>
  <si>
    <t>1:ローデータ, 2:共分散データ</t>
  </si>
  <si>
    <t>0:最小二乗法, 1:最尤法</t>
  </si>
  <si>
    <t>True:クラスタ、False:不均一分散</t>
  </si>
  <si>
    <t>0:モデル、1:頑健標準誤差</t>
  </si>
  <si>
    <t>0：そのまま、１：カテゴリカルとして扱う</t>
  </si>
  <si>
    <t>0:なし、１：あり</t>
  </si>
  <si>
    <t>０：なし、１：あり</t>
  </si>
  <si>
    <t>0:出力しない、1:出力する</t>
  </si>
  <si>
    <t>1:推定する、0：しない</t>
  </si>
  <si>
    <t>0:非標準化,　1:標準化</t>
  </si>
  <si>
    <t>0：カラー, 1:モノクロ</t>
  </si>
  <si>
    <t>0：枠線なし，　1:枠線あり</t>
  </si>
  <si>
    <t>0:相関係数, 1:cohen's d 2: Hedges's g</t>
  </si>
  <si>
    <t>0η　1ω</t>
  </si>
  <si>
    <t>0平均値，１：合計値</t>
  </si>
  <si>
    <t>1:補正なし，2:不均一分散，3:クラスタ内相関</t>
  </si>
  <si>
    <t>0:因子間相関を反映，1：回帰法</t>
  </si>
  <si>
    <t>0:前，1:最後尾</t>
  </si>
  <si>
    <t>0：区分求積法，1：モンテカルロ法</t>
  </si>
  <si>
    <t>重みなし0：重みあり１</t>
  </si>
  <si>
    <t>0:正規分布，1:一様分布</t>
  </si>
  <si>
    <t>0:対応分析，1：主成分分析</t>
  </si>
  <si>
    <t>0：ランダム，1：固定</t>
  </si>
  <si>
    <t>０：連続，１：順序</t>
  </si>
  <si>
    <t>デフォルトは0.12</t>
  </si>
  <si>
    <t>0:比例オッズ，1：非比例オッズ</t>
  </si>
  <si>
    <t>0:自己組織化マップ，1生成位相マップ</t>
  </si>
  <si>
    <t>4,0,1,1#0#0#0#0#00,0,0,###V1 V2 V3 V4 V5 V6 V7 V8 V9 V10 V11 V12 V13 V14 V15 V16 V17 V18 V19 V20 V21 V22 V23 V24 V25 V26 V27 V28 V29 V30 V31 V32 V33 V34 V35 V36 V37 V38 V39 V40 V41 V42 V43 V44 V45 V46 V47 V48 V49 V50 V51 V52 V53 V54 V55 V56 V57 V58 V59 V60</t>
    <phoneticPr fontId="1"/>
  </si>
  <si>
    <t xml:space="preserve">3,1,1#False,5,1,1#0,25#0.001#True,True#False#True#False#,'###,##,V1 V2 V3 V4 V5 V6 V9 V14 V18 V21 V22 V28 V35 V36 V39 V40 V42 V44 V45 V47 V51 V52 V55 V56 V57 V58 V59 V60 </t>
    <phoneticPr fontId="1"/>
  </si>
  <si>
    <t xml:space="preserve">3,2,4#False,3,1,7#False,1#20,True#False#True#False#,'###,##,HIT HR RBI walk K </t>
    <phoneticPr fontId="1"/>
  </si>
  <si>
    <t>4,0,1,0#0#1#0#0#00,0,0,###v1 v2 v3 v4 v5 v6 v7 v8 v9 v10 v11 v12</t>
    <phoneticPr fontId="1"/>
  </si>
  <si>
    <t>HADの起動</t>
  </si>
  <si>
    <t>変数の作成</t>
  </si>
  <si>
    <t>C:\Users\Norimune\Dropbox\Analysis\Rdata\sem</t>
  </si>
  <si>
    <t>目的変数→</t>
  </si>
  <si>
    <t>スライス→</t>
  </si>
  <si>
    <t>モデル→</t>
  </si>
  <si>
    <t>信頼性係数</t>
    <phoneticPr fontId="2"/>
  </si>
  <si>
    <t>クロス表</t>
    <phoneticPr fontId="2"/>
  </si>
  <si>
    <t>相関の差の検定</t>
    <phoneticPr fontId="2"/>
  </si>
  <si>
    <t>グループ内平均＋中心化（変数名_mc）</t>
    <phoneticPr fontId="2"/>
  </si>
  <si>
    <t>級内相関係数</t>
    <phoneticPr fontId="2"/>
  </si>
  <si>
    <t>級数　=</t>
    <phoneticPr fontId="2"/>
  </si>
  <si>
    <t>正規性検定</t>
    <phoneticPr fontId="2"/>
  </si>
  <si>
    <t>交互作用項</t>
    <phoneticPr fontId="2"/>
  </si>
  <si>
    <t>出力を上書きしない2</t>
    <phoneticPr fontId="2"/>
  </si>
  <si>
    <t>フィルタをオフにする</t>
    <phoneticPr fontId="2"/>
  </si>
  <si>
    <t>バブル図</t>
    <phoneticPr fontId="2"/>
  </si>
  <si>
    <t>ヒストグラム</t>
    <phoneticPr fontId="2"/>
  </si>
  <si>
    <t>完全一致</t>
    <phoneticPr fontId="2"/>
  </si>
  <si>
    <t>グループごとの回帰直線</t>
    <phoneticPr fontId="2"/>
  </si>
  <si>
    <t>等分散の検定</t>
    <phoneticPr fontId="2"/>
  </si>
  <si>
    <t>APIモデル</t>
    <phoneticPr fontId="1"/>
  </si>
  <si>
    <t>一様性検定</t>
    <phoneticPr fontId="1"/>
  </si>
  <si>
    <t>順位化得点（変数名_rs）</t>
    <phoneticPr fontId="1"/>
  </si>
  <si>
    <t>主成分分析</t>
    <phoneticPr fontId="1"/>
  </si>
  <si>
    <t>BM検定</t>
    <phoneticPr fontId="1"/>
  </si>
  <si>
    <t>集団内通し番号</t>
    <phoneticPr fontId="1"/>
  </si>
  <si>
    <t>文字列を数値に変換</t>
    <phoneticPr fontId="1"/>
  </si>
  <si>
    <t>群ごとの統計量</t>
    <phoneticPr fontId="1"/>
  </si>
  <si>
    <t>カーネル密度</t>
    <phoneticPr fontId="1"/>
  </si>
  <si>
    <t>グラフ設定</t>
    <phoneticPr fontId="1"/>
  </si>
  <si>
    <t>曲線当てはめ</t>
    <phoneticPr fontId="1"/>
  </si>
  <si>
    <t>多重クロス表</t>
    <phoneticPr fontId="1"/>
  </si>
  <si>
    <t>・因子得点の計算方法</t>
    <phoneticPr fontId="2"/>
  </si>
  <si>
    <t>回帰法</t>
    <phoneticPr fontId="2"/>
  </si>
  <si>
    <t>EAPの推定にモンテカルロ積分を使う（カテゴリカルの時）</t>
    <phoneticPr fontId="2"/>
  </si>
  <si>
    <t>カテゴリカル因子分析</t>
    <phoneticPr fontId="2"/>
  </si>
  <si>
    <t>EAP</t>
    <phoneticPr fontId="2"/>
  </si>
  <si>
    <t>MAP</t>
    <phoneticPr fontId="2"/>
  </si>
  <si>
    <t>頑健標準誤差</t>
    <phoneticPr fontId="1"/>
  </si>
  <si>
    <t>補正なし</t>
    <phoneticPr fontId="1"/>
  </si>
  <si>
    <t>カテゴリカル因子分析の推定にソルバーを使う</t>
    <phoneticPr fontId="1"/>
  </si>
  <si>
    <t>順序クラスタ</t>
    <phoneticPr fontId="1"/>
  </si>
  <si>
    <t>順序</t>
    <phoneticPr fontId="1"/>
  </si>
  <si>
    <t>連続</t>
    <phoneticPr fontId="1"/>
  </si>
  <si>
    <t>混合分布</t>
    <phoneticPr fontId="1"/>
  </si>
  <si>
    <t>EII</t>
    <phoneticPr fontId="1"/>
  </si>
  <si>
    <t>EEE</t>
    <phoneticPr fontId="1"/>
  </si>
  <si>
    <t>VII</t>
    <phoneticPr fontId="1"/>
  </si>
  <si>
    <t>VVV</t>
    <phoneticPr fontId="1"/>
  </si>
  <si>
    <t>分散モデル設定</t>
    <phoneticPr fontId="1"/>
  </si>
  <si>
    <t>潜在クラス分析</t>
    <phoneticPr fontId="1"/>
  </si>
  <si>
    <t>学習回数倍率</t>
    <phoneticPr fontId="1"/>
  </si>
  <si>
    <t>潜在ランク分析</t>
    <phoneticPr fontId="1"/>
  </si>
  <si>
    <t>詳細設定</t>
    <phoneticPr fontId="1"/>
  </si>
  <si>
    <t>・非階層法・潜在変数分析の分析設定</t>
    <phoneticPr fontId="1"/>
  </si>
  <si>
    <t>効果量d (Hedgesのg)</t>
    <phoneticPr fontId="1"/>
  </si>
  <si>
    <t>水準ごとに標準誤差を計算</t>
    <phoneticPr fontId="1"/>
  </si>
  <si>
    <t>母集団推定量</t>
    <phoneticPr fontId="1"/>
  </si>
  <si>
    <t>一般化効果量</t>
    <phoneticPr fontId="1"/>
  </si>
  <si>
    <t>差の効果</t>
    <phoneticPr fontId="1"/>
  </si>
  <si>
    <t>要因の効果</t>
    <phoneticPr fontId="1"/>
  </si>
  <si>
    <t>間はプール・内は水準別</t>
    <phoneticPr fontId="1"/>
  </si>
  <si>
    <t>検定をｔ分布で行う</t>
    <phoneticPr fontId="1"/>
  </si>
  <si>
    <t>・仮定の逸脱に対する補正方法</t>
    <phoneticPr fontId="1"/>
  </si>
  <si>
    <t>クラスタ標準誤差</t>
    <phoneticPr fontId="1"/>
  </si>
  <si>
    <t>ブートストラップ</t>
    <phoneticPr fontId="1"/>
  </si>
  <si>
    <t>反復数＝</t>
    <phoneticPr fontId="1"/>
  </si>
  <si>
    <t>ランダマイズ</t>
    <phoneticPr fontId="1"/>
  </si>
  <si>
    <t>ロバスト回帰分析</t>
    <phoneticPr fontId="1"/>
  </si>
  <si>
    <t>固定効果の共分散行列を出力する</t>
    <phoneticPr fontId="1"/>
  </si>
  <si>
    <t>C-M</t>
    <phoneticPr fontId="1"/>
  </si>
  <si>
    <t>・混合分布回帰分析の設定</t>
    <phoneticPr fontId="1"/>
  </si>
  <si>
    <t>反復回数=</t>
    <phoneticPr fontId="1"/>
  </si>
  <si>
    <t>HAD2GLIMMIXの設定</t>
    <phoneticPr fontId="1"/>
  </si>
  <si>
    <t>・連続変量の分布</t>
    <phoneticPr fontId="1"/>
  </si>
  <si>
    <t>正規分布</t>
    <phoneticPr fontId="1"/>
  </si>
  <si>
    <t>対数正規分布</t>
    <phoneticPr fontId="1"/>
  </si>
  <si>
    <t>単純効果分析の推定点</t>
    <phoneticPr fontId="1"/>
  </si>
  <si>
    <t>SD</t>
    <phoneticPr fontId="1"/>
  </si>
  <si>
    <t>±</t>
    <phoneticPr fontId="1"/>
  </si>
  <si>
    <t>二項回帰の過分散を推定</t>
    <phoneticPr fontId="1"/>
  </si>
  <si>
    <t>ガンマ分布</t>
    <phoneticPr fontId="1"/>
  </si>
  <si>
    <t>プロビットリンク</t>
    <phoneticPr fontId="1"/>
  </si>
  <si>
    <t>二項分布</t>
    <phoneticPr fontId="1"/>
  </si>
  <si>
    <t>ベータ二項分布</t>
    <phoneticPr fontId="1"/>
  </si>
  <si>
    <t>因子数→</t>
  </si>
  <si>
    <t>中央値</t>
    <phoneticPr fontId="2"/>
  </si>
  <si>
    <t>HAD2stan_SEM パス</t>
    <phoneticPr fontId="1"/>
  </si>
  <si>
    <t>HAD2stan_SEM ファイル名</t>
    <rPh sb="17" eb="18">
      <t>メイ</t>
    </rPh>
    <phoneticPr fontId="1"/>
  </si>
  <si>
    <t>had2stan_sem</t>
    <phoneticPr fontId="1"/>
  </si>
  <si>
    <t>・HAD2Stan_SEM設定</t>
  </si>
  <si>
    <t>Rの作業ディレクトリ</t>
  </si>
  <si>
    <t>had2stan_sem</t>
    <phoneticPr fontId="1"/>
  </si>
  <si>
    <t>.</t>
    <phoneticPr fontId="1"/>
  </si>
  <si>
    <t>q</t>
    <phoneticPr fontId="1"/>
  </si>
  <si>
    <t>e</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</si>
  <si>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</si>
  <si>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</si>
  <si>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</si>
  <si>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</si>
  <si>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</si>
  <si>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</si>
  <si>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</si>
  <si>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</si>
  <si>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抽出法→</t>
  </si>
  <si>
    <t>回転法→</t>
  </si>
  <si>
    <t>得点→</t>
  </si>
  <si>
    <t>データセット</t>
  </si>
  <si>
    <t>投入</t>
  </si>
  <si>
    <t>フィルタ</t>
  </si>
  <si>
    <t>@変数</t>
  </si>
  <si>
    <t>コード</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</si>
</sst>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00"/>
    <numFmt numFmtId="177" formatCode="yyyy/m/d\ h:mm:ss"/>
    <numFmt numFmtId="178" formatCode=".000"/>
  </numFmts>
  <fonts count="15">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11"/>
      <color theme="1"/>
      <name val="MS UI Gothic"/>
      <family val="3"/>
      <charset val="128"/>
    </font>
    <font>
      <sz val="10"/>
      <color theme="1"/>
      <name val="MS UI Gothic"/>
      <family val="3"/>
      <charset val="128"/>
    </font>
    <font>
      <sz val="10"/>
      <name val="MS UI Gothic"/>
      <family val="3"/>
      <charset val="128"/>
    </font>
    <font>
      <i/>
      <sz val="10"/>
      <name val="MS UI Gothic"/>
      <family val="3"/>
      <charset val="128"/>
    </font>
    <font>
      <sz val="11"/>
      <color theme="0"/>
      <name val="MS UI Gothic"/>
      <family val="3"/>
      <charset val="128"/>
    </font>
    <font>
      <sz val="11"/>
      <name val="MS UI Gothic"/>
      <family val="3"/>
      <charset val="128"/>
    </font>
    <font>
      <sz val="10"/>
      <name val="ＭＳ Ｐゴシック"/>
      <family val="2"/>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48">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1" fontId="5" fillId="0" borderId="3" xfId="0" applyNumberFormat="1" applyFont="1" applyBorder="1" applyAlignment="1" applyProtection="1">
      <alignment horizontal="center" vertical="center"/>
      <protection locked="0"/>
    </xf>
    <xf numFmtId="1" fontId="7" fillId="0" borderId="0" xfId="0" applyNumberFormat="1" applyFont="1" applyBorder="1" applyAlignment="1" applyProtection="1">
      <alignment vertical="center"/>
      <protection locked="0"/>
    </xf>
    <xf numFmtId="1" fontId="5" fillId="0" borderId="4" xfId="0" applyNumberFormat="1" applyFont="1" applyBorder="1" applyAlignment="1" applyProtection="1">
      <alignment vertical="center"/>
      <protection locked="0"/>
    </xf>
    <xf numFmtId="1" fontId="7" fillId="0" borderId="5" xfId="0" applyNumberFormat="1" applyFont="1" applyBorder="1" applyAlignment="1" applyProtection="1">
      <alignment vertical="center"/>
      <protection locked="0"/>
    </xf>
    <xf numFmtId="1" fontId="5" fillId="0" borderId="3" xfId="0" applyNumberFormat="1" applyFont="1" applyBorder="1" applyAlignment="1" applyProtection="1">
      <alignment vertical="center"/>
      <protection locked="0"/>
    </xf>
    <xf numFmtId="1" fontId="7" fillId="0" borderId="0" xfId="0" quotePrefix="1" applyNumberFormat="1" applyFont="1" applyBorder="1" applyAlignment="1" applyProtection="1">
      <alignment vertical="center"/>
      <protection locked="0"/>
    </xf>
    <xf numFmtId="1" fontId="7" fillId="0" borderId="7" xfId="0" applyNumberFormat="1" applyFont="1" applyBorder="1" applyAlignment="1" applyProtection="1">
      <alignment vertical="center"/>
      <protection locked="0"/>
    </xf>
    <xf numFmtId="1" fontId="6" fillId="0" borderId="0" xfId="0" applyNumberFormat="1" applyFont="1" applyAlignment="1" applyProtection="1">
      <alignment vertical="center"/>
      <protection locked="0"/>
    </xf>
    <xf numFmtId="1" fontId="5" fillId="0" borderId="3" xfId="0" applyNumberFormat="1" applyFont="1" applyBorder="1" applyAlignment="1" applyProtection="1">
      <alignment horizontal="right" vertical="center"/>
      <protection locked="0"/>
    </xf>
    <xf numFmtId="1" fontId="10" fillId="0" borderId="0" xfId="0" applyNumberFormat="1" applyFont="1" applyBorder="1" applyAlignment="1" applyProtection="1">
      <alignment vertical="center"/>
      <protection locked="0"/>
    </xf>
    <xf numFmtId="1" fontId="5" fillId="0" borderId="1" xfId="0" applyNumberFormat="1" applyFont="1" applyBorder="1" applyAlignment="1" applyProtection="1">
      <alignment horizontal="right" vertical="center"/>
      <protection locked="0"/>
    </xf>
    <xf numFmtId="1" fontId="7" fillId="0" borderId="2" xfId="0" applyNumberFormat="1" applyFont="1" applyBorder="1" applyAlignment="1" applyProtection="1">
      <alignment vertical="center"/>
      <protection locked="0"/>
    </xf>
    <xf numFmtId="1" fontId="5" fillId="0" borderId="4" xfId="0" applyNumberFormat="1" applyFont="1" applyBorder="1" applyAlignment="1" applyProtection="1">
      <alignment horizontal="right" vertical="center"/>
      <protection locked="0"/>
    </xf>
    <xf numFmtId="1" fontId="7" fillId="0" borderId="0" xfId="0" applyNumberFormat="1" applyFont="1" applyBorder="1" applyAlignment="1" applyProtection="1">
      <alignment horizontal="center" vertical="center"/>
      <protection locked="0"/>
    </xf>
    <xf numFmtId="1" fontId="5" fillId="2" borderId="3" xfId="0" applyNumberFormat="1" applyFont="1" applyFill="1" applyBorder="1" applyAlignment="1" applyProtection="1">
      <alignment horizontal="right" vertical="center"/>
      <protection locked="0"/>
    </xf>
    <xf numFmtId="1" fontId="5" fillId="0" borderId="3" xfId="0" applyNumberFormat="1" applyFont="1" applyFill="1" applyBorder="1" applyAlignment="1" applyProtection="1">
      <alignment horizontal="right" vertical="center"/>
      <protection locked="0"/>
    </xf>
    <xf numFmtId="1" fontId="7" fillId="0" borderId="0" xfId="0" applyNumberFormat="1" applyFont="1" applyFill="1" applyBorder="1" applyAlignment="1" applyProtection="1">
      <alignment vertical="center"/>
      <protection locked="0"/>
    </xf>
    <xf numFmtId="1" fontId="9" fillId="0" borderId="3" xfId="0" applyNumberFormat="1" applyFont="1" applyBorder="1" applyAlignment="1" applyProtection="1">
      <alignment horizontal="right" vertical="center"/>
      <protection locked="0"/>
    </xf>
    <xf numFmtId="1" fontId="7" fillId="0" borderId="0" xfId="0" applyNumberFormat="1" applyFont="1" applyAlignment="1" applyProtection="1">
      <alignment vertical="center"/>
      <protection locked="0"/>
    </xf>
    <xf numFmtId="1" fontId="7" fillId="0" borderId="10" xfId="0" applyNumberFormat="1" applyFont="1" applyBorder="1" applyAlignment="1" applyProtection="1">
      <alignment vertical="center"/>
      <protection locked="0"/>
    </xf>
    <xf numFmtId="1" fontId="7" fillId="0" borderId="8" xfId="0" applyNumberFormat="1" applyFont="1" applyBorder="1" applyAlignment="1" applyProtection="1">
      <alignment vertical="center"/>
      <protection locked="0"/>
    </xf>
    <xf numFmtId="1" fontId="7" fillId="0" borderId="0" xfId="0" quotePrefix="1" applyNumberFormat="1" applyFont="1" applyAlignment="1" applyProtection="1">
      <alignment vertical="center"/>
      <protection locked="0"/>
    </xf>
    <xf numFmtId="1" fontId="10" fillId="0" borderId="10" xfId="0" applyNumberFormat="1" applyFont="1" applyBorder="1" applyAlignment="1" applyProtection="1">
      <alignment horizontal="center" vertical="center"/>
      <protection locked="0"/>
    </xf>
    <xf numFmtId="1" fontId="7" fillId="0" borderId="6" xfId="0" applyNumberFormat="1" applyFont="1" applyBorder="1" applyAlignment="1" applyProtection="1">
      <alignment horizontal="center" vertical="center"/>
      <protection locked="0"/>
    </xf>
    <xf numFmtId="1" fontId="7" fillId="0" borderId="10" xfId="0" applyNumberFormat="1" applyFont="1" applyBorder="1" applyAlignment="1" applyProtection="1">
      <alignment horizontal="center" vertical="center"/>
      <protection locked="0"/>
    </xf>
    <xf numFmtId="1" fontId="11" fillId="0" borderId="0" xfId="0" applyNumberFormat="1" applyFont="1" applyAlignment="1" applyProtection="1">
      <alignment vertical="center"/>
      <protection locked="0"/>
    </xf>
    <xf numFmtId="1" fontId="7" fillId="0" borderId="0" xfId="0" applyNumberFormat="1" applyFont="1" applyAlignment="1" applyProtection="1">
      <alignment vertical="center" shrinkToFit="1"/>
      <protection locked="0"/>
    </xf>
    <xf numFmtId="1" fontId="8" fillId="0" borderId="0" xfId="0" applyNumberFormat="1" applyFont="1" applyBorder="1" applyAlignment="1" applyProtection="1">
      <alignment vertical="center"/>
      <protection locked="0"/>
    </xf>
    <xf numFmtId="0" fontId="0" fillId="0" borderId="0" xfId="0" applyBorder="1">
      <alignment vertical="center"/>
    </xf>
    <xf numFmtId="0" fontId="0" fillId="0" borderId="1" xfId="0" applyBorder="1" applyAlignment="1">
      <alignment horizontal="center" vertical="center"/>
    </xf>
    <xf numFmtId="0" fontId="0" fillId="0" borderId="3" xfId="0" applyBorder="1" applyAlignment="1">
      <alignment horizontal="center" vertical="center"/>
    </xf>
    <xf numFmtId="1" fontId="5" fillId="0" borderId="9" xfId="0" applyNumberFormat="1" applyFont="1" applyBorder="1" applyAlignment="1" applyProtection="1">
      <alignment horizontal="righ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設定$'!$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設定$'!$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設定$'!$B$103" lockText="1"/>
</file>

<file path=xl/ctrlProps/ctrlProp31.xml><?xml version="1.0" encoding="utf-8"?>
<formControlPr xmlns="http://schemas.microsoft.com/office/spreadsheetml/2009/9/main" objectType="CheckBox" fmlaLink="'$設定$'!$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設定$'!$B$118" lockText="1"/>
</file>

<file path=xl/ctrlProps/ctrlProp35.xml><?xml version="1.0" encoding="utf-8"?>
<formControlPr xmlns="http://schemas.microsoft.com/office/spreadsheetml/2009/9/main" objectType="CheckBox" fmlaLink="'$設定$'!$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設定$'!$B$139" lockText="1"/>
</file>

<file path=xl/ctrlProps/ctrlProp38.xml><?xml version="1.0" encoding="utf-8"?>
<formControlPr xmlns="http://schemas.microsoft.com/office/spreadsheetml/2009/9/main" objectType="CheckBox" fmlaLink="'$設定$'!$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設定$'!$B$101" lockText="1"/>
</file>

<file path=xl/ctrlProps/ctrlProp45.xml><?xml version="1.0" encoding="utf-8"?>
<formControlPr xmlns="http://schemas.microsoft.com/office/spreadsheetml/2009/9/main" objectType="Radio" checked="Checked" firstButton="1" fmlaLink="'$設定$'!$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設定$'!$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設定$'!$B$133" lockText="1"/>
</file>

<file path=xl/ctrlProps/ctrlProp54.xml><?xml version="1.0" encoding="utf-8"?>
<formControlPr xmlns="http://schemas.microsoft.com/office/spreadsheetml/2009/9/main" objectType="CheckBox" checked="Checked" fmlaLink="'$設定$'!$B$131" lockText="1"/>
</file>

<file path=xl/ctrlProps/ctrlProp55.xml><?xml version="1.0" encoding="utf-8"?>
<formControlPr xmlns="http://schemas.microsoft.com/office/spreadsheetml/2009/9/main" objectType="CheckBox" fmlaLink="'$設定$'!$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設定$'!$B$108" lockText="1"/>
</file>

<file path=xl/ctrlProps/ctrlProp63.xml><?xml version="1.0" encoding="utf-8"?>
<formControlPr xmlns="http://schemas.microsoft.com/office/spreadsheetml/2009/9/main" objectType="CheckBox" fmlaLink="'$設定$'!$B$109" lockText="1"/>
</file>

<file path=xl/ctrlProps/ctrlProp64.xml><?xml version="1.0" encoding="utf-8"?>
<formControlPr xmlns="http://schemas.microsoft.com/office/spreadsheetml/2009/9/main" objectType="Radio" checked="Checked" firstButton="1" fmlaLink="'$設定$'!$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設定$'!$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設定$'!$B$112" lockText="1"/>
</file>

<file path=xl/ctrlProps/ctrlProp74.xml><?xml version="1.0" encoding="utf-8"?>
<formControlPr xmlns="http://schemas.microsoft.com/office/spreadsheetml/2009/9/main" objectType="CheckBox" fmlaLink="'$設定$'!$B$113" lockText="1"/>
</file>

<file path=xl/ctrlProps/ctrlProp75.xml><?xml version="1.0" encoding="utf-8"?>
<formControlPr xmlns="http://schemas.microsoft.com/office/spreadsheetml/2009/9/main" objectType="CheckBox" fmlaLink="'$設定$'!$B$114" lockText="1"/>
</file>

<file path=xl/ctrlProps/ctrlProp76.xml><?xml version="1.0" encoding="utf-8"?>
<formControlPr xmlns="http://schemas.microsoft.com/office/spreadsheetml/2009/9/main" objectType="CheckBox" checked="Checked" fmlaLink="'$設定$'!$B$115" lockText="1"/>
</file>

<file path=xl/ctrlProps/ctrlProp77.xml><?xml version="1.0" encoding="utf-8"?>
<formControlPr xmlns="http://schemas.microsoft.com/office/spreadsheetml/2009/9/main" objectType="CheckBox" fmlaLink="'$設定$'!$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設定$'!$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設定$'!$B$117" lockText="1"/>
</file>

<file path=xl/ctrlProps/ctrlProp84.xml><?xml version="1.0" encoding="utf-8"?>
<formControlPr xmlns="http://schemas.microsoft.com/office/spreadsheetml/2009/9/main" objectType="CheckBox" fmlaLink="'$設定$'!$B$142" lockText="1"/>
</file>

<file path=xl/ctrlProps/ctrlProp85.xml><?xml version="1.0" encoding="utf-8"?>
<formControlPr xmlns="http://schemas.microsoft.com/office/spreadsheetml/2009/9/main" objectType="CheckBox" fmlaLink="'$設定$'!$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設定$'!$B$43" lockText="1"/>
</file>

<file path=xl/ctrlProps/ctrlProp88.xml><?xml version="1.0" encoding="utf-8"?>
<formControlPr xmlns="http://schemas.microsoft.com/office/spreadsheetml/2009/9/main" objectType="CheckBox" fmlaLink="'$設定$'!$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設定$'!$B$164" lockText="1"/>
</file>

<file path=xl/ctrlProps/ctrlProp91.xml><?xml version="1.0" encoding="utf-8"?>
<formControlPr xmlns="http://schemas.microsoft.com/office/spreadsheetml/2009/9/main" objectType="CheckBox" fmlaLink="'$設定$'!$B$163" lockText="1"/>
</file>

<file path=xl/ctrlProps/ctrlProp92.xml><?xml version="1.0" encoding="utf-8"?>
<formControlPr xmlns="http://schemas.microsoft.com/office/spreadsheetml/2009/9/main" objectType="CheckBox" fmlaLink="'$設定$'!$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設定$'!$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設定$'!$B$108" lockText="1"/>
</file>

<file path=xl/ctrlProps/ctrlProp104.xml><?xml version="1.0" encoding="utf-8"?>
<formControlPr xmlns="http://schemas.microsoft.com/office/spreadsheetml/2009/9/main" objectType="CheckBox" fmlaLink="'$設定$'!$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設定$'!$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設定$'!$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設定$'!$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設定$'!$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160020</xdr:colOff>
          <xdr:row>4</xdr:row>
          <xdr:rowOff>121920</xdr:rowOff>
        </xdr:from>
        <xdr:to>
          <xdr:col>0</xdr:col>
          <xdr:colOff>807720</xdr:colOff>
          <xdr:row>7</xdr:row>
          <xdr:rowOff>38100</xdr:rowOff>
        </xdr:to>
        <xdr:sp macro="" textlink="">
          <xdr:nvSpPr>
            <xdr:cNvPr id="1030" name="modelingb" hidden="1">
              <a:extLst>
                <a:ext uri="{63B3BB69-23CF-44E3-9099-C40C66FF867C}">
                  <a14:compatExt spid="_x0000_s10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モデリングシート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160020</xdr:colOff>
          <xdr:row>10</xdr:row>
          <xdr:rowOff>160020</xdr:rowOff>
        </xdr:from>
        <xdr:to>
          <xdr:col>0</xdr:col>
          <xdr:colOff>807720</xdr:colOff>
          <xdr:row>13</xdr:row>
          <xdr:rowOff>76200</xdr:rowOff>
        </xdr:to>
        <xdr:sp macro="" textlink="">
          <xdr:nvSpPr>
            <xdr:cNvPr id="1031" name="columnsb" hidden="1">
              <a:extLst>
                <a:ext uri="{63B3BB69-23CF-44E3-9099-C40C66FF867C}">
                  <a14:compatExt spid="_x0000_s1031"/>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160020</xdr:colOff>
          <xdr:row>1</xdr:row>
          <xdr:rowOff>99060</xdr:rowOff>
        </xdr:from>
        <xdr:to>
          <xdr:col>0</xdr:col>
          <xdr:colOff>807720</xdr:colOff>
          <xdr:row>4</xdr:row>
          <xdr:rowOff>7620</xdr:rowOff>
        </xdr:to>
        <xdr:sp macro="" textlink="">
          <xdr:nvSpPr>
            <xdr:cNvPr id="1032" name="datainputb" hidden="1">
              <a:extLst>
                <a:ext uri="{63B3BB69-23CF-44E3-9099-C40C66FF867C}">
                  <a14:compatExt spid="_x0000_s10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83820</xdr:rowOff>
        </xdr:from>
        <xdr:to>
          <xdr:col>0</xdr:col>
          <xdr:colOff>807720</xdr:colOff>
          <xdr:row>17</xdr:row>
          <xdr:rowOff>0</xdr:rowOff>
        </xdr:to>
        <xdr:sp macro="" textlink="">
          <xdr:nvSpPr>
            <xdr:cNvPr id="1033" name="matrixb" hidden="1">
              <a:extLst>
                <a:ext uri="{63B3BB69-23CF-44E3-9099-C40C66FF867C}">
                  <a14:compatExt spid="_x0000_s103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137160</xdr:rowOff>
        </xdr:from>
        <xdr:to>
          <xdr:col>0</xdr:col>
          <xdr:colOff>807720</xdr:colOff>
          <xdr:row>26</xdr:row>
          <xdr:rowOff>45720</xdr:rowOff>
        </xdr:to>
        <xdr:sp macro="" textlink="">
          <xdr:nvSpPr>
            <xdr:cNvPr id="1035" name="sheetmanageb" hidden="1">
              <a:extLst>
                <a:ext uri="{63B3BB69-23CF-44E3-9099-C40C66FF867C}">
                  <a14:compatExt spid="_x0000_s103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30480</xdr:rowOff>
        </xdr:from>
        <xdr:to>
          <xdr:col>0</xdr:col>
          <xdr:colOff>807720</xdr:colOff>
          <xdr:row>22</xdr:row>
          <xdr:rowOff>114300</xdr:rowOff>
        </xdr:to>
        <xdr:sp macro="" textlink="">
          <xdr:nvSpPr>
            <xdr:cNvPr id="1036" name="sheetmanageb" hidden="1">
              <a:extLst>
                <a:ext uri="{63B3BB69-23CF-44E3-9099-C40C66FF867C}">
                  <a14:compatExt spid="_x0000_s103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1</xdr:row>
          <xdr:rowOff>114300</xdr:rowOff>
        </xdr:from>
        <xdr:to>
          <xdr:col>0</xdr:col>
          <xdr:colOff>819150</xdr:colOff>
          <xdr:row>9</xdr:row>
          <xdr:rowOff>19051</xdr:rowOff>
        </xdr:to>
        <xdr:grpSp>
          <xdr:nvGrpSpPr>
            <xdr:cNvPr id="6" name="grouphadrun"/>
            <xdr:cNvGrpSpPr/>
          </xdr:nvGrpSpPr>
          <xdr:grpSpPr>
            <a:xfrm>
              <a:off x="114300" y="342900"/>
              <a:ext cx="704850" cy="1504951"/>
              <a:chOff x="114300" y="323850"/>
              <a:chExt cx="704850" cy="1352553"/>
            </a:xfrm>
          </xdr:grpSpPr>
          <xdr:sp macro="" textlink="">
            <xdr:nvSpPr>
              <xdr:cNvPr id="2297" name="usevariable" hidden="1">
                <a:extLst>
                  <a:ext uri="{63B3BB69-23CF-44E3-9099-C40C66FF867C}">
                    <a14:compatExt spid="_x0000_s2297"/>
                  </a:ext>
                </a:extLst>
              </xdr:cNvPr>
              <xdr:cNvSpPr/>
            </xdr:nvSpPr>
            <xdr:spPr>
              <a:xfrm>
                <a:off x="114300" y="1453831"/>
                <a:ext cx="704850" cy="222572"/>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Lst>
              </xdr:cNvPr>
              <xdr:cNvSpPr/>
            </xdr:nvSpPr>
            <xdr:spPr>
              <a:xfrm>
                <a:off x="152400" y="323850"/>
                <a:ext cx="647700" cy="419101"/>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Lst>
              </xdr:cNvPr>
              <xdr:cNvSpPr/>
            </xdr:nvSpPr>
            <xdr:spPr>
              <a:xfrm>
                <a:off x="142875" y="866775"/>
                <a:ext cx="657225" cy="41910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74520"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a:xfrm>
                <a:off x="1876421" y="390525"/>
                <a:ext cx="1000125" cy="3238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a:xfrm>
                <a:off x="3190875" y="390525"/>
                <a:ext cx="1009650" cy="3238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a:xfrm>
                <a:off x="4514850" y="390525"/>
                <a:ext cx="1038221" cy="3238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41745"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a:xfrm>
                <a:off x="6467475" y="390525"/>
                <a:ext cx="981075" cy="2667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lble" hidden="1">
                <a:extLst>
                  <a:ext uri="{63B3BB69-23CF-44E3-9099-C40C66FF867C}">
                    <a14:compatExt spid="_x0000_s2301"/>
                  </a:ext>
                </a:extLst>
              </xdr:cNvPr>
              <xdr:cNvSpPr/>
            </xdr:nvSpPr>
            <xdr:spPr>
              <a:xfrm>
                <a:off x="7753350" y="390525"/>
                <a:ext cx="1057275" cy="3238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Lst>
              </xdr:cNvPr>
              <xdr:cNvSpPr/>
            </xdr:nvSpPr>
            <xdr:spPr>
              <a:xfrm>
                <a:off x="6467475" y="638175"/>
                <a:ext cx="981075" cy="2667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Lst>
              </xdr:cNvPr>
              <xdr:cNvSpPr/>
            </xdr:nvSpPr>
            <xdr:spPr>
              <a:xfrm>
                <a:off x="6467475" y="885825"/>
                <a:ext cx="981075" cy="2667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Lst>
              </xdr:cNvPr>
              <xdr:cNvSpPr/>
            </xdr:nvSpPr>
            <xdr:spPr>
              <a:xfrm>
                <a:off x="6343656" y="314324"/>
                <a:ext cx="1304927" cy="876301"/>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hidden="1">
                <a:extLst>
                  <a:ext uri="{63B3BB69-23CF-44E3-9099-C40C66FF867C}">
                    <a14:compatExt spid="_x0000_s2305"/>
                  </a:ext>
                </a:extLst>
              </xdr:cNvPr>
              <xdr:cNvSpPr/>
            </xdr:nvSpPr>
            <xdr:spPr>
              <a:xfrm>
                <a:off x="9372600" y="819150"/>
                <a:ext cx="1038225" cy="3238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hidden="1">
                <a:extLst>
                  <a:ext uri="{63B3BB69-23CF-44E3-9099-C40C66FF867C}">
                    <a14:compatExt spid="_x0000_s2306"/>
                  </a:ext>
                </a:extLst>
              </xdr:cNvPr>
              <xdr:cNvSpPr/>
            </xdr:nvSpPr>
            <xdr:spPr>
              <a:xfrm>
                <a:off x="7753350" y="819150"/>
                <a:ext cx="1057275" cy="3238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a:xfrm>
                <a:off x="9372600" y="390525"/>
                <a:ext cx="1038225" cy="32385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69645" y="2038350"/>
              <a:ext cx="2743200" cy="238125"/>
              <a:chOff x="971546" y="5133975"/>
              <a:chExt cx="2733682" cy="238125"/>
            </a:xfrm>
          </xdr:grpSpPr>
          <xdr:sp macro="" textlink="">
            <xdr:nvSpPr>
              <xdr:cNvPr id="2307" name="filternanage" hidden="1">
                <a:extLst>
                  <a:ext uri="{63B3BB69-23CF-44E3-9099-C40C66FF867C}">
                    <a14:compatExt spid="_x0000_s2307"/>
                  </a:ext>
                </a:extLst>
              </xdr:cNvPr>
              <xdr:cNvSpPr/>
            </xdr:nvSpPr>
            <xdr:spPr>
              <a:xfrm>
                <a:off x="971546" y="5133975"/>
                <a:ext cx="676276" cy="238125"/>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a:xfrm>
                <a:off x="1657350" y="5133975"/>
                <a:ext cx="676275" cy="238125"/>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labelmanage" hidden="1">
                <a:extLst>
                  <a:ext uri="{63B3BB69-23CF-44E3-9099-C40C66FF867C}">
                    <a14:compatExt spid="_x0000_s2309"/>
                  </a:ext>
                </a:extLst>
              </xdr:cNvPr>
              <xdr:cNvSpPr/>
            </xdr:nvSpPr>
            <xdr:spPr>
              <a:xfrm>
                <a:off x="2343150" y="5133975"/>
                <a:ext cx="676275" cy="238125"/>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hidden="1">
                <a:extLst>
                  <a:ext uri="{63B3BB69-23CF-44E3-9099-C40C66FF867C}">
                    <a14:compatExt spid="_x0000_s2380"/>
                  </a:ext>
                </a:extLst>
              </xdr:cNvPr>
              <xdr:cNvSpPr/>
            </xdr:nvSpPr>
            <xdr:spPr>
              <a:xfrm>
                <a:off x="3028952" y="5133975"/>
                <a:ext cx="676276" cy="238125"/>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106680</xdr:colOff>
          <xdr:row>315</xdr:row>
          <xdr:rowOff>127000</xdr:rowOff>
        </xdr:from>
        <xdr:to>
          <xdr:col>20</xdr:col>
          <xdr:colOff>361315</xdr:colOff>
          <xdr:row>333</xdr:row>
          <xdr:rowOff>79375</xdr:rowOff>
        </xdr:to>
        <xdr:grpSp>
          <xdr:nvGrpSpPr>
            <xdr:cNvPr id="2" name="groupfactor" hidden="1"/>
            <xdr:cNvGrpSpPr/>
          </xdr:nvGrpSpPr>
          <xdr:grpSpPr>
            <a:xfrm>
              <a:off x="3810000" y="5270500"/>
              <a:ext cx="10541635" cy="3381375"/>
              <a:chOff x="104775" y="1943098"/>
              <a:chExt cx="10528305" cy="3089277"/>
            </a:xfrm>
          </xdr:grpSpPr>
          <xdr:sp macro="" textlink="">
            <xdr:nvSpPr>
              <xdr:cNvPr id="2344" name="mlpromax" hidden="1">
                <a:extLst>
                  <a:ext uri="{63B3BB69-23CF-44E3-9099-C40C66FF867C}">
                    <a14:compatExt spid="_x0000_s2344"/>
                  </a:ext>
                </a:extLst>
              </xdr:cNvPr>
              <xdr:cNvSpPr/>
            </xdr:nvSpPr>
            <xdr:spPr>
              <a:xfrm>
                <a:off x="1870075" y="1999354"/>
                <a:ext cx="1000125" cy="306173"/>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a:xfrm>
                <a:off x="3184525" y="1999354"/>
                <a:ext cx="1009650" cy="306173"/>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hidden="1">
                <a:extLst>
                  <a:ext uri="{63B3BB69-23CF-44E3-9099-C40C66FF867C}">
                    <a14:compatExt spid="_x0000_s2346"/>
                  </a:ext>
                </a:extLst>
              </xdr:cNvPr>
              <xdr:cNvSpPr/>
            </xdr:nvSpPr>
            <xdr:spPr>
              <a:xfrm>
                <a:off x="3184525" y="2621267"/>
                <a:ext cx="1019175" cy="210493"/>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hidden="1">
                <a:extLst>
                  <a:ext uri="{63B3BB69-23CF-44E3-9099-C40C66FF867C}">
                    <a14:compatExt spid="_x0000_s2347"/>
                  </a:ext>
                </a:extLst>
              </xdr:cNvPr>
              <xdr:cNvSpPr/>
            </xdr:nvSpPr>
            <xdr:spPr>
              <a:xfrm>
                <a:off x="6356349" y="2008921"/>
                <a:ext cx="1044575" cy="31574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hidden="1">
                <a:extLst>
                  <a:ext uri="{63B3BB69-23CF-44E3-9099-C40C66FF867C}">
                    <a14:compatExt spid="_x0000_s2348"/>
                  </a:ext>
                </a:extLst>
              </xdr:cNvPr>
              <xdr:cNvSpPr/>
            </xdr:nvSpPr>
            <xdr:spPr>
              <a:xfrm>
                <a:off x="7756525" y="2008921"/>
                <a:ext cx="1038225" cy="31574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Lst>
              </xdr:cNvPr>
              <xdr:cNvSpPr/>
            </xdr:nvSpPr>
            <xdr:spPr>
              <a:xfrm>
                <a:off x="9347205" y="2197280"/>
                <a:ext cx="128587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a:xfrm>
                <a:off x="1965325" y="2611699"/>
                <a:ext cx="1092200"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Lst>
              </xdr:cNvPr>
              <xdr:cNvSpPr/>
            </xdr:nvSpPr>
            <xdr:spPr>
              <a:xfrm>
                <a:off x="1012825" y="3023119"/>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Lst>
              </xdr:cNvPr>
              <xdr:cNvSpPr/>
            </xdr:nvSpPr>
            <xdr:spPr>
              <a:xfrm>
                <a:off x="1955800" y="3023119"/>
                <a:ext cx="106362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Lst>
              </xdr:cNvPr>
              <xdr:cNvSpPr/>
            </xdr:nvSpPr>
            <xdr:spPr>
              <a:xfrm>
                <a:off x="3022600" y="3023119"/>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Lst>
              </xdr:cNvPr>
              <xdr:cNvSpPr/>
            </xdr:nvSpPr>
            <xdr:spPr>
              <a:xfrm>
                <a:off x="4070350" y="3023119"/>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Lst>
              </xdr:cNvPr>
              <xdr:cNvSpPr/>
            </xdr:nvSpPr>
            <xdr:spPr>
              <a:xfrm>
                <a:off x="5060950" y="3023119"/>
                <a:ext cx="100012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Lst>
              </xdr:cNvPr>
              <xdr:cNvSpPr/>
            </xdr:nvSpPr>
            <xdr:spPr>
              <a:xfrm>
                <a:off x="917575" y="2956144"/>
                <a:ext cx="5559425" cy="354013"/>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Lst>
              </xdr:cNvPr>
              <xdr:cNvSpPr/>
            </xdr:nvSpPr>
            <xdr:spPr>
              <a:xfrm>
                <a:off x="1012825" y="3405835"/>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Lst>
              </xdr:cNvPr>
              <xdr:cNvSpPr/>
            </xdr:nvSpPr>
            <xdr:spPr>
              <a:xfrm>
                <a:off x="1955800" y="3405835"/>
                <a:ext cx="10445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Lst>
              </xdr:cNvPr>
              <xdr:cNvSpPr/>
            </xdr:nvSpPr>
            <xdr:spPr>
              <a:xfrm>
                <a:off x="3022600" y="3405835"/>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Lst>
              </xdr:cNvPr>
              <xdr:cNvSpPr/>
            </xdr:nvSpPr>
            <xdr:spPr>
              <a:xfrm>
                <a:off x="4079875" y="3415402"/>
                <a:ext cx="128587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Lst>
              </xdr:cNvPr>
              <xdr:cNvSpPr/>
            </xdr:nvSpPr>
            <xdr:spPr>
              <a:xfrm>
                <a:off x="1012825" y="3798118"/>
                <a:ext cx="9239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Lst>
              </xdr:cNvPr>
              <xdr:cNvSpPr/>
            </xdr:nvSpPr>
            <xdr:spPr>
              <a:xfrm>
                <a:off x="1965325" y="3798118"/>
                <a:ext cx="1219200"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Lst>
              </xdr:cNvPr>
              <xdr:cNvSpPr/>
            </xdr:nvSpPr>
            <xdr:spPr>
              <a:xfrm>
                <a:off x="1012825" y="4180834"/>
                <a:ext cx="9239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Lst>
              </xdr:cNvPr>
              <xdr:cNvSpPr/>
            </xdr:nvSpPr>
            <xdr:spPr>
              <a:xfrm>
                <a:off x="1965325" y="4180834"/>
                <a:ext cx="9239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Lst>
              </xdr:cNvPr>
              <xdr:cNvSpPr/>
            </xdr:nvSpPr>
            <xdr:spPr>
              <a:xfrm>
                <a:off x="917575" y="3367563"/>
                <a:ext cx="3009900" cy="373148"/>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Lst>
              </xdr:cNvPr>
              <xdr:cNvSpPr/>
            </xdr:nvSpPr>
            <xdr:spPr>
              <a:xfrm>
                <a:off x="1003300" y="4783612"/>
                <a:ext cx="914400" cy="191358"/>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Lst>
              </xdr:cNvPr>
              <xdr:cNvSpPr/>
            </xdr:nvSpPr>
            <xdr:spPr>
              <a:xfrm>
                <a:off x="1974850" y="4783612"/>
                <a:ext cx="914400" cy="191358"/>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Lst>
              </xdr:cNvPr>
              <xdr:cNvSpPr/>
            </xdr:nvSpPr>
            <xdr:spPr>
              <a:xfrm>
                <a:off x="3022600" y="4783612"/>
                <a:ext cx="914400" cy="191358"/>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Lst>
              </xdr:cNvPr>
              <xdr:cNvSpPr/>
            </xdr:nvSpPr>
            <xdr:spPr>
              <a:xfrm>
                <a:off x="927099" y="4686300"/>
                <a:ext cx="4797426" cy="346075"/>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Lst>
              </xdr:cNvPr>
              <xdr:cNvSpPr/>
            </xdr:nvSpPr>
            <xdr:spPr>
              <a:xfrm>
                <a:off x="3032125" y="4180834"/>
                <a:ext cx="10382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Lst>
              </xdr:cNvPr>
              <xdr:cNvSpPr/>
            </xdr:nvSpPr>
            <xdr:spPr>
              <a:xfrm>
                <a:off x="9344025" y="1943098"/>
                <a:ext cx="1285875" cy="23379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a:xfrm>
                <a:off x="3028950" y="3419475"/>
                <a:ext cx="1285875" cy="24765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欠損値データ</a:t>
                </a:r>
              </a:p>
            </xdr:txBody>
          </xdr:sp>
          <xdr:sp macro="" textlink="">
            <xdr:nvSpPr>
              <xdr:cNvPr id="2373" name="factorsave2" hidden="1">
                <a:extLst>
                  <a:ext uri="{63B3BB69-23CF-44E3-9099-C40C66FF867C}">
                    <a14:compatExt spid="_x0000_s2373"/>
                  </a:ext>
                </a:extLst>
              </xdr:cNvPr>
              <xdr:cNvSpPr/>
            </xdr:nvSpPr>
            <xdr:spPr>
              <a:xfrm>
                <a:off x="104775" y="4714875"/>
                <a:ext cx="752477" cy="2476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Lst>
              </xdr:cNvPr>
              <xdr:cNvSpPr/>
            </xdr:nvSpPr>
            <xdr:spPr>
              <a:xfrm>
                <a:off x="3981449" y="4781550"/>
                <a:ext cx="1247775" cy="1905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162582</xdr:rowOff>
        </xdr:to>
        <xdr:grpSp>
          <xdr:nvGrpSpPr>
            <xdr:cNvPr id="7" name="groupsem2" hidden="1"/>
            <xdr:cNvGrpSpPr/>
          </xdr:nvGrpSpPr>
          <xdr:grpSpPr>
            <a:xfrm>
              <a:off x="85725" y="6343650"/>
              <a:ext cx="819150" cy="1629432"/>
              <a:chOff x="47626" y="5914995"/>
              <a:chExt cx="895349" cy="1628786"/>
            </a:xfrm>
          </xdr:grpSpPr>
          <xdr:sp macro="" textlink="">
            <xdr:nvSpPr>
              <xdr:cNvPr id="2382" name="rawdata2" hidden="1">
                <a:extLst>
                  <a:ext uri="{63B3BB69-23CF-44E3-9099-C40C66FF867C}">
                    <a14:compatExt spid="_x0000_s2382"/>
                  </a:ext>
                </a:extLst>
              </xdr:cNvPr>
              <xdr:cNvSpPr/>
            </xdr:nvSpPr>
            <xdr:spPr>
              <a:xfrm>
                <a:off x="85725" y="5914995"/>
                <a:ext cx="801030" cy="247648"/>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初期化</a:t>
                </a:r>
              </a:p>
            </xdr:txBody>
          </xdr:sp>
          <xdr:sp macro="" textlink="">
            <xdr:nvSpPr>
              <xdr:cNvPr id="2383" name="fplus" hidden="1">
                <a:extLst>
                  <a:ext uri="{63B3BB69-23CF-44E3-9099-C40C66FF867C}">
                    <a14:compatExt spid="_x0000_s2383"/>
                  </a:ext>
                </a:extLst>
              </xdr:cNvPr>
              <xdr:cNvSpPr/>
            </xdr:nvSpPr>
            <xdr:spPr>
              <a:xfrm>
                <a:off x="85725" y="6438900"/>
                <a:ext cx="801030" cy="2476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Lst>
              </xdr:cNvPr>
              <xdr:cNvSpPr/>
            </xdr:nvSpPr>
            <xdr:spPr>
              <a:xfrm>
                <a:off x="85725" y="6877050"/>
                <a:ext cx="801030" cy="24765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Lst>
              </xdr:cNvPr>
              <xdr:cNvSpPr/>
            </xdr:nvSpPr>
            <xdr:spPr>
              <a:xfrm>
                <a:off x="47626" y="7296128"/>
                <a:ext cx="895349" cy="24765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パス図モード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xdr:cNvGrpSpPr/>
          </xdr:nvGrpSpPr>
          <xdr:grpSpPr>
            <a:xfrm>
              <a:off x="1910715"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a:xfrm>
                <a:off x="1857375" y="669260"/>
                <a:ext cx="1019175" cy="1195864"/>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パスを推定</a:t>
                </a:r>
              </a:p>
            </xdr:txBody>
          </xdr:sp>
          <xdr:sp macro="" textlink="">
            <xdr:nvSpPr>
              <xdr:cNvPr id="2387" name="freecov" hidden="1">
                <a:extLst>
                  <a:ext uri="{63B3BB69-23CF-44E3-9099-C40C66FF867C}">
                    <a14:compatExt spid="_x0000_s2387"/>
                  </a:ext>
                </a:extLst>
              </xdr:cNvPr>
              <xdr:cNvSpPr/>
            </xdr:nvSpPr>
            <xdr:spPr>
              <a:xfrm>
                <a:off x="3171825" y="669260"/>
                <a:ext cx="1028700" cy="1195864"/>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共分散を推定</a:t>
                </a:r>
              </a:p>
            </xdr:txBody>
          </xdr:sp>
          <xdr:sp macro="" textlink="">
            <xdr:nvSpPr>
              <xdr:cNvPr id="2389" name="modelcheck" hidden="1">
                <a:extLst>
                  <a:ext uri="{63B3BB69-23CF-44E3-9099-C40C66FF867C}">
                    <a14:compatExt spid="_x0000_s2389"/>
                  </a:ext>
                </a:extLst>
              </xdr:cNvPr>
              <xdr:cNvSpPr/>
            </xdr:nvSpPr>
            <xdr:spPr>
              <a:xfrm>
                <a:off x="6324600" y="634041"/>
                <a:ext cx="1104901" cy="1232857"/>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モデルチェック</a:t>
                </a:r>
              </a:p>
            </xdr:txBody>
          </xdr:sp>
          <xdr:sp macro="" textlink="">
            <xdr:nvSpPr>
              <xdr:cNvPr id="2390" name="semrun" hidden="1">
                <a:extLst>
                  <a:ext uri="{63B3BB69-23CF-44E3-9099-C40C66FF867C}">
                    <a14:compatExt spid="_x0000_s2390"/>
                  </a:ext>
                </a:extLst>
              </xdr:cNvPr>
              <xdr:cNvSpPr/>
            </xdr:nvSpPr>
            <xdr:spPr>
              <a:xfrm>
                <a:off x="7762875" y="634041"/>
                <a:ext cx="1028700" cy="1232857"/>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Lst>
              </xdr:cNvPr>
              <xdr:cNvSpPr/>
            </xdr:nvSpPr>
            <xdr:spPr>
              <a:xfrm>
                <a:off x="9315450" y="1303299"/>
                <a:ext cx="1285875" cy="91584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a:xfrm>
                <a:off x="9315450" y="281789"/>
                <a:ext cx="1285875" cy="102151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a:xfrm>
                <a:off x="5000625" y="634037"/>
                <a:ext cx="1028700" cy="1232846"/>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106680</xdr:colOff>
          <xdr:row>299</xdr:row>
          <xdr:rowOff>104775</xdr:rowOff>
        </xdr:from>
        <xdr:to>
          <xdr:col>17</xdr:col>
          <xdr:colOff>627380</xdr:colOff>
          <xdr:row>304</xdr:row>
          <xdr:rowOff>161925</xdr:rowOff>
        </xdr:to>
        <xdr:grpSp>
          <xdr:nvGrpSpPr>
            <xdr:cNvPr id="9" name="groupreg1" hidden="1"/>
            <xdr:cNvGrpSpPr/>
          </xdr:nvGrpSpPr>
          <xdr:grpSpPr>
            <a:xfrm>
              <a:off x="3810000" y="2124075"/>
              <a:ext cx="8750300" cy="1085850"/>
              <a:chOff x="1876426" y="1943113"/>
              <a:chExt cx="8753474" cy="980411"/>
            </a:xfrm>
          </xdr:grpSpPr>
          <xdr:sp macro="" textlink="">
            <xdr:nvSpPr>
              <xdr:cNvPr id="2326" name="dependent" hidden="1">
                <a:extLst>
                  <a:ext uri="{63B3BB69-23CF-44E3-9099-C40C66FF867C}">
                    <a14:compatExt spid="_x0000_s2326"/>
                  </a:ext>
                </a:extLst>
              </xdr:cNvPr>
              <xdr:cNvSpPr/>
            </xdr:nvSpPr>
            <xdr:spPr>
              <a:xfrm>
                <a:off x="1876426" y="2014861"/>
                <a:ext cx="1000137" cy="308862"/>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a:xfrm>
                <a:off x="3190875" y="2014861"/>
                <a:ext cx="1009650" cy="308862"/>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a:xfrm>
                <a:off x="4514850" y="2005501"/>
                <a:ext cx="1076325" cy="31822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hidden="1">
                <a:extLst>
                  <a:ext uri="{63B3BB69-23CF-44E3-9099-C40C66FF867C}">
                    <a14:compatExt spid="_x0000_s2329"/>
                  </a:ext>
                </a:extLst>
              </xdr:cNvPr>
              <xdr:cNvSpPr/>
            </xdr:nvSpPr>
            <xdr:spPr>
              <a:xfrm>
                <a:off x="6343650" y="2014861"/>
                <a:ext cx="1038225" cy="308862"/>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hidden="1">
                <a:extLst>
                  <a:ext uri="{63B3BB69-23CF-44E3-9099-C40C66FF867C}">
                    <a14:compatExt spid="_x0000_s2330"/>
                  </a:ext>
                </a:extLst>
              </xdr:cNvPr>
              <xdr:cNvSpPr/>
            </xdr:nvSpPr>
            <xdr:spPr>
              <a:xfrm>
                <a:off x="7753350" y="2014861"/>
                <a:ext cx="1038225" cy="308862"/>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Lst>
              </xdr:cNvPr>
              <xdr:cNvSpPr/>
            </xdr:nvSpPr>
            <xdr:spPr>
              <a:xfrm>
                <a:off x="9344025" y="2202049"/>
                <a:ext cx="1285875"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Lst>
              </xdr:cNvPr>
              <xdr:cNvSpPr/>
            </xdr:nvSpPr>
            <xdr:spPr>
              <a:xfrm>
                <a:off x="2466975" y="2614024"/>
                <a:ext cx="5524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Lst>
              </xdr:cNvPr>
              <xdr:cNvSpPr/>
            </xdr:nvSpPr>
            <xdr:spPr>
              <a:xfrm>
                <a:off x="3019425" y="2614024"/>
                <a:ext cx="5524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Lst>
              </xdr:cNvPr>
              <xdr:cNvSpPr/>
            </xdr:nvSpPr>
            <xdr:spPr>
              <a:xfrm>
                <a:off x="5419725" y="2614024"/>
                <a:ext cx="5524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Lst>
              </xdr:cNvPr>
              <xdr:cNvSpPr/>
            </xdr:nvSpPr>
            <xdr:spPr>
              <a:xfrm>
                <a:off x="2400300" y="2552298"/>
                <a:ext cx="5219700" cy="371226"/>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Lst>
              </xdr:cNvPr>
              <xdr:cNvSpPr/>
            </xdr:nvSpPr>
            <xdr:spPr>
              <a:xfrm>
                <a:off x="4076700" y="2614024"/>
                <a:ext cx="6667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Lst>
              </xdr:cNvPr>
              <xdr:cNvSpPr/>
            </xdr:nvSpPr>
            <xdr:spPr>
              <a:xfrm>
                <a:off x="7667626" y="2623383"/>
                <a:ext cx="1085850"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Lst>
              </xdr:cNvPr>
              <xdr:cNvSpPr/>
            </xdr:nvSpPr>
            <xdr:spPr>
              <a:xfrm>
                <a:off x="4724400" y="2614024"/>
                <a:ext cx="6667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Lst>
              </xdr:cNvPr>
              <xdr:cNvSpPr/>
            </xdr:nvSpPr>
            <xdr:spPr>
              <a:xfrm>
                <a:off x="2552700" y="2613865"/>
                <a:ext cx="1800225"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Lst>
              </xdr:cNvPr>
              <xdr:cNvSpPr/>
            </xdr:nvSpPr>
            <xdr:spPr>
              <a:xfrm>
                <a:off x="4838700" y="2613865"/>
                <a:ext cx="1343025"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Lst>
              </xdr:cNvPr>
              <xdr:cNvSpPr/>
            </xdr:nvSpPr>
            <xdr:spPr>
              <a:xfrm>
                <a:off x="9344025" y="1943113"/>
                <a:ext cx="1285875" cy="23398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a:xfrm>
                <a:off x="3562350" y="2609404"/>
                <a:ext cx="552450" cy="25700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Lst>
              </xdr:cNvPr>
              <xdr:cNvSpPr/>
            </xdr:nvSpPr>
            <xdr:spPr>
              <a:xfrm>
                <a:off x="8753475" y="2618922"/>
                <a:ext cx="1219200" cy="2379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Lst>
              </xdr:cNvPr>
              <xdr:cNvSpPr/>
            </xdr:nvSpPr>
            <xdr:spPr>
              <a:xfrm>
                <a:off x="5972175" y="2609404"/>
                <a:ext cx="685800" cy="25700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Lst>
              </xdr:cNvPr>
              <xdr:cNvSpPr/>
            </xdr:nvSpPr>
            <xdr:spPr>
              <a:xfrm>
                <a:off x="6772275" y="2609850"/>
                <a:ext cx="685800" cy="25717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106680</xdr:colOff>
          <xdr:row>312</xdr:row>
          <xdr:rowOff>50800</xdr:rowOff>
        </xdr:from>
        <xdr:to>
          <xdr:col>20</xdr:col>
          <xdr:colOff>152400</xdr:colOff>
          <xdr:row>316</xdr:row>
          <xdr:rowOff>172694</xdr:rowOff>
        </xdr:to>
        <xdr:grpSp>
          <xdr:nvGrpSpPr>
            <xdr:cNvPr id="5" name="groupreg2" hidden="1"/>
            <xdr:cNvGrpSpPr/>
          </xdr:nvGrpSpPr>
          <xdr:grpSpPr>
            <a:xfrm>
              <a:off x="3810000" y="4622800"/>
              <a:ext cx="10332720" cy="883894"/>
              <a:chOff x="104775" y="4232271"/>
              <a:chExt cx="10334627" cy="813638"/>
            </a:xfrm>
          </xdr:grpSpPr>
          <xdr:sp macro="" textlink="">
            <xdr:nvSpPr>
              <xdr:cNvPr id="2311" name="slice" hidden="1">
                <a:extLst>
                  <a:ext uri="{63B3BB69-23CF-44E3-9099-C40C66FF867C}">
                    <a14:compatExt spid="_x0000_s2311"/>
                  </a:ext>
                </a:extLst>
              </xdr:cNvPr>
              <xdr:cNvSpPr/>
            </xdr:nvSpPr>
            <xdr:spPr>
              <a:xfrm>
                <a:off x="3200400" y="4235665"/>
                <a:ext cx="1000125" cy="276012"/>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スライスに投入</a:t>
                </a:r>
              </a:p>
            </xdr:txBody>
          </xdr:sp>
          <xdr:sp macro="" textlink="">
            <xdr:nvSpPr>
              <xdr:cNvPr id="2312" name="cellmean" hidden="1">
                <a:extLst>
                  <a:ext uri="{63B3BB69-23CF-44E3-9099-C40C66FF867C}">
                    <a14:compatExt spid="_x0000_s2312"/>
                  </a:ext>
                </a:extLst>
              </xdr:cNvPr>
              <xdr:cNvSpPr/>
            </xdr:nvSpPr>
            <xdr:spPr>
              <a:xfrm>
                <a:off x="4514850" y="4235451"/>
                <a:ext cx="1076325" cy="276225"/>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a:xfrm>
                <a:off x="3028950" y="4744310"/>
                <a:ext cx="1095375"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Lst>
              </xdr:cNvPr>
              <xdr:cNvSpPr/>
            </xdr:nvSpPr>
            <xdr:spPr>
              <a:xfrm>
                <a:off x="1971675" y="4744310"/>
                <a:ext cx="819150"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Lst>
              </xdr:cNvPr>
              <xdr:cNvSpPr/>
            </xdr:nvSpPr>
            <xdr:spPr>
              <a:xfrm>
                <a:off x="1000125" y="4744310"/>
                <a:ext cx="828675"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Lst>
              </xdr:cNvPr>
              <xdr:cNvSpPr/>
            </xdr:nvSpPr>
            <xdr:spPr>
              <a:xfrm>
                <a:off x="923925" y="4678623"/>
                <a:ext cx="6038850" cy="367286"/>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Lst>
              </xdr:cNvPr>
              <xdr:cNvSpPr/>
            </xdr:nvSpPr>
            <xdr:spPr>
              <a:xfrm>
                <a:off x="7677150" y="4292491"/>
                <a:ext cx="1447800" cy="244852"/>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a:xfrm>
                <a:off x="7677150" y="4509090"/>
                <a:ext cx="1323975" cy="244852"/>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Lst>
              </xdr:cNvPr>
              <xdr:cNvSpPr/>
            </xdr:nvSpPr>
            <xdr:spPr>
              <a:xfrm>
                <a:off x="104775" y="4735107"/>
                <a:ext cx="752475" cy="244852"/>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Lst>
              </xdr:cNvPr>
              <xdr:cNvSpPr/>
            </xdr:nvSpPr>
            <xdr:spPr>
              <a:xfrm>
                <a:off x="5667375" y="4753942"/>
                <a:ext cx="914400"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Lst>
              </xdr:cNvPr>
              <xdr:cNvSpPr/>
            </xdr:nvSpPr>
            <xdr:spPr>
              <a:xfrm>
                <a:off x="6505576" y="4292491"/>
                <a:ext cx="95250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Lst>
              </xdr:cNvPr>
              <xdr:cNvSpPr/>
            </xdr:nvSpPr>
            <xdr:spPr>
              <a:xfrm>
                <a:off x="6505575" y="4509090"/>
                <a:ext cx="100965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Lst>
              </xdr:cNvPr>
              <xdr:cNvSpPr/>
            </xdr:nvSpPr>
            <xdr:spPr>
              <a:xfrm>
                <a:off x="4419600" y="4763144"/>
                <a:ext cx="1114425" cy="22601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Lst>
              </xdr:cNvPr>
              <xdr:cNvSpPr/>
            </xdr:nvSpPr>
            <xdr:spPr>
              <a:xfrm>
                <a:off x="9191625" y="4289352"/>
                <a:ext cx="904875"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Lst>
              </xdr:cNvPr>
              <xdr:cNvSpPr/>
            </xdr:nvSpPr>
            <xdr:spPr>
              <a:xfrm>
                <a:off x="9191625" y="4499673"/>
                <a:ext cx="981075" cy="244852"/>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74" name="covaricenter" hidden="1">
                <a:extLst>
                  <a:ext uri="{63B3BB69-23CF-44E3-9099-C40C66FF867C}">
                    <a14:compatExt spid="_x0000_s2374"/>
                  </a:ext>
                </a:extLst>
              </xdr:cNvPr>
              <xdr:cNvSpPr/>
            </xdr:nvSpPr>
            <xdr:spPr>
              <a:xfrm>
                <a:off x="6505575" y="4292490"/>
                <a:ext cx="127635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Lst>
              </xdr:cNvPr>
              <xdr:cNvSpPr/>
            </xdr:nvSpPr>
            <xdr:spPr>
              <a:xfrm>
                <a:off x="8001000" y="4283073"/>
                <a:ext cx="1076325"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Lst>
              </xdr:cNvPr>
              <xdr:cNvSpPr/>
            </xdr:nvSpPr>
            <xdr:spPr>
              <a:xfrm>
                <a:off x="8001000" y="4509089"/>
                <a:ext cx="140970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Lst>
              </xdr:cNvPr>
              <xdr:cNvSpPr/>
            </xdr:nvSpPr>
            <xdr:spPr>
              <a:xfrm>
                <a:off x="6505574" y="4509089"/>
                <a:ext cx="1381125"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Lst>
              </xdr:cNvPr>
              <xdr:cNvSpPr/>
            </xdr:nvSpPr>
            <xdr:spPr>
              <a:xfrm>
                <a:off x="4448175" y="4235898"/>
                <a:ext cx="1076325" cy="23543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Lst>
              </xdr:cNvPr>
              <xdr:cNvSpPr/>
            </xdr:nvSpPr>
            <xdr:spPr>
              <a:xfrm>
                <a:off x="9086850" y="4283523"/>
                <a:ext cx="1104900" cy="23812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hidden="1">
                <a:extLst>
                  <a:ext uri="{63B3BB69-23CF-44E3-9099-C40C66FF867C}">
                    <a14:compatExt spid="_x0000_s2339"/>
                  </a:ext>
                </a:extLst>
              </xdr:cNvPr>
              <xdr:cNvSpPr/>
            </xdr:nvSpPr>
            <xdr:spPr>
              <a:xfrm>
                <a:off x="4476750" y="4240237"/>
                <a:ext cx="1152525" cy="268264"/>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媒介分析設定</a:t>
                </a:r>
              </a:p>
            </xdr:txBody>
          </xdr:sp>
          <xdr:sp macro="" textlink="">
            <xdr:nvSpPr>
              <xdr:cNvPr id="2376" name="swoption" hidden="1">
                <a:extLst>
                  <a:ext uri="{63B3BB69-23CF-44E3-9099-C40C66FF867C}">
                    <a14:compatExt spid="_x0000_s2376"/>
                  </a:ext>
                </a:extLst>
              </xdr:cNvPr>
              <xdr:cNvSpPr/>
            </xdr:nvSpPr>
            <xdr:spPr>
              <a:xfrm>
                <a:off x="4476751" y="4235451"/>
                <a:ext cx="1171574" cy="282575"/>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ステップワイズ設定</a:t>
                </a:r>
              </a:p>
            </xdr:txBody>
          </xdr:sp>
          <xdr:sp macro="" textlink="">
            <xdr:nvSpPr>
              <xdr:cNvPr id="2400" name="had2glmmoption" hidden="1">
                <a:extLst>
                  <a:ext uri="{63B3BB69-23CF-44E3-9099-C40C66FF867C}">
                    <a14:compatExt spid="_x0000_s2400"/>
                  </a:ext>
                </a:extLst>
              </xdr:cNvPr>
              <xdr:cNvSpPr/>
            </xdr:nvSpPr>
            <xdr:spPr>
              <a:xfrm>
                <a:off x="3371850" y="4235452"/>
                <a:ext cx="1400175" cy="269874"/>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Lst>
              </xdr:cNvPr>
              <xdr:cNvSpPr/>
            </xdr:nvSpPr>
            <xdr:spPr>
              <a:xfrm>
                <a:off x="9086850" y="4508501"/>
                <a:ext cx="1104900" cy="23812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hidden="1">
                <a:extLst>
                  <a:ext uri="{63B3BB69-23CF-44E3-9099-C40C66FF867C}">
                    <a14:compatExt spid="_x0000_s2402"/>
                  </a:ext>
                </a:extLst>
              </xdr:cNvPr>
              <xdr:cNvSpPr/>
            </xdr:nvSpPr>
            <xdr:spPr>
              <a:xfrm>
                <a:off x="4457701" y="4232271"/>
                <a:ext cx="1447799" cy="282573"/>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Lst>
              </xdr:cNvPr>
              <xdr:cNvSpPr/>
            </xdr:nvSpPr>
            <xdr:spPr>
              <a:xfrm>
                <a:off x="9229727" y="4286250"/>
                <a:ext cx="1209675" cy="21907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137160</xdr:rowOff>
        </xdr:from>
        <xdr:to>
          <xdr:col>3</xdr:col>
          <xdr:colOff>312420</xdr:colOff>
          <xdr:row>2</xdr:row>
          <xdr:rowOff>60960</xdr:rowOff>
        </xdr:to>
        <xdr:sp macro="" textlink="">
          <xdr:nvSpPr>
            <xdr:cNvPr id="3073" name="selectvariable" hidden="1">
              <a:extLst>
                <a:ext uri="{63B3BB69-23CF-44E3-9099-C40C66FF867C}">
                  <a14:compatExt spid="_x0000_s3073"/>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137160</xdr:rowOff>
        </xdr:from>
        <xdr:to>
          <xdr:col>5</xdr:col>
          <xdr:colOff>289560</xdr:colOff>
          <xdr:row>2</xdr:row>
          <xdr:rowOff>60960</xdr:rowOff>
        </xdr:to>
        <xdr:sp macro="" textlink="">
          <xdr:nvSpPr>
            <xdr:cNvPr id="3074" name="selectvariable" hidden="1">
              <a:extLst>
                <a:ext uri="{63B3BB69-23CF-44E3-9099-C40C66FF867C}">
                  <a14:compatExt spid="_x0000_s3074"/>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160020</xdr:rowOff>
        </xdr:from>
        <xdr:to>
          <xdr:col>0</xdr:col>
          <xdr:colOff>807720</xdr:colOff>
          <xdr:row>5</xdr:row>
          <xdr:rowOff>76200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137160</xdr:rowOff>
        </xdr:from>
        <xdr:to>
          <xdr:col>0</xdr:col>
          <xdr:colOff>807720</xdr:colOff>
          <xdr:row>14</xdr:row>
          <xdr:rowOff>45720</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99060</xdr:rowOff>
        </xdr:from>
        <xdr:to>
          <xdr:col>0</xdr:col>
          <xdr:colOff>807720</xdr:colOff>
          <xdr:row>9</xdr:row>
          <xdr:rowOff>7620</xdr:rowOff>
        </xdr:to>
        <xdr:sp macro="" textlink="">
          <xdr:nvSpPr>
            <xdr:cNvPr id="9219" name="sheetmanageb" hidden="1">
              <a:extLst>
                <a:ext uri="{63B3BB69-23CF-44E3-9099-C40C66FF867C}">
                  <a14:compatExt spid="_x0000_s9219"/>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2" Type="http://schemas.openxmlformats.org/officeDocument/2006/relationships/vmlDrawing" Target="../drawings/vmlDrawing2.vml"/><Relationship Id="rId16" Type="http://schemas.openxmlformats.org/officeDocument/2006/relationships/ctrlProp" Target="../ctrlProps/ctrlProp20.xml"/><Relationship Id="rId29" Type="http://schemas.openxmlformats.org/officeDocument/2006/relationships/ctrlProp" Target="../ctrlProps/ctrlProp33.xml"/><Relationship Id="rId107" Type="http://schemas.openxmlformats.org/officeDocument/2006/relationships/ctrlProp" Target="../ctrlProps/ctrlProp111.xml"/><Relationship Id="rId11" Type="http://schemas.openxmlformats.org/officeDocument/2006/relationships/ctrlProp" Target="../ctrlProps/ctrlProp15.xml"/><Relationship Id="rId24" Type="http://schemas.openxmlformats.org/officeDocument/2006/relationships/ctrlProp" Target="../ctrlProps/ctrlProp28.xml"/><Relationship Id="rId32" Type="http://schemas.openxmlformats.org/officeDocument/2006/relationships/ctrlProp" Target="../ctrlProps/ctrlProp36.xml"/><Relationship Id="rId37" Type="http://schemas.openxmlformats.org/officeDocument/2006/relationships/ctrlProp" Target="../ctrlProps/ctrlProp41.xml"/><Relationship Id="rId40" Type="http://schemas.openxmlformats.org/officeDocument/2006/relationships/ctrlProp" Target="../ctrlProps/ctrlProp44.xml"/><Relationship Id="rId45" Type="http://schemas.openxmlformats.org/officeDocument/2006/relationships/ctrlProp" Target="../ctrlProps/ctrlProp49.xml"/><Relationship Id="rId53" Type="http://schemas.openxmlformats.org/officeDocument/2006/relationships/ctrlProp" Target="../ctrlProps/ctrlProp57.xml"/><Relationship Id="rId58" Type="http://schemas.openxmlformats.org/officeDocument/2006/relationships/ctrlProp" Target="../ctrlProps/ctrlProp62.xml"/><Relationship Id="rId66" Type="http://schemas.openxmlformats.org/officeDocument/2006/relationships/ctrlProp" Target="../ctrlProps/ctrlProp70.xml"/><Relationship Id="rId74" Type="http://schemas.openxmlformats.org/officeDocument/2006/relationships/ctrlProp" Target="../ctrlProps/ctrlProp78.xml"/><Relationship Id="rId79" Type="http://schemas.openxmlformats.org/officeDocument/2006/relationships/ctrlProp" Target="../ctrlProps/ctrlProp83.xml"/><Relationship Id="rId87" Type="http://schemas.openxmlformats.org/officeDocument/2006/relationships/ctrlProp" Target="../ctrlProps/ctrlProp91.xml"/><Relationship Id="rId102" Type="http://schemas.openxmlformats.org/officeDocument/2006/relationships/ctrlProp" Target="../ctrlProps/ctrlProp106.xml"/><Relationship Id="rId5" Type="http://schemas.openxmlformats.org/officeDocument/2006/relationships/ctrlProp" Target="../ctrlProps/ctrlProp9.xml"/><Relationship Id="rId61" Type="http://schemas.openxmlformats.org/officeDocument/2006/relationships/ctrlProp" Target="../ctrlProps/ctrlProp65.xml"/><Relationship Id="rId82" Type="http://schemas.openxmlformats.org/officeDocument/2006/relationships/ctrlProp" Target="../ctrlProps/ctrlProp86.xml"/><Relationship Id="rId90" Type="http://schemas.openxmlformats.org/officeDocument/2006/relationships/ctrlProp" Target="../ctrlProps/ctrlProp94.xml"/><Relationship Id="rId95" Type="http://schemas.openxmlformats.org/officeDocument/2006/relationships/ctrlProp" Target="../ctrlProps/ctrlProp99.xml"/><Relationship Id="rId19" Type="http://schemas.openxmlformats.org/officeDocument/2006/relationships/ctrlProp" Target="../ctrlProps/ctrlProp2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43" Type="http://schemas.openxmlformats.org/officeDocument/2006/relationships/ctrlProp" Target="../ctrlProps/ctrlProp47.xml"/><Relationship Id="rId48" Type="http://schemas.openxmlformats.org/officeDocument/2006/relationships/ctrlProp" Target="../ctrlProps/ctrlProp52.xml"/><Relationship Id="rId56" Type="http://schemas.openxmlformats.org/officeDocument/2006/relationships/ctrlProp" Target="../ctrlProps/ctrlProp60.xml"/><Relationship Id="rId64" Type="http://schemas.openxmlformats.org/officeDocument/2006/relationships/ctrlProp" Target="../ctrlProps/ctrlProp68.xml"/><Relationship Id="rId69" Type="http://schemas.openxmlformats.org/officeDocument/2006/relationships/ctrlProp" Target="../ctrlProps/ctrlProp73.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80" Type="http://schemas.openxmlformats.org/officeDocument/2006/relationships/ctrlProp" Target="../ctrlProps/ctrlProp84.xml"/><Relationship Id="rId85" Type="http://schemas.openxmlformats.org/officeDocument/2006/relationships/ctrlProp" Target="../ctrlProps/ctrlProp89.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38" Type="http://schemas.openxmlformats.org/officeDocument/2006/relationships/ctrlProp" Target="../ctrlProps/ctrlProp42.xml"/><Relationship Id="rId46" Type="http://schemas.openxmlformats.org/officeDocument/2006/relationships/ctrlProp" Target="../ctrlProps/ctrlProp50.xml"/><Relationship Id="rId59" Type="http://schemas.openxmlformats.org/officeDocument/2006/relationships/ctrlProp" Target="../ctrlProps/ctrlProp63.xml"/><Relationship Id="rId67" Type="http://schemas.openxmlformats.org/officeDocument/2006/relationships/ctrlProp" Target="../ctrlProps/ctrlProp71.xml"/><Relationship Id="rId103" Type="http://schemas.openxmlformats.org/officeDocument/2006/relationships/ctrlProp" Target="../ctrlProps/ctrlProp107.xml"/><Relationship Id="rId108" Type="http://schemas.openxmlformats.org/officeDocument/2006/relationships/ctrlProp" Target="../ctrlProps/ctrlProp112.xml"/><Relationship Id="rId20" Type="http://schemas.openxmlformats.org/officeDocument/2006/relationships/ctrlProp" Target="../ctrlProps/ctrlProp24.xml"/><Relationship Id="rId41" Type="http://schemas.openxmlformats.org/officeDocument/2006/relationships/ctrlProp" Target="../ctrlProps/ctrlProp45.xml"/><Relationship Id="rId54" Type="http://schemas.openxmlformats.org/officeDocument/2006/relationships/ctrlProp" Target="../ctrlProps/ctrlProp58.xml"/><Relationship Id="rId62" Type="http://schemas.openxmlformats.org/officeDocument/2006/relationships/ctrlProp" Target="../ctrlProps/ctrlProp66.xml"/><Relationship Id="rId70" Type="http://schemas.openxmlformats.org/officeDocument/2006/relationships/ctrlProp" Target="../ctrlProps/ctrlProp74.xml"/><Relationship Id="rId75" Type="http://schemas.openxmlformats.org/officeDocument/2006/relationships/ctrlProp" Target="../ctrlProps/ctrlProp79.xml"/><Relationship Id="rId83" Type="http://schemas.openxmlformats.org/officeDocument/2006/relationships/ctrlProp" Target="../ctrlProps/ctrlProp87.xml"/><Relationship Id="rId88" Type="http://schemas.openxmlformats.org/officeDocument/2006/relationships/ctrlProp" Target="../ctrlProps/ctrlProp92.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2"/>
  <sheetViews>
    <sheetView tabSelected="1" workbookViewId="0"/>
  </sheetViews>
  <sheetFormatPr defaultColWidth="10" defaultRowHeight="15" customHeight="1"/>
  <cols>
    <col min="1" max="1" width="14" style="11" customWidth="1"/>
  </cols>
  <sheetData>
    <row r="1" spans="1:1" s="10" customFormat="1" ht="18" customHeight="1">
      <c r="A1" s="43" t="s">
        <v>74</v>
      </c>
    </row>
    <row r="2" spans="1:1" s="42" customFormat="1" ht="15" customHeight="1">
      <c r="A2" s="1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160020</xdr:colOff>
                    <xdr:row>4</xdr:row>
                    <xdr:rowOff>121920</xdr:rowOff>
                  </from>
                  <to>
                    <xdr:col>0</xdr:col>
                    <xdr:colOff>807720</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160020</xdr:colOff>
                    <xdr:row>10</xdr:row>
                    <xdr:rowOff>160020</xdr:rowOff>
                  </from>
                  <to>
                    <xdr:col>0</xdr:col>
                    <xdr:colOff>807720</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160020</xdr:colOff>
                    <xdr:row>1</xdr:row>
                    <xdr:rowOff>99060</xdr:rowOff>
                  </from>
                  <to>
                    <xdr:col>0</xdr:col>
                    <xdr:colOff>807720</xdr:colOff>
                    <xdr:row>4</xdr:row>
                    <xdr:rowOff>7620</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83820</xdr:rowOff>
                  </from>
                  <to>
                    <xdr:col>0</xdr:col>
                    <xdr:colOff>807720</xdr:colOff>
                    <xdr:row>17</xdr:row>
                    <xdr:rowOff>0</xdr:rowOff>
                  </to>
                </anchor>
              </controlPr>
            </control>
          </mc:Choice>
        </mc:AlternateContent>
        <mc:AlternateContent xmlns:mc="http://schemas.openxmlformats.org/markup-compatibility/2006">
          <mc:Choice Requires="x14">
            <control shapeId="1035" r:id="rId8" name="sheetmanageb">
              <controlPr defaultSize="0" print="0" autoFill="0" autoPict="0" macro="[0]!module3.ttm2hadvisible">
                <anchor moveWithCells="1" sizeWithCells="1">
                  <from>
                    <xdr:col>0</xdr:col>
                    <xdr:colOff>152400</xdr:colOff>
                    <xdr:row>23</xdr:row>
                    <xdr:rowOff>137160</xdr:rowOff>
                  </from>
                  <to>
                    <xdr:col>0</xdr:col>
                    <xdr:colOff>807720</xdr:colOff>
                    <xdr:row>26</xdr:row>
                    <xdr:rowOff>45720</xdr:rowOff>
                  </to>
                </anchor>
              </controlPr>
            </control>
          </mc:Choice>
        </mc:AlternateContent>
        <mc:AlternateContent xmlns:mc="http://schemas.openxmlformats.org/markup-compatibility/2006">
          <mc:Choice Requires="x14">
            <control shapeId="1036" r:id="rId9" name="Button 12">
              <controlPr defaultSize="0" print="0" autoFill="0" autoPict="0" macro="[0]!module3.readcsv">
                <anchor moveWithCells="1" sizeWithCells="1">
                  <from>
                    <xdr:col>0</xdr:col>
                    <xdr:colOff>152400</xdr:colOff>
                    <xdr:row>20</xdr:row>
                    <xdr:rowOff>30480</xdr:rowOff>
                  </from>
                  <to>
                    <xdr:col>0</xdr:col>
                    <xdr:colOff>807720</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zoomScaleNormal="100" workbookViewId="0">
      <pane ySplit="300" topLeftCell="A301" activePane="bottomLeft" state="frozen"/>
      <selection pane="bottomLeft"/>
    </sheetView>
  </sheetViews>
  <sheetFormatPr defaultColWidth="10" defaultRowHeight="15" customHeight="1"/>
  <cols>
    <col min="1" max="1" width="14" style="23" customWidth="1"/>
    <col min="2" max="2" width="10" style="20"/>
    <col min="3" max="16384" width="10" style="32"/>
  </cols>
  <sheetData>
    <row r="1" spans="1:22" s="15" customFormat="1" ht="18" customHeight="1">
      <c r="A1" s="14" t="s">
        <v>74</v>
      </c>
    </row>
    <row r="2" spans="1:22" s="17" customFormat="1" ht="15" customHeight="1">
      <c r="A2" s="16"/>
    </row>
    <row r="3" spans="1:22" s="15" customFormat="1" ht="15" customHeight="1">
      <c r="A3" s="18"/>
    </row>
    <row r="4" spans="1:22" s="15" customFormat="1" ht="15" customHeight="1">
      <c r="A4" s="18"/>
    </row>
    <row r="5" spans="1:22" s="15" customFormat="1" ht="15" customHeight="1">
      <c r="A5" s="18"/>
      <c r="L5" s="19"/>
      <c r="M5" s="19"/>
    </row>
    <row r="6" spans="1:22" s="15" customFormat="1" ht="15" customHeight="1">
      <c r="A6" s="18"/>
    </row>
    <row r="7" spans="1:22" s="15" customFormat="1" ht="15" customHeight="1">
      <c r="A7" s="18"/>
    </row>
    <row r="8" spans="1:22" s="15" customFormat="1" ht="18" customHeight="1">
      <c r="A8" s="18"/>
      <c r="V8" s="21"/>
    </row>
    <row r="9" spans="1:22" s="15" customFormat="1" ht="18" customHeight="1">
      <c r="A9" s="22"/>
      <c r="R9" s="21"/>
      <c r="S9" s="21"/>
      <c r="T9" s="21"/>
    </row>
    <row r="10" spans="1:22" s="25" customFormat="1" ht="15" customHeight="1">
      <c r="A10" s="24"/>
    </row>
    <row r="11" spans="1:22" s="17" customFormat="1" ht="18" hidden="1" customHeight="1">
      <c r="A11" s="26"/>
    </row>
    <row r="12" spans="1:22" s="15" customFormat="1" ht="18" hidden="1" customHeight="1">
      <c r="A12" s="14" t="s">
        <v>366</v>
      </c>
      <c r="G12" s="41"/>
      <c r="H12" s="41"/>
    </row>
    <row r="13" spans="1:22" s="15" customFormat="1" ht="15" hidden="1" customHeight="1">
      <c r="A13" s="14"/>
    </row>
    <row r="14" spans="1:22" s="15" customFormat="1" ht="15" hidden="1" customHeight="1">
      <c r="A14" s="22"/>
      <c r="B14" s="27"/>
      <c r="C14" s="27"/>
    </row>
    <row r="15" spans="1:22" s="15" customFormat="1" ht="18" hidden="1" customHeight="1">
      <c r="A15" s="28" t="s">
        <v>1137</v>
      </c>
    </row>
    <row r="16" spans="1:22" s="15" customFormat="1" ht="15" hidden="1" customHeight="1">
      <c r="A16" s="14"/>
    </row>
    <row r="17" spans="1:21" s="15" customFormat="1" ht="18" hidden="1" customHeight="1">
      <c r="A17" s="28" t="s">
        <v>1139</v>
      </c>
      <c r="K17" s="21"/>
      <c r="L17" s="21"/>
      <c r="M17" s="21"/>
      <c r="P17" s="21"/>
      <c r="Q17" s="21"/>
      <c r="R17" s="21"/>
    </row>
    <row r="18" spans="1:21" s="15" customFormat="1" ht="18" hidden="1" customHeight="1">
      <c r="A18" s="29"/>
      <c r="I18" s="21"/>
      <c r="N18" s="21"/>
      <c r="O18" s="21"/>
      <c r="P18" s="21"/>
      <c r="Q18" s="21"/>
      <c r="R18" s="21"/>
    </row>
    <row r="19" spans="1:21" s="15" customFormat="1" ht="18" hidden="1" customHeight="1">
      <c r="A19" s="29"/>
      <c r="D19" s="30"/>
      <c r="I19" s="21"/>
    </row>
    <row r="20" spans="1:21" s="15" customFormat="1" ht="18" hidden="1" customHeight="1">
      <c r="A20" s="29"/>
      <c r="D20" s="30"/>
      <c r="I20" s="21"/>
      <c r="K20" s="21"/>
      <c r="L20" s="21"/>
    </row>
    <row r="21" spans="1:21" s="15" customFormat="1" ht="18" hidden="1" customHeight="1">
      <c r="A21" s="29"/>
    </row>
    <row r="22" spans="1:21" s="15" customFormat="1" ht="15" hidden="1" customHeight="1">
      <c r="A22" s="29"/>
    </row>
    <row r="23" spans="1:21" s="15" customFormat="1" ht="18" hidden="1" customHeight="1">
      <c r="A23" s="28" t="s">
        <v>1138</v>
      </c>
      <c r="G23" s="30"/>
      <c r="H23" s="30"/>
      <c r="I23" s="30"/>
      <c r="J23" s="30"/>
      <c r="K23" s="30"/>
      <c r="L23" s="30"/>
      <c r="M23" s="30"/>
      <c r="N23" s="30"/>
      <c r="O23" s="30"/>
      <c r="P23" s="30"/>
      <c r="Q23" s="30"/>
      <c r="R23" s="30"/>
      <c r="S23" s="30"/>
      <c r="T23" s="30"/>
      <c r="U23" s="30"/>
    </row>
    <row r="24" spans="1:21" s="15" customFormat="1" ht="15" hidden="1" customHeight="1">
      <c r="A24" s="29"/>
      <c r="E24" s="30"/>
      <c r="F24" s="30"/>
      <c r="G24" s="30"/>
      <c r="H24" s="30"/>
      <c r="I24" s="30"/>
      <c r="J24" s="30"/>
      <c r="K24" s="30"/>
      <c r="L24" s="30"/>
      <c r="M24" s="30"/>
      <c r="N24" s="30"/>
      <c r="O24" s="30"/>
      <c r="P24" s="30"/>
      <c r="Q24" s="30"/>
      <c r="R24" s="30"/>
      <c r="S24" s="30"/>
      <c r="T24" s="30"/>
      <c r="U24" s="30"/>
    </row>
    <row r="25" spans="1:21" s="15" customFormat="1" ht="15" hidden="1" customHeight="1">
      <c r="A25" s="29"/>
      <c r="B25" s="30"/>
      <c r="C25" s="30"/>
      <c r="D25" s="30"/>
      <c r="E25" s="30"/>
      <c r="F25" s="30"/>
      <c r="G25" s="30"/>
      <c r="H25" s="30"/>
      <c r="I25" s="30"/>
      <c r="J25" s="30"/>
      <c r="K25" s="30"/>
      <c r="L25" s="30"/>
      <c r="M25" s="30"/>
      <c r="N25" s="30"/>
      <c r="O25" s="30"/>
      <c r="P25" s="30"/>
      <c r="Q25" s="30"/>
      <c r="R25" s="30"/>
      <c r="S25" s="30"/>
      <c r="T25" s="30"/>
      <c r="U25" s="30"/>
    </row>
    <row r="26" spans="1:21" s="15" customFormat="1" ht="15" hidden="1" customHeight="1">
      <c r="A26" s="22"/>
    </row>
    <row r="27" spans="1:21" s="25" customFormat="1" ht="15" hidden="1" customHeight="1">
      <c r="A27" s="24"/>
    </row>
    <row r="28" spans="1:21" s="17" customFormat="1" ht="18" hidden="1" customHeight="1">
      <c r="A28" s="26"/>
    </row>
    <row r="29" spans="1:21" s="15" customFormat="1" ht="18" hidden="1" customHeight="1">
      <c r="A29" s="14" t="s">
        <v>86</v>
      </c>
    </row>
    <row r="30" spans="1:21" s="15" customFormat="1" ht="15" hidden="1" customHeight="1">
      <c r="A30" s="14"/>
    </row>
    <row r="31" spans="1:21" s="15" customFormat="1" ht="15" hidden="1" customHeight="1">
      <c r="A31" s="22"/>
    </row>
    <row r="32" spans="1:21" s="15" customFormat="1" ht="18" hidden="1" customHeight="1">
      <c r="A32" s="28" t="s">
        <v>1220</v>
      </c>
      <c r="B32" s="15">
        <v>1</v>
      </c>
    </row>
    <row r="33" spans="1:15" s="15" customFormat="1" ht="18" hidden="1" customHeight="1">
      <c r="A33" s="22"/>
    </row>
    <row r="34" spans="1:15" s="15" customFormat="1" ht="18" hidden="1" customHeight="1">
      <c r="A34" s="28" t="s">
        <v>1239</v>
      </c>
    </row>
    <row r="35" spans="1:15" s="15" customFormat="1" ht="15" hidden="1" customHeight="1">
      <c r="A35" s="31"/>
    </row>
    <row r="36" spans="1:15" s="15" customFormat="1" ht="18" hidden="1" customHeight="1">
      <c r="A36" s="28" t="s">
        <v>1240</v>
      </c>
    </row>
    <row r="37" spans="1:15" s="15" customFormat="1" ht="15" hidden="1" customHeight="1">
      <c r="A37" s="31"/>
    </row>
    <row r="38" spans="1:15" s="15" customFormat="1" ht="18" hidden="1" customHeight="1">
      <c r="A38" s="28" t="s">
        <v>1241</v>
      </c>
    </row>
    <row r="39" spans="1:15" s="15" customFormat="1" ht="15" hidden="1" customHeight="1">
      <c r="A39" s="22"/>
    </row>
    <row r="40" spans="1:15" s="15" customFormat="1" ht="18" hidden="1" customHeight="1">
      <c r="A40" s="28" t="s">
        <v>0</v>
      </c>
    </row>
    <row r="41" spans="1:15" s="15" customFormat="1" ht="15" hidden="1" customHeight="1">
      <c r="A41" s="22"/>
    </row>
    <row r="42" spans="1:15" s="15" customFormat="1" ht="18" hidden="1" customHeight="1">
      <c r="A42" s="22"/>
    </row>
    <row r="43" spans="1:15" s="15" customFormat="1" ht="15" hidden="1" customHeight="1">
      <c r="A43" s="22"/>
    </row>
    <row r="44" spans="1:15" s="25" customFormat="1" ht="15" hidden="1" customHeight="1">
      <c r="A44" s="24"/>
    </row>
    <row r="45" spans="1:15" s="17" customFormat="1" ht="15" hidden="1" customHeight="1">
      <c r="A45" s="26"/>
    </row>
    <row r="46" spans="1:15" s="15" customFormat="1" ht="18" hidden="1" customHeight="1">
      <c r="A46" s="14" t="s">
        <v>108</v>
      </c>
      <c r="B46" s="15" t="s">
        <v>1243</v>
      </c>
      <c r="C46" s="15" t="s">
        <v>74</v>
      </c>
      <c r="D46" s="15" t="s">
        <v>509</v>
      </c>
    </row>
    <row r="47" spans="1:15" s="15" customFormat="1" ht="15" hidden="1" customHeight="1">
      <c r="A47" s="14" t="s">
        <v>1242</v>
      </c>
      <c r="K47" s="32"/>
      <c r="L47" s="32"/>
      <c r="M47" s="32"/>
      <c r="N47" s="32"/>
      <c r="O47" s="32"/>
    </row>
    <row r="48" spans="1:15" s="15" customFormat="1" ht="15" hidden="1" customHeight="1">
      <c r="A48" s="22"/>
      <c r="K48" s="32"/>
      <c r="L48" s="32"/>
      <c r="M48" s="32"/>
      <c r="N48" s="32"/>
      <c r="O48" s="32"/>
    </row>
    <row r="49" spans="1:15" s="15" customFormat="1" ht="15" hidden="1" customHeight="1">
      <c r="A49" s="22"/>
      <c r="K49" s="32"/>
      <c r="L49" s="32"/>
      <c r="M49" s="32"/>
      <c r="N49" s="32"/>
      <c r="O49" s="32"/>
    </row>
    <row r="50" spans="1:15" s="15" customFormat="1" ht="15" hidden="1" customHeight="1">
      <c r="A50" s="22"/>
      <c r="K50" s="32"/>
      <c r="L50" s="32"/>
    </row>
    <row r="51" spans="1:15" s="15" customFormat="1" ht="15" hidden="1" customHeight="1">
      <c r="A51" s="22"/>
      <c r="K51" s="32"/>
      <c r="L51" s="32"/>
    </row>
    <row r="52" spans="1:15" s="15" customFormat="1" ht="15" hidden="1" customHeight="1">
      <c r="A52" s="22"/>
    </row>
    <row r="53" spans="1:15" s="15" customFormat="1" ht="15" hidden="1" customHeight="1">
      <c r="A53" s="22"/>
    </row>
    <row r="54" spans="1:15" s="15" customFormat="1" ht="15" hidden="1" customHeight="1">
      <c r="A54" s="22"/>
    </row>
    <row r="55" spans="1:15" s="15" customFormat="1" ht="15" hidden="1" customHeight="1">
      <c r="A55" s="22"/>
    </row>
    <row r="56" spans="1:15" s="15" customFormat="1" ht="15" hidden="1" customHeight="1">
      <c r="A56" s="22"/>
      <c r="N56" s="32"/>
    </row>
    <row r="57" spans="1:15" s="15" customFormat="1" ht="15" hidden="1" customHeight="1">
      <c r="A57" s="22"/>
      <c r="N57" s="32"/>
    </row>
    <row r="58" spans="1:15" s="15" customFormat="1" ht="15" hidden="1" customHeight="1">
      <c r="A58" s="22"/>
      <c r="N58" s="32"/>
    </row>
    <row r="59" spans="1:15" s="15" customFormat="1" ht="15" hidden="1" customHeight="1">
      <c r="A59" s="22"/>
      <c r="N59" s="32"/>
    </row>
    <row r="60" spans="1:15" s="15" customFormat="1" ht="15" hidden="1" customHeight="1">
      <c r="A60" s="22"/>
      <c r="K60" s="32"/>
      <c r="L60" s="32"/>
      <c r="M60" s="32"/>
    </row>
    <row r="61" spans="1:15" s="15" customFormat="1" ht="15" hidden="1" customHeight="1">
      <c r="A61" s="22"/>
      <c r="K61" s="32"/>
      <c r="L61" s="32"/>
      <c r="M61" s="32"/>
    </row>
    <row r="62" spans="1:15" s="15" customFormat="1" ht="15" hidden="1" customHeight="1">
      <c r="A62" s="22"/>
      <c r="K62" s="32"/>
      <c r="L62" s="32"/>
      <c r="M62" s="32"/>
      <c r="N62" s="32"/>
      <c r="O62" s="32"/>
    </row>
    <row r="63" spans="1:15" s="15" customFormat="1" ht="15" hidden="1" customHeight="1">
      <c r="A63" s="22"/>
      <c r="K63" s="32"/>
      <c r="L63" s="32"/>
      <c r="M63" s="32"/>
      <c r="N63" s="32"/>
      <c r="O63" s="32"/>
    </row>
    <row r="64" spans="1:15" s="15" customFormat="1" ht="15" hidden="1" customHeight="1">
      <c r="A64" s="22"/>
      <c r="K64" s="32"/>
      <c r="L64" s="32"/>
      <c r="M64" s="32"/>
      <c r="N64" s="32"/>
      <c r="O64" s="32"/>
    </row>
    <row r="65" spans="1:15" s="15" customFormat="1" ht="15" hidden="1" customHeight="1">
      <c r="A65" s="22"/>
      <c r="E65" s="32"/>
      <c r="K65" s="32"/>
      <c r="L65" s="32"/>
      <c r="M65" s="32"/>
      <c r="N65" s="32"/>
      <c r="O65" s="32"/>
    </row>
    <row r="66" spans="1:15" s="15" customFormat="1" ht="15" hidden="1" customHeight="1">
      <c r="A66" s="22"/>
      <c r="K66" s="32"/>
      <c r="L66" s="32"/>
      <c r="M66" s="32"/>
      <c r="N66" s="32"/>
      <c r="O66" s="32"/>
    </row>
    <row r="67" spans="1:15" s="15" customFormat="1" ht="15" hidden="1" customHeight="1">
      <c r="A67" s="22"/>
      <c r="K67" s="32"/>
      <c r="L67" s="32"/>
      <c r="M67" s="32"/>
      <c r="N67" s="32"/>
      <c r="O67" s="32"/>
    </row>
    <row r="68" spans="1:15" s="15" customFormat="1" ht="15" hidden="1" customHeight="1">
      <c r="A68" s="22"/>
      <c r="K68" s="32"/>
      <c r="L68" s="32"/>
      <c r="M68" s="32"/>
      <c r="N68" s="32"/>
      <c r="O68" s="32"/>
    </row>
    <row r="69" spans="1:15" s="15" customFormat="1" ht="15" hidden="1" customHeight="1">
      <c r="A69" s="22"/>
      <c r="K69" s="32"/>
      <c r="L69" s="32"/>
      <c r="M69" s="32"/>
      <c r="N69" s="32"/>
      <c r="O69" s="32"/>
    </row>
    <row r="70" spans="1:15" s="15" customFormat="1" ht="15" hidden="1" customHeight="1">
      <c r="A70" s="22"/>
      <c r="K70" s="32"/>
      <c r="L70" s="32"/>
      <c r="M70" s="32"/>
      <c r="N70" s="32"/>
      <c r="O70" s="32"/>
    </row>
    <row r="71" spans="1:15" s="15" customFormat="1" ht="15" hidden="1" customHeight="1">
      <c r="A71" s="22"/>
      <c r="K71" s="32"/>
      <c r="L71" s="32"/>
      <c r="M71" s="32"/>
      <c r="N71" s="32"/>
      <c r="O71" s="32"/>
    </row>
    <row r="72" spans="1:15" s="15" customFormat="1" ht="15" hidden="1" customHeight="1">
      <c r="A72" s="22"/>
    </row>
    <row r="73" spans="1:15" s="15" customFormat="1" ht="15" hidden="1" customHeight="1">
      <c r="A73" s="22"/>
    </row>
    <row r="74" spans="1:15" s="15" customFormat="1" ht="15" hidden="1" customHeight="1">
      <c r="A74" s="22"/>
    </row>
    <row r="75" spans="1:15" s="15" customFormat="1" ht="15" hidden="1" customHeight="1">
      <c r="A75" s="22"/>
    </row>
    <row r="76" spans="1:15" s="15" customFormat="1" ht="15" hidden="1" customHeight="1">
      <c r="A76" s="22"/>
    </row>
    <row r="77" spans="1:15" s="15" customFormat="1" ht="15" hidden="1" customHeight="1">
      <c r="A77" s="22"/>
    </row>
    <row r="78" spans="1:15" s="15" customFormat="1" ht="15" hidden="1" customHeight="1">
      <c r="A78" s="22"/>
    </row>
    <row r="79" spans="1:15" s="15" customFormat="1" ht="15" hidden="1" customHeight="1">
      <c r="A79" s="22"/>
    </row>
    <row r="80" spans="1:15" s="15" customFormat="1" ht="15" hidden="1" customHeight="1">
      <c r="A80" s="22"/>
    </row>
    <row r="81" spans="1:1" s="15" customFormat="1" ht="15" hidden="1" customHeight="1">
      <c r="A81" s="22"/>
    </row>
    <row r="82" spans="1:1" s="15" customFormat="1" ht="15" hidden="1" customHeight="1">
      <c r="A82" s="22"/>
    </row>
    <row r="83" spans="1:1" s="15" customFormat="1" ht="15" hidden="1" customHeight="1">
      <c r="A83" s="22"/>
    </row>
    <row r="84" spans="1:1" s="15" customFormat="1" ht="15" hidden="1" customHeight="1">
      <c r="A84" s="22"/>
    </row>
    <row r="85" spans="1:1" s="15" customFormat="1" ht="15" hidden="1" customHeight="1">
      <c r="A85" s="22"/>
    </row>
    <row r="86" spans="1:1" s="15" customFormat="1" ht="15" hidden="1" customHeight="1">
      <c r="A86" s="22"/>
    </row>
    <row r="87" spans="1:1" s="15" customFormat="1" ht="15" hidden="1" customHeight="1">
      <c r="A87" s="22"/>
    </row>
    <row r="88" spans="1:1" s="15" customFormat="1" ht="15" hidden="1" customHeight="1">
      <c r="A88" s="22"/>
    </row>
    <row r="89" spans="1:1" s="15" customFormat="1" ht="15" hidden="1" customHeight="1">
      <c r="A89" s="22"/>
    </row>
    <row r="90" spans="1:1" s="15" customFormat="1" ht="15" hidden="1" customHeight="1">
      <c r="A90" s="22"/>
    </row>
    <row r="91" spans="1:1" s="15" customFormat="1" ht="15" hidden="1" customHeight="1">
      <c r="A91" s="22"/>
    </row>
    <row r="92" spans="1:1" s="15" customFormat="1" ht="15" hidden="1" customHeight="1">
      <c r="A92" s="22"/>
    </row>
    <row r="93" spans="1:1" s="15" customFormat="1" ht="15" hidden="1" customHeight="1">
      <c r="A93" s="22"/>
    </row>
    <row r="94" spans="1:1" s="15" customFormat="1" ht="15" hidden="1" customHeight="1">
      <c r="A94" s="22"/>
    </row>
    <row r="95" spans="1:1" s="15" customFormat="1" ht="15" hidden="1" customHeight="1">
      <c r="A95" s="22"/>
    </row>
    <row r="96" spans="1:1" s="15" customFormat="1" ht="15" hidden="1" customHeight="1">
      <c r="A96" s="22"/>
    </row>
    <row r="97" spans="1:1" s="15" customFormat="1" ht="15" hidden="1" customHeight="1">
      <c r="A97" s="22"/>
    </row>
    <row r="98" spans="1:1" s="15" customFormat="1" ht="15" hidden="1" customHeight="1">
      <c r="A98" s="22"/>
    </row>
    <row r="99" spans="1:1" s="15" customFormat="1" ht="15" hidden="1" customHeight="1">
      <c r="A99" s="22"/>
    </row>
    <row r="100" spans="1:1" s="15" customFormat="1" ht="15" hidden="1" customHeight="1">
      <c r="A100" s="22"/>
    </row>
    <row r="101" spans="1:1" s="15" customFormat="1" ht="15" hidden="1" customHeight="1">
      <c r="A101" s="22"/>
    </row>
    <row r="102" spans="1:1" s="15" customFormat="1" ht="15" hidden="1" customHeight="1">
      <c r="A102" s="22"/>
    </row>
    <row r="103" spans="1:1" s="15" customFormat="1" ht="15" hidden="1" customHeight="1">
      <c r="A103" s="22"/>
    </row>
    <row r="104" spans="1:1" s="15" customFormat="1" ht="15" hidden="1" customHeight="1">
      <c r="A104" s="22"/>
    </row>
    <row r="105" spans="1:1" s="15" customFormat="1" ht="15" hidden="1" customHeight="1">
      <c r="A105" s="22"/>
    </row>
    <row r="106" spans="1:1" s="15" customFormat="1" ht="15" hidden="1" customHeight="1">
      <c r="A106" s="22"/>
    </row>
    <row r="107" spans="1:1" s="15" customFormat="1" ht="15" hidden="1" customHeight="1">
      <c r="A107" s="22"/>
    </row>
    <row r="108" spans="1:1" s="15" customFormat="1" ht="15" hidden="1" customHeight="1">
      <c r="A108" s="22"/>
    </row>
    <row r="109" spans="1:1" s="15" customFormat="1" ht="15" hidden="1" customHeight="1">
      <c r="A109" s="22"/>
    </row>
    <row r="110" spans="1:1" s="15" customFormat="1" ht="15" hidden="1" customHeight="1">
      <c r="A110" s="22"/>
    </row>
    <row r="111" spans="1:1" s="15" customFormat="1" ht="15" hidden="1" customHeight="1">
      <c r="A111" s="22"/>
    </row>
    <row r="112" spans="1:1" s="15" customFormat="1" ht="15" hidden="1" customHeight="1">
      <c r="A112" s="22"/>
    </row>
    <row r="113" spans="1:1" s="15" customFormat="1" ht="15" hidden="1" customHeight="1">
      <c r="A113" s="22"/>
    </row>
    <row r="114" spans="1:1" s="15" customFormat="1" ht="15" hidden="1" customHeight="1">
      <c r="A114" s="22"/>
    </row>
    <row r="115" spans="1:1" s="15" customFormat="1" ht="15" hidden="1" customHeight="1">
      <c r="A115" s="22"/>
    </row>
    <row r="116" spans="1:1" s="15" customFormat="1" ht="15" hidden="1" customHeight="1">
      <c r="A116" s="22"/>
    </row>
    <row r="117" spans="1:1" s="15" customFormat="1" ht="15" hidden="1" customHeight="1">
      <c r="A117" s="22"/>
    </row>
    <row r="118" spans="1:1" s="15" customFormat="1" ht="15" hidden="1" customHeight="1">
      <c r="A118" s="22"/>
    </row>
    <row r="119" spans="1:1" s="15" customFormat="1" ht="15" hidden="1" customHeight="1">
      <c r="A119" s="22"/>
    </row>
    <row r="120" spans="1:1" s="15" customFormat="1" ht="15" hidden="1" customHeight="1">
      <c r="A120" s="22"/>
    </row>
    <row r="121" spans="1:1" s="15" customFormat="1" ht="15" hidden="1" customHeight="1">
      <c r="A121" s="22"/>
    </row>
    <row r="122" spans="1:1" s="15" customFormat="1" ht="15" hidden="1" customHeight="1">
      <c r="A122" s="22"/>
    </row>
    <row r="123" spans="1:1" s="15" customFormat="1" ht="15" hidden="1" customHeight="1">
      <c r="A123" s="22"/>
    </row>
    <row r="124" spans="1:1" s="15" customFormat="1" ht="15" hidden="1" customHeight="1">
      <c r="A124" s="22"/>
    </row>
    <row r="125" spans="1:1" s="15" customFormat="1" ht="15" hidden="1" customHeight="1">
      <c r="A125" s="22"/>
    </row>
    <row r="126" spans="1:1" s="15" customFormat="1" ht="15" hidden="1" customHeight="1">
      <c r="A126" s="22"/>
    </row>
    <row r="127" spans="1:1" s="15" customFormat="1" ht="15" hidden="1" customHeight="1">
      <c r="A127" s="22"/>
    </row>
    <row r="128" spans="1:1" s="15" customFormat="1" ht="15" hidden="1" customHeight="1">
      <c r="A128" s="22"/>
    </row>
    <row r="129" spans="1:1" s="15" customFormat="1" ht="15" hidden="1" customHeight="1">
      <c r="A129" s="22"/>
    </row>
    <row r="130" spans="1:1" s="15" customFormat="1" ht="15" hidden="1" customHeight="1">
      <c r="A130" s="22"/>
    </row>
    <row r="131" spans="1:1" s="15" customFormat="1" ht="15" hidden="1" customHeight="1">
      <c r="A131" s="22"/>
    </row>
    <row r="132" spans="1:1" s="15" customFormat="1" ht="15" hidden="1" customHeight="1">
      <c r="A132" s="22"/>
    </row>
    <row r="133" spans="1:1" s="15" customFormat="1" ht="15" hidden="1" customHeight="1">
      <c r="A133" s="22"/>
    </row>
    <row r="134" spans="1:1" s="15" customFormat="1" ht="15" hidden="1" customHeight="1">
      <c r="A134" s="22"/>
    </row>
    <row r="135" spans="1:1" s="15" customFormat="1" ht="15" hidden="1" customHeight="1">
      <c r="A135" s="22"/>
    </row>
    <row r="136" spans="1:1" s="15" customFormat="1" ht="15" hidden="1" customHeight="1">
      <c r="A136" s="22"/>
    </row>
    <row r="137" spans="1:1" s="15" customFormat="1" ht="15" hidden="1" customHeight="1">
      <c r="A137" s="22"/>
    </row>
    <row r="138" spans="1:1" s="15" customFormat="1" ht="15" hidden="1" customHeight="1">
      <c r="A138" s="22"/>
    </row>
    <row r="139" spans="1:1" s="15" customFormat="1" ht="15" hidden="1" customHeight="1">
      <c r="A139" s="22"/>
    </row>
    <row r="140" spans="1:1" s="15" customFormat="1" ht="15" hidden="1" customHeight="1">
      <c r="A140" s="22"/>
    </row>
    <row r="141" spans="1:1" s="15" customFormat="1" ht="15" hidden="1" customHeight="1">
      <c r="A141" s="22"/>
    </row>
    <row r="142" spans="1:1" s="15" customFormat="1" ht="15" hidden="1" customHeight="1">
      <c r="A142" s="22"/>
    </row>
    <row r="143" spans="1:1" s="15" customFormat="1" ht="15" hidden="1" customHeight="1">
      <c r="A143" s="22"/>
    </row>
    <row r="144" spans="1:1" s="15" customFormat="1" ht="15" hidden="1" customHeight="1">
      <c r="A144" s="22"/>
    </row>
    <row r="145" spans="1:5" s="15" customFormat="1" ht="15" hidden="1" customHeight="1">
      <c r="A145" s="22"/>
    </row>
    <row r="146" spans="1:5" s="15" customFormat="1" ht="15" hidden="1" customHeight="1">
      <c r="A146" s="22"/>
    </row>
    <row r="147" spans="1:5" s="15" customFormat="1" ht="15" hidden="1" customHeight="1">
      <c r="A147" s="22"/>
    </row>
    <row r="148" spans="1:5" s="15" customFormat="1" ht="15" hidden="1" customHeight="1">
      <c r="A148" s="22"/>
    </row>
    <row r="149" spans="1:5" s="25" customFormat="1" ht="15" hidden="1" customHeight="1">
      <c r="A149" s="24"/>
    </row>
    <row r="150" spans="1:5" s="34" customFormat="1" ht="15" hidden="1" customHeight="1">
      <c r="A150" s="45"/>
      <c r="B150" s="33"/>
    </row>
    <row r="151" spans="1:5" ht="15" hidden="1" customHeight="1">
      <c r="A151" s="46"/>
      <c r="B151" s="15"/>
      <c r="C151" s="35"/>
    </row>
    <row r="152" spans="1:5" ht="15" hidden="1" customHeight="1">
      <c r="A152" s="46"/>
      <c r="B152" s="15"/>
      <c r="E152" s="15"/>
    </row>
    <row r="153" spans="1:5" ht="15" hidden="1" customHeight="1">
      <c r="A153" s="46"/>
      <c r="B153" s="15"/>
    </row>
    <row r="154" spans="1:5" ht="15" hidden="1" customHeight="1">
      <c r="A154" s="46"/>
      <c r="B154" s="15"/>
    </row>
    <row r="155" spans="1:5" ht="15" hidden="1" customHeight="1">
      <c r="A155" s="46"/>
      <c r="B155" s="15"/>
    </row>
    <row r="156" spans="1:5" ht="15" hidden="1" customHeight="1">
      <c r="A156" s="46"/>
      <c r="B156" s="15"/>
    </row>
    <row r="157" spans="1:5" ht="15" hidden="1" customHeight="1">
      <c r="A157" s="46"/>
      <c r="B157" s="15"/>
    </row>
    <row r="158" spans="1:5" ht="15" hidden="1" customHeight="1">
      <c r="A158" s="46"/>
      <c r="B158" s="15"/>
    </row>
    <row r="159" spans="1:5" ht="15" hidden="1" customHeight="1">
      <c r="A159" s="46"/>
      <c r="B159" s="15"/>
    </row>
    <row r="160" spans="1:5" ht="15" hidden="1" customHeight="1">
      <c r="A160" s="46"/>
      <c r="B160" s="15"/>
    </row>
    <row r="161" spans="1:2" ht="15" hidden="1" customHeight="1">
      <c r="A161" s="46"/>
      <c r="B161" s="15"/>
    </row>
    <row r="162" spans="1:2" ht="15" hidden="1" customHeight="1">
      <c r="A162" s="46"/>
      <c r="B162" s="15"/>
    </row>
    <row r="163" spans="1:2" ht="15" hidden="1" customHeight="1">
      <c r="A163" s="46"/>
      <c r="B163" s="15"/>
    </row>
    <row r="164" spans="1:2" ht="15" hidden="1" customHeight="1">
      <c r="A164" s="46"/>
      <c r="B164" s="15"/>
    </row>
    <row r="165" spans="1:2" ht="15" hidden="1" customHeight="1">
      <c r="A165" s="46"/>
      <c r="B165" s="15"/>
    </row>
    <row r="166" spans="1:2" ht="15" hidden="1" customHeight="1">
      <c r="A166" s="46"/>
      <c r="B166" s="15"/>
    </row>
    <row r="167" spans="1:2" ht="15" hidden="1" customHeight="1">
      <c r="A167" s="46"/>
      <c r="B167" s="15"/>
    </row>
    <row r="168" spans="1:2" ht="15" hidden="1" customHeight="1">
      <c r="A168" s="46"/>
      <c r="B168" s="15"/>
    </row>
    <row r="169" spans="1:2" ht="15" hidden="1" customHeight="1">
      <c r="A169" s="46"/>
      <c r="B169" s="15"/>
    </row>
    <row r="170" spans="1:2" ht="15" hidden="1" customHeight="1">
      <c r="A170" s="46"/>
      <c r="B170" s="15"/>
    </row>
    <row r="171" spans="1:2" ht="15" hidden="1" customHeight="1">
      <c r="A171" s="46"/>
      <c r="B171" s="15"/>
    </row>
    <row r="172" spans="1:2" ht="15" hidden="1" customHeight="1">
      <c r="A172" s="46"/>
      <c r="B172" s="15"/>
    </row>
    <row r="173" spans="1:2" ht="15" hidden="1" customHeight="1">
      <c r="A173" s="46"/>
      <c r="B173" s="15"/>
    </row>
    <row r="174" spans="1:2" ht="15" hidden="1" customHeight="1">
      <c r="A174" s="46"/>
      <c r="B174" s="15"/>
    </row>
    <row r="175" spans="1:2" ht="15" hidden="1" customHeight="1">
      <c r="A175" s="46"/>
      <c r="B175" s="15"/>
    </row>
    <row r="176" spans="1:2" ht="15" hidden="1" customHeight="1">
      <c r="A176" s="46"/>
      <c r="B176" s="15"/>
    </row>
    <row r="177" spans="1:2" ht="15" hidden="1" customHeight="1">
      <c r="A177" s="46"/>
      <c r="B177" s="15"/>
    </row>
    <row r="178" spans="1:2" ht="15" hidden="1" customHeight="1">
      <c r="A178" s="46"/>
      <c r="B178" s="15"/>
    </row>
    <row r="179" spans="1:2" ht="15" hidden="1" customHeight="1">
      <c r="A179" s="46"/>
      <c r="B179" s="15"/>
    </row>
    <row r="180" spans="1:2" ht="15" hidden="1" customHeight="1">
      <c r="A180" s="46"/>
      <c r="B180" s="15"/>
    </row>
    <row r="181" spans="1:2" ht="15" hidden="1" customHeight="1">
      <c r="A181" s="46"/>
      <c r="B181" s="15"/>
    </row>
    <row r="182" spans="1:2" ht="15" hidden="1" customHeight="1">
      <c r="A182" s="46"/>
      <c r="B182" s="15"/>
    </row>
    <row r="183" spans="1:2" ht="15" hidden="1" customHeight="1">
      <c r="A183" s="46"/>
      <c r="B183" s="15"/>
    </row>
    <row r="184" spans="1:2" ht="15" hidden="1" customHeight="1">
      <c r="A184" s="46"/>
      <c r="B184" s="15"/>
    </row>
    <row r="185" spans="1:2" ht="15" hidden="1" customHeight="1">
      <c r="A185" s="46"/>
      <c r="B185" s="15"/>
    </row>
    <row r="186" spans="1:2" ht="15" hidden="1" customHeight="1">
      <c r="A186" s="46"/>
      <c r="B186" s="15"/>
    </row>
    <row r="187" spans="1:2" ht="15" hidden="1" customHeight="1">
      <c r="A187" s="46"/>
      <c r="B187" s="15"/>
    </row>
    <row r="188" spans="1:2" ht="15" hidden="1" customHeight="1">
      <c r="A188" s="46"/>
      <c r="B188" s="15"/>
    </row>
    <row r="189" spans="1:2" ht="15" hidden="1" customHeight="1">
      <c r="A189" s="46"/>
      <c r="B189" s="15"/>
    </row>
    <row r="190" spans="1:2" ht="15" hidden="1" customHeight="1">
      <c r="A190" s="46"/>
      <c r="B190" s="15"/>
    </row>
    <row r="191" spans="1:2" ht="15" hidden="1" customHeight="1">
      <c r="A191" s="46"/>
      <c r="B191" s="15"/>
    </row>
    <row r="192" spans="1:2" ht="15" hidden="1" customHeight="1">
      <c r="A192" s="46"/>
      <c r="B192" s="15"/>
    </row>
    <row r="193" spans="1:2" ht="15" hidden="1" customHeight="1">
      <c r="A193" s="46"/>
      <c r="B193" s="15"/>
    </row>
    <row r="194" spans="1:2" ht="15" hidden="1" customHeight="1">
      <c r="A194" s="46"/>
      <c r="B194" s="15"/>
    </row>
    <row r="195" spans="1:2" ht="15" hidden="1" customHeight="1">
      <c r="A195" s="46"/>
      <c r="B195" s="15"/>
    </row>
    <row r="196" spans="1:2" ht="15" hidden="1" customHeight="1">
      <c r="A196" s="46"/>
      <c r="B196" s="15"/>
    </row>
    <row r="197" spans="1:2" ht="15" hidden="1" customHeight="1">
      <c r="A197" s="46"/>
      <c r="B197" s="15"/>
    </row>
    <row r="198" spans="1:2" ht="15" hidden="1" customHeight="1">
      <c r="A198" s="46"/>
      <c r="B198" s="15"/>
    </row>
    <row r="199" spans="1:2" ht="15" hidden="1" customHeight="1">
      <c r="A199" s="46"/>
      <c r="B199" s="15"/>
    </row>
    <row r="200" spans="1:2" ht="15" hidden="1" customHeight="1">
      <c r="A200" s="46"/>
      <c r="B200" s="15"/>
    </row>
    <row r="201" spans="1:2" ht="15" hidden="1" customHeight="1">
      <c r="A201" s="46"/>
      <c r="B201" s="15"/>
    </row>
    <row r="202" spans="1:2" ht="15" hidden="1" customHeight="1">
      <c r="A202" s="46"/>
      <c r="B202" s="15"/>
    </row>
    <row r="203" spans="1:2" ht="15" hidden="1" customHeight="1">
      <c r="A203" s="46"/>
      <c r="B203" s="15"/>
    </row>
    <row r="204" spans="1:2" ht="15" hidden="1" customHeight="1">
      <c r="A204" s="46"/>
      <c r="B204" s="15"/>
    </row>
    <row r="205" spans="1:2" ht="15" hidden="1" customHeight="1">
      <c r="A205" s="46"/>
      <c r="B205" s="15"/>
    </row>
    <row r="206" spans="1:2" ht="15" hidden="1" customHeight="1">
      <c r="A206" s="46"/>
      <c r="B206" s="15"/>
    </row>
    <row r="207" spans="1:2" ht="15" hidden="1" customHeight="1">
      <c r="A207" s="46"/>
      <c r="B207" s="15"/>
    </row>
    <row r="208" spans="1:2" ht="15" hidden="1" customHeight="1">
      <c r="A208" s="46"/>
      <c r="B208" s="15"/>
    </row>
    <row r="209" spans="1:2" ht="15" hidden="1" customHeight="1">
      <c r="A209" s="46"/>
      <c r="B209" s="15"/>
    </row>
    <row r="210" spans="1:2" ht="15" hidden="1" customHeight="1">
      <c r="A210" s="46"/>
      <c r="B210" s="15"/>
    </row>
    <row r="211" spans="1:2" ht="15" hidden="1" customHeight="1">
      <c r="A211" s="46"/>
      <c r="B211" s="15"/>
    </row>
    <row r="212" spans="1:2" ht="15" hidden="1" customHeight="1">
      <c r="A212" s="46"/>
      <c r="B212" s="15"/>
    </row>
    <row r="213" spans="1:2" ht="15" hidden="1" customHeight="1">
      <c r="A213" s="46"/>
      <c r="B213" s="15"/>
    </row>
    <row r="214" spans="1:2" ht="15" hidden="1" customHeight="1">
      <c r="A214" s="46"/>
      <c r="B214" s="15"/>
    </row>
    <row r="215" spans="1:2" ht="15" hidden="1" customHeight="1">
      <c r="A215" s="46"/>
      <c r="B215" s="15"/>
    </row>
    <row r="216" spans="1:2" ht="15" hidden="1" customHeight="1">
      <c r="A216" s="46"/>
      <c r="B216" s="15"/>
    </row>
    <row r="217" spans="1:2" ht="15" hidden="1" customHeight="1">
      <c r="A217" s="46"/>
      <c r="B217" s="15"/>
    </row>
    <row r="218" spans="1:2" ht="15" hidden="1" customHeight="1">
      <c r="A218" s="46"/>
      <c r="B218" s="15"/>
    </row>
    <row r="219" spans="1:2" ht="15" hidden="1" customHeight="1">
      <c r="A219" s="46"/>
      <c r="B219" s="15"/>
    </row>
    <row r="220" spans="1:2" ht="15" hidden="1" customHeight="1">
      <c r="A220" s="46"/>
      <c r="B220" s="15"/>
    </row>
    <row r="221" spans="1:2" ht="15" hidden="1" customHeight="1">
      <c r="A221" s="46"/>
      <c r="B221" s="15"/>
    </row>
    <row r="222" spans="1:2" ht="15" hidden="1" customHeight="1">
      <c r="A222" s="46"/>
      <c r="B222" s="15"/>
    </row>
    <row r="223" spans="1:2" ht="15" hidden="1" customHeight="1">
      <c r="A223" s="46"/>
      <c r="B223" s="15"/>
    </row>
    <row r="224" spans="1:2" ht="15" hidden="1" customHeight="1">
      <c r="A224" s="46"/>
      <c r="B224" s="15"/>
    </row>
    <row r="225" spans="1:2" ht="15" hidden="1" customHeight="1">
      <c r="A225" s="46"/>
      <c r="B225" s="15"/>
    </row>
    <row r="226" spans="1:2" ht="15" hidden="1" customHeight="1">
      <c r="A226" s="46"/>
      <c r="B226" s="15"/>
    </row>
    <row r="227" spans="1:2" ht="15" hidden="1" customHeight="1">
      <c r="A227" s="46"/>
      <c r="B227" s="15"/>
    </row>
    <row r="228" spans="1:2" ht="15" hidden="1" customHeight="1">
      <c r="A228" s="46"/>
      <c r="B228" s="15"/>
    </row>
    <row r="229" spans="1:2" ht="15" hidden="1" customHeight="1">
      <c r="A229" s="46"/>
      <c r="B229" s="15"/>
    </row>
    <row r="230" spans="1:2" ht="15" hidden="1" customHeight="1">
      <c r="A230" s="46"/>
      <c r="B230" s="15"/>
    </row>
    <row r="231" spans="1:2" ht="15" hidden="1" customHeight="1">
      <c r="A231" s="46"/>
      <c r="B231" s="15"/>
    </row>
    <row r="232" spans="1:2" ht="15" hidden="1" customHeight="1">
      <c r="A232" s="46"/>
      <c r="B232" s="15"/>
    </row>
    <row r="233" spans="1:2" ht="15" hidden="1" customHeight="1">
      <c r="A233" s="46"/>
      <c r="B233" s="15"/>
    </row>
    <row r="234" spans="1:2" ht="15" hidden="1" customHeight="1">
      <c r="A234" s="46"/>
      <c r="B234" s="15"/>
    </row>
    <row r="235" spans="1:2" ht="15" hidden="1" customHeight="1">
      <c r="A235" s="46"/>
      <c r="B235" s="15"/>
    </row>
    <row r="236" spans="1:2" ht="15" hidden="1" customHeight="1">
      <c r="A236" s="46"/>
      <c r="B236" s="15"/>
    </row>
    <row r="237" spans="1:2" ht="15" hidden="1" customHeight="1">
      <c r="A237" s="46"/>
      <c r="B237" s="15"/>
    </row>
    <row r="238" spans="1:2" ht="15" hidden="1" customHeight="1">
      <c r="A238" s="46"/>
      <c r="B238" s="15"/>
    </row>
    <row r="239" spans="1:2" ht="15" hidden="1" customHeight="1">
      <c r="A239" s="46"/>
      <c r="B239" s="15"/>
    </row>
    <row r="240" spans="1:2" ht="15" hidden="1" customHeight="1">
      <c r="A240" s="46"/>
      <c r="B240" s="15"/>
    </row>
    <row r="241" spans="1:2" ht="15" hidden="1" customHeight="1">
      <c r="A241" s="46"/>
      <c r="B241" s="15"/>
    </row>
    <row r="242" spans="1:2" ht="15" hidden="1" customHeight="1">
      <c r="A242" s="46"/>
      <c r="B242" s="15"/>
    </row>
    <row r="243" spans="1:2" ht="15" hidden="1" customHeight="1">
      <c r="A243" s="46"/>
      <c r="B243" s="15"/>
    </row>
    <row r="244" spans="1:2" ht="15" hidden="1" customHeight="1">
      <c r="A244" s="46"/>
      <c r="B244" s="15"/>
    </row>
    <row r="245" spans="1:2" ht="15" hidden="1" customHeight="1">
      <c r="A245" s="46"/>
      <c r="B245" s="15"/>
    </row>
    <row r="246" spans="1:2" ht="15" hidden="1" customHeight="1">
      <c r="A246" s="46"/>
      <c r="B246" s="15"/>
    </row>
    <row r="247" spans="1:2" ht="15" hidden="1" customHeight="1">
      <c r="A247" s="46"/>
      <c r="B247" s="15"/>
    </row>
    <row r="248" spans="1:2" ht="15" hidden="1" customHeight="1">
      <c r="A248" s="46"/>
      <c r="B248" s="15"/>
    </row>
    <row r="249" spans="1:2" ht="15" hidden="1" customHeight="1">
      <c r="A249" s="46"/>
      <c r="B249" s="15"/>
    </row>
    <row r="250" spans="1:2" ht="15" hidden="1" customHeight="1">
      <c r="A250" s="46"/>
      <c r="B250" s="15"/>
    </row>
    <row r="251" spans="1:2" ht="15" hidden="1" customHeight="1">
      <c r="A251" s="46"/>
      <c r="B251" s="15"/>
    </row>
    <row r="252" spans="1:2" ht="15" hidden="1" customHeight="1">
      <c r="A252" s="46"/>
      <c r="B252" s="15"/>
    </row>
    <row r="253" spans="1:2" ht="15" hidden="1" customHeight="1">
      <c r="A253" s="46"/>
      <c r="B253" s="15"/>
    </row>
    <row r="254" spans="1:2" ht="15" hidden="1" customHeight="1">
      <c r="A254" s="46"/>
      <c r="B254" s="15"/>
    </row>
    <row r="255" spans="1:2" ht="15" hidden="1" customHeight="1">
      <c r="A255" s="46"/>
      <c r="B255" s="15"/>
    </row>
    <row r="256" spans="1:2" ht="15" hidden="1" customHeight="1">
      <c r="A256" s="46"/>
      <c r="B256" s="15"/>
    </row>
    <row r="257" spans="1:2" ht="15" hidden="1" customHeight="1">
      <c r="A257" s="46"/>
      <c r="B257" s="15"/>
    </row>
    <row r="258" spans="1:2" ht="15" hidden="1" customHeight="1">
      <c r="A258" s="46"/>
      <c r="B258" s="15"/>
    </row>
    <row r="259" spans="1:2" ht="15" hidden="1" customHeight="1">
      <c r="A259" s="46"/>
      <c r="B259" s="15"/>
    </row>
    <row r="260" spans="1:2" ht="15" hidden="1" customHeight="1">
      <c r="A260" s="46"/>
      <c r="B260" s="15"/>
    </row>
    <row r="261" spans="1:2" ht="15" hidden="1" customHeight="1">
      <c r="A261" s="46"/>
      <c r="B261" s="15"/>
    </row>
    <row r="262" spans="1:2" ht="15" hidden="1" customHeight="1">
      <c r="A262" s="46"/>
      <c r="B262" s="15"/>
    </row>
    <row r="263" spans="1:2" ht="15" hidden="1" customHeight="1">
      <c r="A263" s="46"/>
      <c r="B263" s="15"/>
    </row>
    <row r="264" spans="1:2" ht="15" hidden="1" customHeight="1">
      <c r="A264" s="46"/>
      <c r="B264" s="15"/>
    </row>
    <row r="265" spans="1:2" ht="15" hidden="1" customHeight="1">
      <c r="A265" s="46"/>
      <c r="B265" s="15"/>
    </row>
    <row r="266" spans="1:2" ht="15" hidden="1" customHeight="1">
      <c r="A266" s="46"/>
      <c r="B266" s="15"/>
    </row>
    <row r="267" spans="1:2" ht="15" hidden="1" customHeight="1">
      <c r="A267" s="46"/>
      <c r="B267" s="15"/>
    </row>
    <row r="268" spans="1:2" ht="15" hidden="1" customHeight="1">
      <c r="A268" s="46"/>
      <c r="B268" s="15"/>
    </row>
    <row r="269" spans="1:2" ht="15" hidden="1" customHeight="1">
      <c r="A269" s="46"/>
      <c r="B269" s="15"/>
    </row>
    <row r="270" spans="1:2" ht="15" hidden="1" customHeight="1">
      <c r="A270" s="46"/>
      <c r="B270" s="15"/>
    </row>
    <row r="271" spans="1:2" ht="15" hidden="1" customHeight="1">
      <c r="A271" s="46"/>
      <c r="B271" s="15"/>
    </row>
    <row r="272" spans="1:2" ht="15" hidden="1" customHeight="1">
      <c r="A272" s="46"/>
      <c r="B272" s="15"/>
    </row>
    <row r="273" spans="1:2" ht="15" hidden="1" customHeight="1">
      <c r="A273" s="46"/>
      <c r="B273" s="15"/>
    </row>
    <row r="274" spans="1:2" ht="15" hidden="1" customHeight="1">
      <c r="A274" s="46"/>
      <c r="B274" s="15"/>
    </row>
    <row r="275" spans="1:2" ht="15" hidden="1" customHeight="1">
      <c r="A275" s="46"/>
      <c r="B275" s="15"/>
    </row>
    <row r="276" spans="1:2" ht="15" hidden="1" customHeight="1">
      <c r="A276" s="46"/>
      <c r="B276" s="15"/>
    </row>
    <row r="277" spans="1:2" ht="15" hidden="1" customHeight="1">
      <c r="A277" s="46"/>
      <c r="B277" s="15"/>
    </row>
    <row r="278" spans="1:2" ht="15" hidden="1" customHeight="1">
      <c r="A278" s="46"/>
      <c r="B278" s="15"/>
    </row>
    <row r="279" spans="1:2" ht="15" hidden="1" customHeight="1">
      <c r="A279" s="46"/>
      <c r="B279" s="15"/>
    </row>
    <row r="280" spans="1:2" ht="15" hidden="1" customHeight="1">
      <c r="A280" s="46"/>
      <c r="B280" s="15"/>
    </row>
    <row r="281" spans="1:2" ht="15" hidden="1" customHeight="1">
      <c r="A281" s="46"/>
      <c r="B281" s="15"/>
    </row>
    <row r="282" spans="1:2" ht="15" hidden="1" customHeight="1">
      <c r="A282" s="46"/>
      <c r="B282" s="15"/>
    </row>
    <row r="283" spans="1:2" ht="15" hidden="1" customHeight="1">
      <c r="A283" s="46"/>
      <c r="B283" s="15"/>
    </row>
    <row r="284" spans="1:2" ht="15" hidden="1" customHeight="1">
      <c r="A284" s="46"/>
      <c r="B284" s="15"/>
    </row>
    <row r="285" spans="1:2" ht="15" hidden="1" customHeight="1">
      <c r="A285" s="46"/>
      <c r="B285" s="15"/>
    </row>
    <row r="286" spans="1:2" ht="15" hidden="1" customHeight="1">
      <c r="A286" s="46"/>
      <c r="B286" s="15"/>
    </row>
    <row r="287" spans="1:2" ht="15" hidden="1" customHeight="1">
      <c r="A287" s="46"/>
      <c r="B287" s="15"/>
    </row>
    <row r="288" spans="1:2" ht="15" hidden="1" customHeight="1">
      <c r="A288" s="46"/>
      <c r="B288" s="15"/>
    </row>
    <row r="289" spans="1:6" ht="15" hidden="1" customHeight="1">
      <c r="A289" s="46"/>
      <c r="B289" s="15"/>
    </row>
    <row r="290" spans="1:6" ht="15" hidden="1" customHeight="1">
      <c r="A290" s="46"/>
      <c r="B290" s="15"/>
    </row>
    <row r="291" spans="1:6" ht="15" hidden="1" customHeight="1">
      <c r="A291" s="46"/>
      <c r="B291" s="15"/>
    </row>
    <row r="292" spans="1:6" ht="15" hidden="1" customHeight="1">
      <c r="A292" s="46"/>
      <c r="B292" s="15"/>
    </row>
    <row r="293" spans="1:6" ht="15" hidden="1" customHeight="1">
      <c r="A293" s="46"/>
      <c r="B293" s="15"/>
    </row>
    <row r="294" spans="1:6" ht="15" hidden="1" customHeight="1">
      <c r="A294" s="46"/>
      <c r="B294" s="15"/>
    </row>
    <row r="295" spans="1:6" ht="15" hidden="1" customHeight="1">
      <c r="A295" s="46"/>
      <c r="B295" s="15"/>
    </row>
    <row r="296" spans="1:6" ht="15" hidden="1" customHeight="1">
      <c r="A296" s="46"/>
      <c r="B296" s="15"/>
    </row>
    <row r="297" spans="1:6" ht="15" hidden="1" customHeight="1">
      <c r="A297" s="46"/>
      <c r="B297" s="15"/>
    </row>
    <row r="298" spans="1:6" ht="15" hidden="1" customHeight="1">
      <c r="A298" s="46"/>
      <c r="B298" s="15"/>
    </row>
    <row r="299" spans="1:6" s="25" customFormat="1" ht="15" hidden="1" customHeight="1">
      <c r="A299" s="47"/>
    </row>
    <row r="300" spans="1:6" s="33" customFormat="1" ht="21" customHeight="1">
      <c r="A300" s="36" t="s">
        <v>1</v>
      </c>
      <c r="B300" s="37" t="s">
        <v>1244</v>
      </c>
      <c r="C300" s="38" t="s">
        <v>502</v>
      </c>
      <c r="D300" s="38" t="s">
        <v>509</v>
      </c>
      <c r="E300" s="38" t="s">
        <v>1245</v>
      </c>
      <c r="F300" s="38" t="s">
        <v>1246</v>
      </c>
    </row>
    <row r="302" spans="1:6" ht="15" customHeight="1">
      <c r="C302" s="39"/>
      <c r="D302" s="21"/>
      <c r="F302" s="40"/>
    </row>
    <row r="303" spans="1:6" ht="15" customHeight="1">
      <c r="D303" s="15"/>
      <c r="F303" s="40"/>
    </row>
    <row r="304" spans="1:6" ht="15" customHeight="1">
      <c r="C304" s="21"/>
      <c r="D304" s="15"/>
      <c r="F304" s="40"/>
    </row>
    <row r="305" spans="3:6" ht="15" customHeight="1">
      <c r="D305" s="15"/>
      <c r="F305" s="40"/>
    </row>
    <row r="306" spans="3:6" ht="15" customHeight="1">
      <c r="D306" s="15"/>
      <c r="F306" s="40"/>
    </row>
    <row r="307" spans="3:6" ht="15" customHeight="1">
      <c r="D307" s="15"/>
      <c r="F307" s="40"/>
    </row>
    <row r="308" spans="3:6" ht="15" customHeight="1">
      <c r="D308" s="15"/>
      <c r="F308" s="40"/>
    </row>
    <row r="309" spans="3:6" ht="15" customHeight="1">
      <c r="D309" s="15"/>
      <c r="F309" s="40"/>
    </row>
    <row r="310" spans="3:6" ht="15" customHeight="1">
      <c r="D310" s="15"/>
      <c r="F310" s="40"/>
    </row>
    <row r="311" spans="3:6" ht="15" customHeight="1">
      <c r="D311" s="15"/>
      <c r="F311" s="40"/>
    </row>
    <row r="312" spans="3:6" ht="15" customHeight="1">
      <c r="D312" s="15"/>
      <c r="F312" s="40"/>
    </row>
    <row r="313" spans="3:6" ht="15" customHeight="1">
      <c r="D313" s="15"/>
      <c r="F313" s="40"/>
    </row>
    <row r="314" spans="3:6" ht="15" customHeight="1">
      <c r="D314" s="15"/>
      <c r="F314" s="40"/>
    </row>
    <row r="315" spans="3:6" ht="15" customHeight="1">
      <c r="D315" s="15"/>
      <c r="F315" s="40"/>
    </row>
    <row r="316" spans="3:6" ht="15" customHeight="1">
      <c r="D316" s="15"/>
      <c r="F316" s="40"/>
    </row>
    <row r="317" spans="3:6" ht="15" customHeight="1">
      <c r="D317" s="15"/>
      <c r="F317" s="40"/>
    </row>
    <row r="318" spans="3:6" ht="15" customHeight="1">
      <c r="D318" s="15"/>
      <c r="F318" s="40"/>
    </row>
    <row r="319" spans="3:6" ht="15" customHeight="1">
      <c r="D319" s="21"/>
      <c r="F319" s="40"/>
    </row>
    <row r="320" spans="3:6" ht="15" customHeight="1">
      <c r="C320" s="35"/>
      <c r="D320" s="21"/>
      <c r="F320" s="40"/>
    </row>
    <row r="321" spans="4:6" ht="15" customHeight="1">
      <c r="D321" s="21"/>
      <c r="F321" s="40"/>
    </row>
    <row r="322" spans="4:6" ht="15" customHeight="1">
      <c r="F322" s="40"/>
    </row>
    <row r="323" spans="4:6" ht="15" customHeight="1">
      <c r="F323" s="40"/>
    </row>
    <row r="324" spans="4:6" ht="15" customHeight="1">
      <c r="F324" s="40"/>
    </row>
    <row r="325" spans="4:6" ht="15" customHeight="1">
      <c r="F325" s="40"/>
    </row>
    <row r="326" spans="4:6" ht="15" customHeight="1">
      <c r="F326" s="40"/>
    </row>
    <row r="327" spans="4:6" ht="15" customHeight="1">
      <c r="F327" s="40"/>
    </row>
    <row r="328" spans="4:6" ht="15" customHeight="1">
      <c r="F328" s="40"/>
    </row>
    <row r="329" spans="4:6" ht="15" customHeight="1">
      <c r="F329" s="40"/>
    </row>
    <row r="330" spans="4:6" ht="15" customHeight="1">
      <c r="F330" s="40"/>
    </row>
    <row r="331" spans="4:6" ht="15" customHeight="1">
      <c r="F331" s="40"/>
    </row>
    <row r="332" spans="4:6" ht="15" customHeight="1">
      <c r="F332" s="40"/>
    </row>
    <row r="333" spans="4:6" ht="15" customHeight="1">
      <c r="F333" s="40"/>
    </row>
    <row r="334" spans="4:6" ht="15" customHeight="1">
      <c r="F334" s="40"/>
    </row>
    <row r="335" spans="4:6" ht="15" customHeight="1">
      <c r="F335" s="40"/>
    </row>
    <row r="336" spans="4:6" ht="15" customHeight="1">
      <c r="F336" s="40"/>
    </row>
    <row r="337" spans="3:6" ht="15" customHeight="1">
      <c r="F337" s="40"/>
    </row>
    <row r="338" spans="3:6" ht="15" customHeight="1">
      <c r="F338" s="40"/>
    </row>
    <row r="339" spans="3:6" ht="15" customHeight="1">
      <c r="F339" s="40"/>
    </row>
    <row r="340" spans="3:6" ht="15" customHeight="1">
      <c r="F340" s="40"/>
    </row>
    <row r="341" spans="3:6" ht="15" customHeight="1">
      <c r="F341" s="40"/>
    </row>
    <row r="342" spans="3:6" ht="15" customHeight="1">
      <c r="F342" s="40"/>
    </row>
    <row r="343" spans="3:6" ht="15" customHeight="1">
      <c r="F343" s="40"/>
    </row>
    <row r="344" spans="3:6" ht="15" customHeight="1">
      <c r="C344" s="35"/>
      <c r="F344" s="40"/>
    </row>
    <row r="345" spans="3:6" ht="15" customHeight="1">
      <c r="C345" s="35"/>
      <c r="F345" s="40"/>
    </row>
    <row r="346" spans="3:6" ht="15" customHeight="1">
      <c r="F346" s="40"/>
    </row>
    <row r="347" spans="3:6" ht="15" customHeight="1">
      <c r="F347" s="40"/>
    </row>
    <row r="348" spans="3:6" ht="15" customHeight="1">
      <c r="F348" s="40"/>
    </row>
    <row r="349" spans="3:6" ht="15" customHeight="1">
      <c r="F349" s="40"/>
    </row>
    <row r="350" spans="3:6" ht="15" customHeight="1">
      <c r="F350" s="40"/>
    </row>
    <row r="351" spans="3:6" ht="15" customHeight="1">
      <c r="F351" s="40"/>
    </row>
    <row r="352" spans="3:6" ht="15" customHeight="1">
      <c r="F352" s="40"/>
    </row>
    <row r="353" spans="6:6" ht="15" customHeight="1">
      <c r="F353" s="40"/>
    </row>
    <row r="354" spans="6:6" ht="15" customHeight="1">
      <c r="F354" s="40"/>
    </row>
    <row r="355" spans="6:6" ht="15" customHeight="1">
      <c r="F355" s="40"/>
    </row>
    <row r="356" spans="6:6" ht="15" customHeight="1">
      <c r="F356" s="40"/>
    </row>
    <row r="357" spans="6:6" ht="15" customHeight="1">
      <c r="F357" s="40"/>
    </row>
    <row r="358" spans="6:6" ht="15" customHeight="1">
      <c r="F358" s="40"/>
    </row>
    <row r="359" spans="6:6" ht="15" customHeight="1">
      <c r="F359" s="40"/>
    </row>
    <row r="360" spans="6:6" ht="15" customHeight="1">
      <c r="F360" s="40"/>
    </row>
    <row r="361" spans="6:6" ht="15" customHeight="1">
      <c r="F361" s="40"/>
    </row>
    <row r="362" spans="6:6" ht="15" customHeight="1">
      <c r="F362" s="40"/>
    </row>
    <row r="363" spans="6:6" ht="15" customHeight="1">
      <c r="F363" s="40"/>
    </row>
    <row r="364" spans="6:6" ht="15" customHeight="1">
      <c r="F364" s="40"/>
    </row>
    <row r="365" spans="6:6" ht="15" customHeight="1">
      <c r="F365" s="40"/>
    </row>
    <row r="366" spans="6:6" ht="15" customHeight="1">
      <c r="F366" s="40"/>
    </row>
    <row r="367" spans="6:6" ht="15" customHeight="1">
      <c r="F367" s="40"/>
    </row>
    <row r="368" spans="6:6" ht="15" customHeight="1">
      <c r="F368" s="40"/>
    </row>
    <row r="369" spans="6:6" ht="15" customHeight="1">
      <c r="F369" s="40"/>
    </row>
    <row r="370" spans="6:6" ht="15" customHeight="1">
      <c r="F370" s="40"/>
    </row>
    <row r="371" spans="6:6" ht="15" customHeight="1">
      <c r="F371" s="40"/>
    </row>
    <row r="372" spans="6:6" ht="15" customHeight="1">
      <c r="F372" s="40"/>
    </row>
    <row r="373" spans="6:6" ht="15" customHeight="1">
      <c r="F373" s="40"/>
    </row>
    <row r="374" spans="6:6" ht="15" customHeight="1">
      <c r="F374" s="40"/>
    </row>
    <row r="375" spans="6:6" ht="15" customHeight="1">
      <c r="F375" s="40"/>
    </row>
    <row r="376" spans="6:6" ht="15" customHeight="1">
      <c r="F376" s="40"/>
    </row>
    <row r="377" spans="6:6" ht="15" customHeight="1">
      <c r="F377" s="40"/>
    </row>
    <row r="378" spans="6:6" ht="15" customHeight="1">
      <c r="F378" s="40"/>
    </row>
    <row r="379" spans="6:6" ht="15" customHeight="1">
      <c r="F379" s="40"/>
    </row>
    <row r="380" spans="6:6" ht="15" customHeight="1">
      <c r="F380" s="40"/>
    </row>
    <row r="381" spans="6:6" ht="15" customHeight="1">
      <c r="F381" s="40"/>
    </row>
    <row r="382" spans="6:6" ht="15" customHeight="1">
      <c r="F382" s="40"/>
    </row>
    <row r="383" spans="6:6" ht="15" customHeight="1">
      <c r="F383" s="40"/>
    </row>
    <row r="384" spans="6:6" ht="15" customHeight="1">
      <c r="F384" s="40"/>
    </row>
    <row r="385" spans="6:6" ht="15" customHeight="1">
      <c r="F385" s="40"/>
    </row>
    <row r="386" spans="6:6" ht="15" customHeight="1">
      <c r="F386" s="40"/>
    </row>
    <row r="387" spans="6:6" ht="15" customHeight="1">
      <c r="F387" s="40"/>
    </row>
    <row r="388" spans="6:6" ht="15" customHeight="1">
      <c r="F388" s="40"/>
    </row>
    <row r="389" spans="6:6" ht="15" customHeight="1">
      <c r="F389" s="40"/>
    </row>
    <row r="390" spans="6:6" ht="15" customHeight="1">
      <c r="F390" s="40"/>
    </row>
    <row r="391" spans="6:6" ht="15" customHeight="1">
      <c r="F391" s="40"/>
    </row>
    <row r="392" spans="6:6" ht="15" customHeight="1">
      <c r="F392" s="40"/>
    </row>
    <row r="393" spans="6:6" ht="15" customHeight="1">
      <c r="F393" s="40"/>
    </row>
    <row r="394" spans="6:6" ht="15" customHeight="1">
      <c r="F394" s="40"/>
    </row>
    <row r="395" spans="6:6" ht="15" customHeight="1">
      <c r="F395" s="40"/>
    </row>
    <row r="396" spans="6:6" ht="15" customHeight="1">
      <c r="F396" s="40"/>
    </row>
    <row r="397" spans="6:6" ht="15" customHeight="1">
      <c r="F397" s="40"/>
    </row>
    <row r="398" spans="6:6" ht="15" customHeight="1">
      <c r="F398" s="40"/>
    </row>
    <row r="399" spans="6:6" ht="15" customHeight="1">
      <c r="F399" s="40"/>
    </row>
    <row r="400" spans="6:6" ht="15" customHeight="1">
      <c r="F400" s="40"/>
    </row>
    <row r="401" spans="6:6" ht="15" customHeight="1">
      <c r="F401" s="40"/>
    </row>
    <row r="402" spans="6:6" ht="15" customHeight="1">
      <c r="F402" s="40"/>
    </row>
    <row r="403" spans="6:6" ht="15" customHeight="1">
      <c r="F403" s="40"/>
    </row>
    <row r="404" spans="6:6" ht="15" customHeight="1">
      <c r="F404" s="40"/>
    </row>
    <row r="405" spans="6:6" ht="15" customHeight="1">
      <c r="F405" s="40"/>
    </row>
    <row r="406" spans="6:6" ht="15" customHeight="1">
      <c r="F406" s="40"/>
    </row>
    <row r="407" spans="6:6" ht="15" customHeight="1">
      <c r="F407" s="40"/>
    </row>
    <row r="408" spans="6:6" ht="15" customHeight="1">
      <c r="F408" s="40"/>
    </row>
    <row r="409" spans="6:6" ht="15" customHeight="1">
      <c r="F409" s="40"/>
    </row>
    <row r="410" spans="6:6" ht="15" customHeight="1">
      <c r="F410" s="40"/>
    </row>
    <row r="411" spans="6:6" ht="15" customHeight="1">
      <c r="F411" s="40"/>
    </row>
    <row r="412" spans="6:6" ht="15" customHeight="1">
      <c r="F412" s="40"/>
    </row>
    <row r="413" spans="6:6" ht="15" customHeight="1">
      <c r="F413" s="40"/>
    </row>
    <row r="414" spans="6:6" ht="15" customHeight="1">
      <c r="F414" s="40"/>
    </row>
    <row r="415" spans="6:6" ht="15" customHeight="1">
      <c r="F415" s="40"/>
    </row>
    <row r="416" spans="6:6" ht="15" customHeight="1">
      <c r="F416" s="40"/>
    </row>
    <row r="417" spans="6:6" ht="15" customHeight="1">
      <c r="F417" s="40"/>
    </row>
    <row r="418" spans="6:6" ht="15" customHeight="1">
      <c r="F418" s="40"/>
    </row>
    <row r="419" spans="6:6" ht="15" customHeight="1">
      <c r="F419" s="40"/>
    </row>
    <row r="420" spans="6:6" ht="15" customHeight="1">
      <c r="F420" s="40"/>
    </row>
    <row r="421" spans="6:6" ht="15" customHeight="1">
      <c r="F421" s="40"/>
    </row>
    <row r="422" spans="6:6" ht="15" customHeight="1">
      <c r="F422" s="40"/>
    </row>
    <row r="423" spans="6:6" ht="15" customHeight="1">
      <c r="F423" s="40"/>
    </row>
    <row r="424" spans="6:6" ht="15" customHeight="1">
      <c r="F424" s="40"/>
    </row>
    <row r="425" spans="6:6" ht="15" customHeight="1">
      <c r="F425" s="40"/>
    </row>
    <row r="426" spans="6:6" ht="15" customHeight="1">
      <c r="F426" s="40"/>
    </row>
    <row r="427" spans="6:6" ht="15" customHeight="1">
      <c r="F427" s="40"/>
    </row>
    <row r="428" spans="6:6" ht="15" customHeight="1">
      <c r="F428" s="40"/>
    </row>
    <row r="429" spans="6:6" ht="15" customHeight="1">
      <c r="F429" s="40"/>
    </row>
    <row r="430" spans="6:6" ht="15" customHeight="1">
      <c r="F430" s="40"/>
    </row>
    <row r="431" spans="6:6" ht="15" customHeight="1">
      <c r="F431" s="40"/>
    </row>
    <row r="432" spans="6:6" ht="15" customHeight="1">
      <c r="F432" s="40"/>
    </row>
    <row r="433" spans="6:6" ht="15" customHeight="1">
      <c r="F433" s="40"/>
    </row>
    <row r="434" spans="6:6" ht="15" customHeight="1">
      <c r="F434" s="40"/>
    </row>
    <row r="435" spans="6:6" ht="15" customHeight="1">
      <c r="F435" s="40"/>
    </row>
    <row r="436" spans="6:6" ht="15" customHeight="1">
      <c r="F436" s="40"/>
    </row>
    <row r="437" spans="6:6" ht="15" customHeight="1">
      <c r="F437" s="40"/>
    </row>
    <row r="438" spans="6:6" ht="15" customHeight="1">
      <c r="F438" s="40"/>
    </row>
    <row r="439" spans="6:6" ht="15" customHeight="1">
      <c r="F439" s="40"/>
    </row>
    <row r="440" spans="6:6" ht="15" customHeight="1">
      <c r="F440" s="40"/>
    </row>
    <row r="441" spans="6:6" ht="15" customHeight="1">
      <c r="F441" s="40"/>
    </row>
    <row r="442" spans="6:6" ht="15" customHeight="1">
      <c r="F442" s="40"/>
    </row>
    <row r="443" spans="6:6" ht="15" customHeight="1">
      <c r="F443" s="40"/>
    </row>
    <row r="444" spans="6:6" ht="15" customHeight="1">
      <c r="F444" s="40"/>
    </row>
    <row r="445" spans="6:6" ht="15" customHeight="1">
      <c r="F445" s="40"/>
    </row>
    <row r="446" spans="6:6" ht="15" customHeight="1">
      <c r="F446" s="40"/>
    </row>
    <row r="447" spans="6:6" ht="15" customHeight="1">
      <c r="F447" s="40"/>
    </row>
    <row r="448" spans="6:6" ht="15" customHeight="1">
      <c r="F448" s="40"/>
    </row>
    <row r="449" spans="6:6" ht="15" customHeight="1">
      <c r="F449" s="40"/>
    </row>
    <row r="450" spans="6:6" ht="15" customHeight="1">
      <c r="F450" s="40"/>
    </row>
    <row r="451" spans="6:6" ht="15" customHeight="1">
      <c r="F451" s="40"/>
    </row>
    <row r="452" spans="6:6" ht="15" customHeight="1">
      <c r="F452" s="40"/>
    </row>
    <row r="453" spans="6:6" ht="15" customHeight="1">
      <c r="F453" s="40"/>
    </row>
    <row r="454" spans="6:6" ht="15" customHeight="1">
      <c r="F454" s="40"/>
    </row>
    <row r="455" spans="6:6" ht="15" customHeight="1">
      <c r="F455" s="40"/>
    </row>
    <row r="456" spans="6:6" ht="15" customHeight="1">
      <c r="F456" s="40"/>
    </row>
    <row r="457" spans="6:6" ht="15" customHeight="1">
      <c r="F457" s="40"/>
    </row>
    <row r="458" spans="6:6" ht="15" customHeight="1">
      <c r="F458" s="40"/>
    </row>
    <row r="459" spans="6:6" ht="15" customHeight="1">
      <c r="F459" s="40"/>
    </row>
    <row r="460" spans="6:6" ht="15" customHeight="1">
      <c r="F460" s="40"/>
    </row>
    <row r="461" spans="6:6" ht="15" customHeight="1">
      <c r="F461" s="40"/>
    </row>
    <row r="462" spans="6:6" ht="15" customHeight="1">
      <c r="F462" s="40"/>
    </row>
    <row r="463" spans="6:6" ht="15" customHeight="1">
      <c r="F463" s="40"/>
    </row>
    <row r="464" spans="6:6" ht="15" customHeight="1">
      <c r="F464" s="40"/>
    </row>
    <row r="465" spans="6:6" ht="15" customHeight="1">
      <c r="F465" s="40"/>
    </row>
    <row r="466" spans="6:6" ht="15" customHeight="1">
      <c r="F466" s="40"/>
    </row>
    <row r="467" spans="6:6" ht="15" customHeight="1">
      <c r="F467" s="40"/>
    </row>
    <row r="468" spans="6:6" ht="15" customHeight="1">
      <c r="F468" s="40"/>
    </row>
    <row r="469" spans="6:6" ht="15" customHeight="1">
      <c r="F469" s="40"/>
    </row>
    <row r="470" spans="6:6" ht="15" customHeight="1">
      <c r="F470" s="40"/>
    </row>
    <row r="471" spans="6:6" ht="15" customHeight="1">
      <c r="F471" s="40"/>
    </row>
    <row r="472" spans="6:6" ht="15" customHeight="1">
      <c r="F472" s="40"/>
    </row>
    <row r="473" spans="6:6" ht="15" customHeight="1">
      <c r="F473" s="40"/>
    </row>
    <row r="474" spans="6:6" ht="15" customHeight="1">
      <c r="F474" s="40"/>
    </row>
    <row r="475" spans="6:6" ht="15" customHeight="1">
      <c r="F475" s="40"/>
    </row>
    <row r="476" spans="6:6" ht="15" customHeight="1">
      <c r="F476" s="40"/>
    </row>
    <row r="477" spans="6:6" ht="15" customHeight="1">
      <c r="F477" s="40"/>
    </row>
    <row r="478" spans="6:6" ht="15" customHeight="1">
      <c r="F478" s="40"/>
    </row>
    <row r="479" spans="6:6" ht="15" customHeight="1">
      <c r="F479" s="40"/>
    </row>
    <row r="480" spans="6:6" ht="15" customHeight="1">
      <c r="F480" s="40"/>
    </row>
    <row r="481" spans="6:6" ht="15" customHeight="1">
      <c r="F481" s="40"/>
    </row>
    <row r="482" spans="6:6" ht="15" customHeight="1">
      <c r="F482" s="40"/>
    </row>
    <row r="483" spans="6:6" ht="15" customHeight="1">
      <c r="F483" s="40"/>
    </row>
    <row r="484" spans="6:6" ht="15" customHeight="1">
      <c r="F484" s="40"/>
    </row>
    <row r="485" spans="6:6" ht="15" customHeight="1">
      <c r="F485" s="40"/>
    </row>
    <row r="486" spans="6:6" ht="15" customHeight="1">
      <c r="F486" s="40"/>
    </row>
    <row r="487" spans="6:6" ht="15" customHeight="1">
      <c r="F487" s="40"/>
    </row>
    <row r="488" spans="6:6" ht="15" customHeight="1">
      <c r="F488" s="40"/>
    </row>
    <row r="489" spans="6:6" ht="15" customHeight="1">
      <c r="F489" s="40"/>
    </row>
    <row r="490" spans="6:6" ht="15" customHeight="1">
      <c r="F490" s="40"/>
    </row>
    <row r="491" spans="6:6" ht="15" customHeight="1">
      <c r="F491" s="40"/>
    </row>
    <row r="492" spans="6:6" ht="15" customHeight="1">
      <c r="F492" s="40"/>
    </row>
    <row r="493" spans="6:6" ht="15" customHeight="1">
      <c r="F493" s="40"/>
    </row>
    <row r="494" spans="6:6" ht="15" customHeight="1">
      <c r="F494" s="40"/>
    </row>
    <row r="495" spans="6:6" ht="15" customHeight="1">
      <c r="F495" s="40"/>
    </row>
    <row r="496" spans="6:6" ht="15" customHeight="1">
      <c r="F496" s="40"/>
    </row>
    <row r="497" spans="6:6" ht="15" customHeight="1">
      <c r="F497" s="40"/>
    </row>
    <row r="498" spans="6:6" ht="15" customHeight="1">
      <c r="F498" s="40"/>
    </row>
    <row r="499" spans="6:6" ht="15" customHeight="1">
      <c r="F499" s="40"/>
    </row>
    <row r="500" spans="6:6" ht="15" customHeight="1">
      <c r="F500" s="40"/>
    </row>
    <row r="501" spans="6:6" ht="15" customHeight="1">
      <c r="F501" s="40"/>
    </row>
    <row r="502" spans="6:6" ht="15" customHeight="1">
      <c r="F502" s="40"/>
    </row>
    <row r="503" spans="6:6" ht="15" customHeight="1">
      <c r="F503" s="40"/>
    </row>
    <row r="504" spans="6:6" ht="15" customHeight="1">
      <c r="F504" s="40"/>
    </row>
    <row r="505" spans="6:6" ht="15" customHeight="1">
      <c r="F505" s="40"/>
    </row>
    <row r="506" spans="6:6" ht="15" customHeight="1">
      <c r="F506" s="40"/>
    </row>
    <row r="507" spans="6:6" ht="15" customHeight="1">
      <c r="F507" s="40"/>
    </row>
    <row r="508" spans="6:6" ht="15" customHeight="1">
      <c r="F508" s="40"/>
    </row>
    <row r="509" spans="6:6" ht="15" customHeight="1">
      <c r="F509" s="40"/>
    </row>
    <row r="510" spans="6:6" ht="15" customHeight="1">
      <c r="F510" s="40"/>
    </row>
    <row r="511" spans="6:6" ht="15" customHeight="1">
      <c r="F511" s="40"/>
    </row>
    <row r="512" spans="6:6" ht="15" customHeight="1">
      <c r="F512" s="40"/>
    </row>
    <row r="513" spans="6:6" ht="15" customHeight="1">
      <c r="F513" s="40"/>
    </row>
    <row r="514" spans="6:6" ht="15" customHeight="1">
      <c r="F514" s="40"/>
    </row>
    <row r="515" spans="6:6" ht="15" customHeight="1">
      <c r="F515" s="40"/>
    </row>
    <row r="516" spans="6:6" ht="15" customHeight="1">
      <c r="F516" s="40"/>
    </row>
    <row r="517" spans="6:6" ht="15" customHeight="1">
      <c r="F517" s="40"/>
    </row>
    <row r="518" spans="6:6" ht="15" customHeight="1">
      <c r="F518" s="40"/>
    </row>
    <row r="519" spans="6:6" ht="15" customHeight="1">
      <c r="F519" s="40"/>
    </row>
    <row r="520" spans="6:6" ht="15" customHeight="1">
      <c r="F520" s="40"/>
    </row>
    <row r="521" spans="6:6" ht="15" customHeight="1">
      <c r="F521" s="40"/>
    </row>
    <row r="522" spans="6:6" ht="15" customHeight="1">
      <c r="F522" s="40"/>
    </row>
    <row r="523" spans="6:6" ht="15" customHeight="1">
      <c r="F523" s="40"/>
    </row>
    <row r="524" spans="6:6" ht="15" customHeight="1">
      <c r="F524" s="40"/>
    </row>
    <row r="525" spans="6:6" ht="15" customHeight="1">
      <c r="F525" s="40"/>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15240</xdr:colOff>
                    <xdr:row>1</xdr:row>
                    <xdr:rowOff>190500</xdr:rowOff>
                  </from>
                  <to>
                    <xdr:col>10</xdr:col>
                    <xdr:colOff>312420</xdr:colOff>
                    <xdr:row>3</xdr:row>
                    <xdr:rowOff>106680</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7620</xdr:rowOff>
                  </to>
                </anchor>
              </controlPr>
            </control>
          </mc:Choice>
        </mc:AlternateContent>
        <mc:AlternateContent xmlns:mc="http://schemas.openxmlformats.org/markup-compatibility/2006">
          <mc:Choice Requires="x14">
            <control shapeId="2296" r:id="rId5" name="datasheet">
              <controlPr locked="0" defaultSize="0" autoFill="0" autoPict="0" macro="[0]!データシート">
                <anchor>
                  <from>
                    <xdr:col>0</xdr:col>
                    <xdr:colOff>144780</xdr:colOff>
                    <xdr:row>4</xdr:row>
                    <xdr:rowOff>144780</xdr:rowOff>
                  </from>
                  <to>
                    <xdr:col>0</xdr:col>
                    <xdr:colOff>800100</xdr:colOff>
                    <xdr:row>7</xdr:row>
                    <xdr:rowOff>38100</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114300</xdr:colOff>
                    <xdr:row>8</xdr:row>
                    <xdr:rowOff>0</xdr:rowOff>
                  </from>
                  <to>
                    <xdr:col>0</xdr:col>
                    <xdr:colOff>822960</xdr:colOff>
                    <xdr:row>9</xdr:row>
                    <xdr:rowOff>22860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7620</xdr:rowOff>
                  </from>
                  <to>
                    <xdr:col>3</xdr:col>
                    <xdr:colOff>541020</xdr:colOff>
                    <xdr:row>3</xdr:row>
                    <xdr:rowOff>160020</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175260</xdr:colOff>
                    <xdr:row>2</xdr:row>
                    <xdr:rowOff>7620</xdr:rowOff>
                  </from>
                  <to>
                    <xdr:col>5</xdr:col>
                    <xdr:colOff>495300</xdr:colOff>
                    <xdr:row>3</xdr:row>
                    <xdr:rowOff>160020</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6</xdr:col>
                    <xdr:colOff>121920</xdr:colOff>
                    <xdr:row>2</xdr:row>
                    <xdr:rowOff>7620</xdr:rowOff>
                  </from>
                  <to>
                    <xdr:col>7</xdr:col>
                    <xdr:colOff>480060</xdr:colOff>
                    <xdr:row>3</xdr:row>
                    <xdr:rowOff>160020</xdr:rowOff>
                  </to>
                </anchor>
              </controlPr>
            </control>
          </mc:Choice>
        </mc:AlternateContent>
        <mc:AlternateContent xmlns:mc="http://schemas.openxmlformats.org/markup-compatibility/2006">
          <mc:Choice Requires="x14">
            <control shapeId="2301" r:id="rId10" name="creatvarialble">
              <controlPr locked="0" defaultSize="0" autoFill="0" autoPict="0" macro="[0]!module3.createvariable" altText="変数の作成">
                <anchor>
                  <from>
                    <xdr:col>10</xdr:col>
                    <xdr:colOff>617220</xdr:colOff>
                    <xdr:row>1</xdr:row>
                    <xdr:rowOff>190500</xdr:rowOff>
                  </from>
                  <to>
                    <xdr:col>12</xdr:col>
                    <xdr:colOff>304800</xdr:colOff>
                    <xdr:row>3</xdr:row>
                    <xdr:rowOff>167640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9</xdr:col>
                    <xdr:colOff>15240</xdr:colOff>
                    <xdr:row>3</xdr:row>
                    <xdr:rowOff>83820</xdr:rowOff>
                  </from>
                  <to>
                    <xdr:col>10</xdr:col>
                    <xdr:colOff>312420</xdr:colOff>
                    <xdr:row>4</xdr:row>
                    <xdr:rowOff>190500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9</xdr:col>
                    <xdr:colOff>15240</xdr:colOff>
                    <xdr:row>4</xdr:row>
                    <xdr:rowOff>167640</xdr:rowOff>
                  </from>
                  <to>
                    <xdr:col>10</xdr:col>
                    <xdr:colOff>312420</xdr:colOff>
                    <xdr:row>6</xdr:row>
                    <xdr:rowOff>83820</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579120</xdr:colOff>
                    <xdr:row>1</xdr:row>
                    <xdr:rowOff>106680</xdr:rowOff>
                  </from>
                  <to>
                    <xdr:col>10</xdr:col>
                    <xdr:colOff>518160</xdr:colOff>
                    <xdr:row>6</xdr:row>
                    <xdr:rowOff>121920</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182880</xdr:colOff>
                    <xdr:row>4</xdr:row>
                    <xdr:rowOff>91440</xdr:rowOff>
                  </from>
                  <to>
                    <xdr:col>14</xdr:col>
                    <xdr:colOff>533400</xdr:colOff>
                    <xdr:row>6</xdr:row>
                    <xdr:rowOff>68580</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617220</xdr:colOff>
                    <xdr:row>4</xdr:row>
                    <xdr:rowOff>91440</xdr:rowOff>
                  </from>
                  <to>
                    <xdr:col>12</xdr:col>
                    <xdr:colOff>304800</xdr:colOff>
                    <xdr:row>6</xdr:row>
                    <xdr:rowOff>68580</xdr:rowOff>
                  </to>
                </anchor>
              </controlPr>
            </control>
          </mc:Choice>
        </mc:AlternateContent>
        <mc:AlternateContent xmlns:mc="http://schemas.openxmlformats.org/markup-compatibility/2006">
          <mc:Choice Requires="x14">
            <control shapeId="2307" r:id="rId16" name="filternanage">
              <controlPr locked="0" defaultSize="0" print="0" autoFill="0" autoPict="0" macro="[0]!module3.filter">
                <anchor moveWithCells="1" sizeWithCells="1">
                  <from>
                    <xdr:col>1</xdr:col>
                    <xdr:colOff>7620</xdr:colOff>
                    <xdr:row>299</xdr:row>
                    <xdr:rowOff>22860</xdr:rowOff>
                  </from>
                  <to>
                    <xdr:col>2</xdr:col>
                    <xdr:colOff>0</xdr:colOff>
                    <xdr:row>299</xdr:row>
                    <xdr:rowOff>259080</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15240</xdr:colOff>
                    <xdr:row>299</xdr:row>
                    <xdr:rowOff>22860</xdr:rowOff>
                  </from>
                  <to>
                    <xdr:col>3</xdr:col>
                    <xdr:colOff>7620</xdr:colOff>
                    <xdr:row>299</xdr:row>
                    <xdr:rowOff>259080</xdr:rowOff>
                  </to>
                </anchor>
              </controlPr>
            </control>
          </mc:Choice>
        </mc:AlternateContent>
        <mc:AlternateContent xmlns:mc="http://schemas.openxmlformats.org/markup-compatibility/2006">
          <mc:Choice Requires="x14">
            <control shapeId="2309" r:id="rId18" name="varilabelmanage">
              <controlPr locked="0" defaultSize="0" print="0" autoFill="0" autoPict="0" macro="[0]!module3.variablelabel">
                <anchor moveWithCells="1" sizeWithCells="1">
                  <from>
                    <xdr:col>3</xdr:col>
                    <xdr:colOff>15240</xdr:colOff>
                    <xdr:row>299</xdr:row>
                    <xdr:rowOff>22860</xdr:rowOff>
                  </from>
                  <to>
                    <xdr:col>4</xdr:col>
                    <xdr:colOff>7620</xdr:colOff>
                    <xdr:row>299</xdr:row>
                    <xdr:rowOff>259080</xdr:rowOff>
                  </to>
                </anchor>
              </controlPr>
            </control>
          </mc:Choice>
        </mc:AlternateContent>
        <mc:AlternateContent xmlns:mc="http://schemas.openxmlformats.org/markup-compatibility/2006">
          <mc:Choice Requires="x14">
            <control shapeId="2310" r:id="rId19" name="varijouhou">
              <controlPr locked="0" defaultSize="0" autoFill="0" autoPict="0" macro="[0]!System.シート管理">
                <anchor>
                  <from>
                    <xdr:col>13</xdr:col>
                    <xdr:colOff>182880</xdr:colOff>
                    <xdr:row>1</xdr:row>
                    <xdr:rowOff>190500</xdr:rowOff>
                  </from>
                  <to>
                    <xdr:col>14</xdr:col>
                    <xdr:colOff>533400</xdr:colOff>
                    <xdr:row>3</xdr:row>
                    <xdr:rowOff>167640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457200</xdr:colOff>
                    <xdr:row>312</xdr:row>
                    <xdr:rowOff>53340</xdr:rowOff>
                  </from>
                  <to>
                    <xdr:col>11</xdr:col>
                    <xdr:colOff>83820</xdr:colOff>
                    <xdr:row>313</xdr:row>
                    <xdr:rowOff>167640</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403860</xdr:colOff>
                    <xdr:row>312</xdr:row>
                    <xdr:rowOff>53340</xdr:rowOff>
                  </from>
                  <to>
                    <xdr:col>13</xdr:col>
                    <xdr:colOff>106680</xdr:colOff>
                    <xdr:row>313</xdr:row>
                    <xdr:rowOff>167640</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289560</xdr:colOff>
                    <xdr:row>315</xdr:row>
                    <xdr:rowOff>38100</xdr:rowOff>
                  </from>
                  <to>
                    <xdr:col>11</xdr:col>
                    <xdr:colOff>7620</xdr:colOff>
                    <xdr:row>316</xdr:row>
                    <xdr:rowOff>129540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601980</xdr:colOff>
                    <xdr:row>315</xdr:row>
                    <xdr:rowOff>38100</xdr:rowOff>
                  </from>
                  <to>
                    <xdr:col>9</xdr:col>
                    <xdr:colOff>45720</xdr:colOff>
                    <xdr:row>316</xdr:row>
                    <xdr:rowOff>129540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312420</xdr:colOff>
                    <xdr:row>315</xdr:row>
                    <xdr:rowOff>38100</xdr:rowOff>
                  </from>
                  <to>
                    <xdr:col>7</xdr:col>
                    <xdr:colOff>457200</xdr:colOff>
                    <xdr:row>316</xdr:row>
                    <xdr:rowOff>129540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6</xdr:col>
                    <xdr:colOff>236220</xdr:colOff>
                    <xdr:row>314</xdr:row>
                    <xdr:rowOff>152400</xdr:rowOff>
                  </from>
                  <to>
                    <xdr:col>15</xdr:col>
                    <xdr:colOff>106680</xdr:colOff>
                    <xdr:row>316</xdr:row>
                    <xdr:rowOff>175260</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137160</xdr:colOff>
                    <xdr:row>312</xdr:row>
                    <xdr:rowOff>114300</xdr:rowOff>
                  </from>
                  <to>
                    <xdr:col>18</xdr:col>
                    <xdr:colOff>213360</xdr:colOff>
                    <xdr:row>314</xdr:row>
                    <xdr:rowOff>0</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137160</xdr:colOff>
                    <xdr:row>313</xdr:row>
                    <xdr:rowOff>160020</xdr:rowOff>
                  </from>
                  <to>
                    <xdr:col>18</xdr:col>
                    <xdr:colOff>83820</xdr:colOff>
                    <xdr:row>315</xdr:row>
                    <xdr:rowOff>45720</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106680</xdr:colOff>
                    <xdr:row>315</xdr:row>
                    <xdr:rowOff>22860</xdr:rowOff>
                  </from>
                  <to>
                    <xdr:col>6</xdr:col>
                    <xdr:colOff>175260</xdr:colOff>
                    <xdr:row>316</xdr:row>
                    <xdr:rowOff>99060</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182880</xdr:colOff>
                    <xdr:row>315</xdr:row>
                    <xdr:rowOff>45720</xdr:rowOff>
                  </from>
                  <to>
                    <xdr:col>14</xdr:col>
                    <xdr:colOff>411480</xdr:colOff>
                    <xdr:row>316</xdr:row>
                    <xdr:rowOff>144780</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335280</xdr:colOff>
                    <xdr:row>312</xdr:row>
                    <xdr:rowOff>114300</xdr:rowOff>
                  </from>
                  <to>
                    <xdr:col>15</xdr:col>
                    <xdr:colOff>601980</xdr:colOff>
                    <xdr:row>313</xdr:row>
                    <xdr:rowOff>182880</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335280</xdr:colOff>
                    <xdr:row>313</xdr:row>
                    <xdr:rowOff>160020</xdr:rowOff>
                  </from>
                  <to>
                    <xdr:col>15</xdr:col>
                    <xdr:colOff>655320</xdr:colOff>
                    <xdr:row>315</xdr:row>
                    <xdr:rowOff>38100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304800</xdr:colOff>
                    <xdr:row>315</xdr:row>
                    <xdr:rowOff>53340</xdr:rowOff>
                  </from>
                  <to>
                    <xdr:col>13</xdr:col>
                    <xdr:colOff>45720</xdr:colOff>
                    <xdr:row>316</xdr:row>
                    <xdr:rowOff>114300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274320</xdr:colOff>
                    <xdr:row>312</xdr:row>
                    <xdr:rowOff>114300</xdr:rowOff>
                  </from>
                  <to>
                    <xdr:col>19</xdr:col>
                    <xdr:colOff>495300</xdr:colOff>
                    <xdr:row>313</xdr:row>
                    <xdr:rowOff>175260</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274320</xdr:colOff>
                    <xdr:row>313</xdr:row>
                    <xdr:rowOff>152400</xdr:rowOff>
                  </from>
                  <to>
                    <xdr:col>19</xdr:col>
                    <xdr:colOff>571500</xdr:colOff>
                    <xdr:row>315</xdr:row>
                    <xdr:rowOff>38100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106680</xdr:colOff>
                    <xdr:row>299</xdr:row>
                    <xdr:rowOff>182880</xdr:rowOff>
                  </from>
                  <to>
                    <xdr:col>6</xdr:col>
                    <xdr:colOff>419100</xdr:colOff>
                    <xdr:row>301</xdr:row>
                    <xdr:rowOff>68580</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45720</xdr:colOff>
                    <xdr:row>299</xdr:row>
                    <xdr:rowOff>182880</xdr:rowOff>
                  </from>
                  <to>
                    <xdr:col>8</xdr:col>
                    <xdr:colOff>373380</xdr:colOff>
                    <xdr:row>301</xdr:row>
                    <xdr:rowOff>68580</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9</xdr:col>
                    <xdr:colOff>0</xdr:colOff>
                    <xdr:row>299</xdr:row>
                    <xdr:rowOff>175260</xdr:rowOff>
                  </from>
                  <to>
                    <xdr:col>10</xdr:col>
                    <xdr:colOff>388620</xdr:colOff>
                    <xdr:row>301</xdr:row>
                    <xdr:rowOff>68580</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457200</xdr:colOff>
                    <xdr:row>299</xdr:row>
                    <xdr:rowOff>182880</xdr:rowOff>
                  </from>
                  <to>
                    <xdr:col>13</xdr:col>
                    <xdr:colOff>121920</xdr:colOff>
                    <xdr:row>301</xdr:row>
                    <xdr:rowOff>68580</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495300</xdr:colOff>
                    <xdr:row>299</xdr:row>
                    <xdr:rowOff>182880</xdr:rowOff>
                  </from>
                  <to>
                    <xdr:col>15</xdr:col>
                    <xdr:colOff>160020</xdr:colOff>
                    <xdr:row>301</xdr:row>
                    <xdr:rowOff>68580</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16</xdr:col>
                    <xdr:colOff>30480</xdr:colOff>
                    <xdr:row>300</xdr:row>
                    <xdr:rowOff>121920</xdr:rowOff>
                  </from>
                  <to>
                    <xdr:col>17</xdr:col>
                    <xdr:colOff>624840</xdr:colOff>
                    <xdr:row>302</xdr:row>
                    <xdr:rowOff>0</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7620</xdr:colOff>
                    <xdr:row>303</xdr:row>
                    <xdr:rowOff>7620</xdr:rowOff>
                  </from>
                  <to>
                    <xdr:col>6</xdr:col>
                    <xdr:colOff>563880</xdr:colOff>
                    <xdr:row>304</xdr:row>
                    <xdr:rowOff>99060</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563880</xdr:colOff>
                    <xdr:row>303</xdr:row>
                    <xdr:rowOff>7620</xdr:rowOff>
                  </from>
                  <to>
                    <xdr:col>7</xdr:col>
                    <xdr:colOff>426720</xdr:colOff>
                    <xdr:row>304</xdr:row>
                    <xdr:rowOff>99060</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220980</xdr:colOff>
                    <xdr:row>303</xdr:row>
                    <xdr:rowOff>7620</xdr:rowOff>
                  </from>
                  <to>
                    <xdr:col>11</xdr:col>
                    <xdr:colOff>83820</xdr:colOff>
                    <xdr:row>304</xdr:row>
                    <xdr:rowOff>99060</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5</xdr:col>
                    <xdr:colOff>632460</xdr:colOff>
                    <xdr:row>302</xdr:row>
                    <xdr:rowOff>129540</xdr:rowOff>
                  </from>
                  <to>
                    <xdr:col>13</xdr:col>
                    <xdr:colOff>358140</xdr:colOff>
                    <xdr:row>304</xdr:row>
                    <xdr:rowOff>160020</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251460</xdr:colOff>
                    <xdr:row>303</xdr:row>
                    <xdr:rowOff>7620</xdr:rowOff>
                  </from>
                  <to>
                    <xdr:col>9</xdr:col>
                    <xdr:colOff>228600</xdr:colOff>
                    <xdr:row>304</xdr:row>
                    <xdr:rowOff>99060</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411480</xdr:colOff>
                    <xdr:row>303</xdr:row>
                    <xdr:rowOff>22860</xdr:rowOff>
                  </from>
                  <to>
                    <xdr:col>15</xdr:col>
                    <xdr:colOff>121920</xdr:colOff>
                    <xdr:row>304</xdr:row>
                    <xdr:rowOff>91440</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213360</xdr:colOff>
                    <xdr:row>303</xdr:row>
                    <xdr:rowOff>7620</xdr:rowOff>
                  </from>
                  <to>
                    <xdr:col>10</xdr:col>
                    <xdr:colOff>190500</xdr:colOff>
                    <xdr:row>304</xdr:row>
                    <xdr:rowOff>99060</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365760</xdr:colOff>
                    <xdr:row>312</xdr:row>
                    <xdr:rowOff>60960</xdr:rowOff>
                  </from>
                  <to>
                    <xdr:col>13</xdr:col>
                    <xdr:colOff>144780</xdr:colOff>
                    <xdr:row>313</xdr:row>
                    <xdr:rowOff>160020</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99060</xdr:colOff>
                    <xdr:row>303</xdr:row>
                    <xdr:rowOff>7620</xdr:rowOff>
                  </from>
                  <to>
                    <xdr:col>8</xdr:col>
                    <xdr:colOff>525780</xdr:colOff>
                    <xdr:row>304</xdr:row>
                    <xdr:rowOff>76200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327660</xdr:colOff>
                    <xdr:row>303</xdr:row>
                    <xdr:rowOff>7620</xdr:rowOff>
                  </from>
                  <to>
                    <xdr:col>11</xdr:col>
                    <xdr:colOff>297180</xdr:colOff>
                    <xdr:row>304</xdr:row>
                    <xdr:rowOff>76200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30480</xdr:colOff>
                    <xdr:row>299</xdr:row>
                    <xdr:rowOff>106680</xdr:rowOff>
                  </from>
                  <to>
                    <xdr:col>17</xdr:col>
                    <xdr:colOff>624840</xdr:colOff>
                    <xdr:row>300</xdr:row>
                    <xdr:rowOff>99060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419100</xdr:colOff>
                    <xdr:row>303</xdr:row>
                    <xdr:rowOff>7620</xdr:rowOff>
                  </from>
                  <to>
                    <xdr:col>8</xdr:col>
                    <xdr:colOff>289560</xdr:colOff>
                    <xdr:row>304</xdr:row>
                    <xdr:rowOff>99060</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502920</xdr:colOff>
                    <xdr:row>315</xdr:row>
                    <xdr:rowOff>190500</xdr:rowOff>
                  </from>
                  <to>
                    <xdr:col>9</xdr:col>
                    <xdr:colOff>129540</xdr:colOff>
                    <xdr:row>317</xdr:row>
                    <xdr:rowOff>144780</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449580</xdr:colOff>
                    <xdr:row>315</xdr:row>
                    <xdr:rowOff>190500</xdr:rowOff>
                  </from>
                  <to>
                    <xdr:col>11</xdr:col>
                    <xdr:colOff>83820</xdr:colOff>
                    <xdr:row>317</xdr:row>
                    <xdr:rowOff>144780</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449580</xdr:colOff>
                    <xdr:row>319</xdr:row>
                    <xdr:rowOff>106680</xdr:rowOff>
                  </from>
                  <to>
                    <xdr:col>11</xdr:col>
                    <xdr:colOff>99060</xdr:colOff>
                    <xdr:row>320</xdr:row>
                    <xdr:rowOff>144780</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190500</xdr:colOff>
                    <xdr:row>316</xdr:row>
                    <xdr:rowOff>7620</xdr:rowOff>
                  </from>
                  <to>
                    <xdr:col>15</xdr:col>
                    <xdr:colOff>556260</xdr:colOff>
                    <xdr:row>317</xdr:row>
                    <xdr:rowOff>160020</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220980</xdr:colOff>
                    <xdr:row>316</xdr:row>
                    <xdr:rowOff>7620</xdr:rowOff>
                  </from>
                  <to>
                    <xdr:col>17</xdr:col>
                    <xdr:colOff>579120</xdr:colOff>
                    <xdr:row>317</xdr:row>
                    <xdr:rowOff>160020</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441960</xdr:colOff>
                    <xdr:row>317</xdr:row>
                    <xdr:rowOff>22860</xdr:rowOff>
                  </from>
                  <to>
                    <xdr:col>20</xdr:col>
                    <xdr:colOff>358140</xdr:colOff>
                    <xdr:row>318</xdr:row>
                    <xdr:rowOff>106680</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594360</xdr:colOff>
                    <xdr:row>319</xdr:row>
                    <xdr:rowOff>99060</xdr:rowOff>
                  </from>
                  <to>
                    <xdr:col>9</xdr:col>
                    <xdr:colOff>320040</xdr:colOff>
                    <xdr:row>320</xdr:row>
                    <xdr:rowOff>175260</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327660</xdr:colOff>
                    <xdr:row>321</xdr:row>
                    <xdr:rowOff>167640</xdr:rowOff>
                  </from>
                  <to>
                    <xdr:col>7</xdr:col>
                    <xdr:colOff>548640</xdr:colOff>
                    <xdr:row>323</xdr:row>
                    <xdr:rowOff>76200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586740</xdr:colOff>
                    <xdr:row>321</xdr:row>
                    <xdr:rowOff>167640</xdr:rowOff>
                  </from>
                  <to>
                    <xdr:col>9</xdr:col>
                    <xdr:colOff>281940</xdr:colOff>
                    <xdr:row>323</xdr:row>
                    <xdr:rowOff>76200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281940</xdr:colOff>
                    <xdr:row>321</xdr:row>
                    <xdr:rowOff>167640</xdr:rowOff>
                  </from>
                  <to>
                    <xdr:col>10</xdr:col>
                    <xdr:colOff>502920</xdr:colOff>
                    <xdr:row>323</xdr:row>
                    <xdr:rowOff>76200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321</xdr:row>
                    <xdr:rowOff>167640</xdr:rowOff>
                  </from>
                  <to>
                    <xdr:col>12</xdr:col>
                    <xdr:colOff>182880</xdr:colOff>
                    <xdr:row>323</xdr:row>
                    <xdr:rowOff>76200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321</xdr:row>
                    <xdr:rowOff>167640</xdr:rowOff>
                  </from>
                  <to>
                    <xdr:col>13</xdr:col>
                    <xdr:colOff>586740</xdr:colOff>
                    <xdr:row>323</xdr:row>
                    <xdr:rowOff>76200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236220</xdr:colOff>
                    <xdr:row>321</xdr:row>
                    <xdr:rowOff>91440</xdr:rowOff>
                  </from>
                  <to>
                    <xdr:col>14</xdr:col>
                    <xdr:colOff>312420</xdr:colOff>
                    <xdr:row>323</xdr:row>
                    <xdr:rowOff>99060</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327660</xdr:colOff>
                    <xdr:row>324</xdr:row>
                    <xdr:rowOff>15240</xdr:rowOff>
                  </from>
                  <to>
                    <xdr:col>7</xdr:col>
                    <xdr:colOff>548640</xdr:colOff>
                    <xdr:row>325</xdr:row>
                    <xdr:rowOff>114300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586740</xdr:colOff>
                    <xdr:row>324</xdr:row>
                    <xdr:rowOff>15240</xdr:rowOff>
                  </from>
                  <to>
                    <xdr:col>9</xdr:col>
                    <xdr:colOff>259080</xdr:colOff>
                    <xdr:row>325</xdr:row>
                    <xdr:rowOff>114300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281940</xdr:colOff>
                    <xdr:row>324</xdr:row>
                    <xdr:rowOff>15240</xdr:rowOff>
                  </from>
                  <to>
                    <xdr:col>10</xdr:col>
                    <xdr:colOff>502920</xdr:colOff>
                    <xdr:row>325</xdr:row>
                    <xdr:rowOff>114300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655320</xdr:colOff>
                    <xdr:row>324</xdr:row>
                    <xdr:rowOff>22860</xdr:rowOff>
                  </from>
                  <to>
                    <xdr:col>12</xdr:col>
                    <xdr:colOff>571500</xdr:colOff>
                    <xdr:row>325</xdr:row>
                    <xdr:rowOff>106680</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327660</xdr:colOff>
                    <xdr:row>326</xdr:row>
                    <xdr:rowOff>60960</xdr:rowOff>
                  </from>
                  <to>
                    <xdr:col>7</xdr:col>
                    <xdr:colOff>571500</xdr:colOff>
                    <xdr:row>327</xdr:row>
                    <xdr:rowOff>144780</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594360</xdr:colOff>
                    <xdr:row>326</xdr:row>
                    <xdr:rowOff>60960</xdr:rowOff>
                  </from>
                  <to>
                    <xdr:col>9</xdr:col>
                    <xdr:colOff>449580</xdr:colOff>
                    <xdr:row>327</xdr:row>
                    <xdr:rowOff>144780</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327660</xdr:colOff>
                    <xdr:row>328</xdr:row>
                    <xdr:rowOff>99060</xdr:rowOff>
                  </from>
                  <to>
                    <xdr:col>7</xdr:col>
                    <xdr:colOff>571500</xdr:colOff>
                    <xdr:row>329</xdr:row>
                    <xdr:rowOff>182880</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594360</xdr:colOff>
                    <xdr:row>328</xdr:row>
                    <xdr:rowOff>99060</xdr:rowOff>
                  </from>
                  <to>
                    <xdr:col>9</xdr:col>
                    <xdr:colOff>152400</xdr:colOff>
                    <xdr:row>329</xdr:row>
                    <xdr:rowOff>182880</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236220</xdr:colOff>
                    <xdr:row>323</xdr:row>
                    <xdr:rowOff>160020</xdr:rowOff>
                  </from>
                  <to>
                    <xdr:col>10</xdr:col>
                    <xdr:colOff>502920</xdr:colOff>
                    <xdr:row>325</xdr:row>
                    <xdr:rowOff>190500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320040</xdr:colOff>
                    <xdr:row>331</xdr:row>
                    <xdr:rowOff>190500</xdr:rowOff>
                  </from>
                  <to>
                    <xdr:col>7</xdr:col>
                    <xdr:colOff>548640</xdr:colOff>
                    <xdr:row>333</xdr:row>
                    <xdr:rowOff>15240</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331</xdr:row>
                    <xdr:rowOff>190500</xdr:rowOff>
                  </from>
                  <to>
                    <xdr:col>9</xdr:col>
                    <xdr:colOff>152400</xdr:colOff>
                    <xdr:row>333</xdr:row>
                    <xdr:rowOff>15240</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281940</xdr:colOff>
                    <xdr:row>331</xdr:row>
                    <xdr:rowOff>190500</xdr:rowOff>
                  </from>
                  <to>
                    <xdr:col>10</xdr:col>
                    <xdr:colOff>518160</xdr:colOff>
                    <xdr:row>333</xdr:row>
                    <xdr:rowOff>15240</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243840</xdr:colOff>
                    <xdr:row>331</xdr:row>
                    <xdr:rowOff>83820</xdr:rowOff>
                  </from>
                  <to>
                    <xdr:col>13</xdr:col>
                    <xdr:colOff>243840</xdr:colOff>
                    <xdr:row>333</xdr:row>
                    <xdr:rowOff>76200</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297180</xdr:colOff>
                    <xdr:row>328</xdr:row>
                    <xdr:rowOff>99060</xdr:rowOff>
                  </from>
                  <to>
                    <xdr:col>10</xdr:col>
                    <xdr:colOff>647700</xdr:colOff>
                    <xdr:row>329</xdr:row>
                    <xdr:rowOff>182880</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441960</xdr:colOff>
                    <xdr:row>315</xdr:row>
                    <xdr:rowOff>129540</xdr:rowOff>
                  </from>
                  <to>
                    <xdr:col>20</xdr:col>
                    <xdr:colOff>358140</xdr:colOff>
                    <xdr:row>317</xdr:row>
                    <xdr:rowOff>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289560</xdr:colOff>
                    <xdr:row>324</xdr:row>
                    <xdr:rowOff>30480</xdr:rowOff>
                  </from>
                  <to>
                    <xdr:col>11</xdr:col>
                    <xdr:colOff>205740</xdr:colOff>
                    <xdr:row>325</xdr:row>
                    <xdr:rowOff>106680</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106680</xdr:colOff>
                    <xdr:row>331</xdr:row>
                    <xdr:rowOff>114300</xdr:rowOff>
                  </from>
                  <to>
                    <xdr:col>6</xdr:col>
                    <xdr:colOff>175260</xdr:colOff>
                    <xdr:row>333</xdr:row>
                    <xdr:rowOff>0</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335280</xdr:colOff>
                    <xdr:row>312</xdr:row>
                    <xdr:rowOff>114300</xdr:rowOff>
                  </from>
                  <to>
                    <xdr:col>16</xdr:col>
                    <xdr:colOff>236220</xdr:colOff>
                    <xdr:row>313</xdr:row>
                    <xdr:rowOff>182880</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121920</xdr:colOff>
                    <xdr:row>303</xdr:row>
                    <xdr:rowOff>15240</xdr:rowOff>
                  </from>
                  <to>
                    <xdr:col>16</xdr:col>
                    <xdr:colOff>655320</xdr:colOff>
                    <xdr:row>304</xdr:row>
                    <xdr:rowOff>91440</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365760</xdr:colOff>
                    <xdr:row>312</xdr:row>
                    <xdr:rowOff>53340</xdr:rowOff>
                  </from>
                  <to>
                    <xdr:col>13</xdr:col>
                    <xdr:colOff>160020</xdr:colOff>
                    <xdr:row>313</xdr:row>
                    <xdr:rowOff>167640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457200</xdr:colOff>
                    <xdr:row>312</xdr:row>
                    <xdr:rowOff>106680</xdr:rowOff>
                  </from>
                  <to>
                    <xdr:col>18</xdr:col>
                    <xdr:colOff>160020</xdr:colOff>
                    <xdr:row>313</xdr:row>
                    <xdr:rowOff>167640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457200</xdr:colOff>
                    <xdr:row>313</xdr:row>
                    <xdr:rowOff>160020</xdr:rowOff>
                  </from>
                  <to>
                    <xdr:col>18</xdr:col>
                    <xdr:colOff>495300</xdr:colOff>
                    <xdr:row>315</xdr:row>
                    <xdr:rowOff>38100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335280</xdr:colOff>
                    <xdr:row>313</xdr:row>
                    <xdr:rowOff>160020</xdr:rowOff>
                  </from>
                  <to>
                    <xdr:col>16</xdr:col>
                    <xdr:colOff>342900</xdr:colOff>
                    <xdr:row>315</xdr:row>
                    <xdr:rowOff>38100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15240</xdr:colOff>
                    <xdr:row>299</xdr:row>
                    <xdr:rowOff>22860</xdr:rowOff>
                  </from>
                  <to>
                    <xdr:col>5</xdr:col>
                    <xdr:colOff>7620</xdr:colOff>
                    <xdr:row>299</xdr:row>
                    <xdr:rowOff>259080</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556260</xdr:colOff>
                    <xdr:row>331</xdr:row>
                    <xdr:rowOff>182880</xdr:rowOff>
                  </from>
                  <to>
                    <xdr:col>12</xdr:col>
                    <xdr:colOff>434340</xdr:colOff>
                    <xdr:row>333</xdr:row>
                    <xdr:rowOff>15240</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121920</xdr:colOff>
                    <xdr:row>321</xdr:row>
                    <xdr:rowOff>60960</xdr:rowOff>
                  </from>
                  <to>
                    <xdr:col>0</xdr:col>
                    <xdr:colOff>853440</xdr:colOff>
                    <xdr:row>322</xdr:row>
                    <xdr:rowOff>114300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121920</xdr:colOff>
                    <xdr:row>324</xdr:row>
                    <xdr:rowOff>7620</xdr:rowOff>
                  </from>
                  <to>
                    <xdr:col>0</xdr:col>
                    <xdr:colOff>853440</xdr:colOff>
                    <xdr:row>325</xdr:row>
                    <xdr:rowOff>68580</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121920</xdr:colOff>
                    <xdr:row>326</xdr:row>
                    <xdr:rowOff>68580</xdr:rowOff>
                  </from>
                  <to>
                    <xdr:col>0</xdr:col>
                    <xdr:colOff>853440</xdr:colOff>
                    <xdr:row>327</xdr:row>
                    <xdr:rowOff>121920</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83820</xdr:colOff>
                    <xdr:row>328</xdr:row>
                    <xdr:rowOff>106680</xdr:rowOff>
                  </from>
                  <to>
                    <xdr:col>0</xdr:col>
                    <xdr:colOff>906780</xdr:colOff>
                    <xdr:row>329</xdr:row>
                    <xdr:rowOff>160020</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129540</xdr:rowOff>
                  </from>
                  <to>
                    <xdr:col>3</xdr:col>
                    <xdr:colOff>586740</xdr:colOff>
                    <xdr:row>320</xdr:row>
                    <xdr:rowOff>76200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129540</xdr:rowOff>
                  </from>
                  <to>
                    <xdr:col>5</xdr:col>
                    <xdr:colOff>518160</xdr:colOff>
                    <xdr:row>320</xdr:row>
                    <xdr:rowOff>76200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563880</xdr:colOff>
                    <xdr:row>318</xdr:row>
                    <xdr:rowOff>121920</xdr:rowOff>
                  </from>
                  <to>
                    <xdr:col>10</xdr:col>
                    <xdr:colOff>281940</xdr:colOff>
                    <xdr:row>320</xdr:row>
                    <xdr:rowOff>76200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121920</xdr:rowOff>
                  </from>
                  <to>
                    <xdr:col>12</xdr:col>
                    <xdr:colOff>259080</xdr:colOff>
                    <xdr:row>320</xdr:row>
                    <xdr:rowOff>76200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13</xdr:col>
                    <xdr:colOff>91440</xdr:colOff>
                    <xdr:row>319</xdr:row>
                    <xdr:rowOff>114300</xdr:rowOff>
                  </from>
                  <to>
                    <xdr:col>14</xdr:col>
                    <xdr:colOff>670560</xdr:colOff>
                    <xdr:row>320</xdr:row>
                    <xdr:rowOff>167640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13</xdr:col>
                    <xdr:colOff>91440</xdr:colOff>
                    <xdr:row>318</xdr:row>
                    <xdr:rowOff>30480</xdr:rowOff>
                  </from>
                  <to>
                    <xdr:col>14</xdr:col>
                    <xdr:colOff>670560</xdr:colOff>
                    <xdr:row>319</xdr:row>
                    <xdr:rowOff>114300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624840</xdr:colOff>
                    <xdr:row>318</xdr:row>
                    <xdr:rowOff>121920</xdr:rowOff>
                  </from>
                  <to>
                    <xdr:col>8</xdr:col>
                    <xdr:colOff>274320</xdr:colOff>
                    <xdr:row>320</xdr:row>
                    <xdr:rowOff>76200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335280</xdr:colOff>
                    <xdr:row>312</xdr:row>
                    <xdr:rowOff>53340</xdr:rowOff>
                  </from>
                  <to>
                    <xdr:col>13</xdr:col>
                    <xdr:colOff>38100</xdr:colOff>
                    <xdr:row>313</xdr:row>
                    <xdr:rowOff>121920</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83820</xdr:colOff>
                    <xdr:row>303</xdr:row>
                    <xdr:rowOff>7620</xdr:rowOff>
                  </from>
                  <to>
                    <xdr:col>12</xdr:col>
                    <xdr:colOff>83820</xdr:colOff>
                    <xdr:row>304</xdr:row>
                    <xdr:rowOff>99060</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175260</xdr:colOff>
                    <xdr:row>312</xdr:row>
                    <xdr:rowOff>106680</xdr:rowOff>
                  </from>
                  <to>
                    <xdr:col>19</xdr:col>
                    <xdr:colOff>594360</xdr:colOff>
                    <xdr:row>313</xdr:row>
                    <xdr:rowOff>175260</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198120</xdr:colOff>
                    <xdr:row>303</xdr:row>
                    <xdr:rowOff>7620</xdr:rowOff>
                  </from>
                  <to>
                    <xdr:col>13</xdr:col>
                    <xdr:colOff>198120</xdr:colOff>
                    <xdr:row>304</xdr:row>
                    <xdr:rowOff>99060</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632460</xdr:colOff>
                    <xdr:row>312</xdr:row>
                    <xdr:rowOff>53340</xdr:rowOff>
                  </from>
                  <to>
                    <xdr:col>11</xdr:col>
                    <xdr:colOff>655320</xdr:colOff>
                    <xdr:row>313</xdr:row>
                    <xdr:rowOff>160020</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175260</xdr:colOff>
                    <xdr:row>313</xdr:row>
                    <xdr:rowOff>160020</xdr:rowOff>
                  </from>
                  <to>
                    <xdr:col>19</xdr:col>
                    <xdr:colOff>594360</xdr:colOff>
                    <xdr:row>315</xdr:row>
                    <xdr:rowOff>38100</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342900</xdr:colOff>
                    <xdr:row>312</xdr:row>
                    <xdr:rowOff>53340</xdr:rowOff>
                  </from>
                  <to>
                    <xdr:col>13</xdr:col>
                    <xdr:colOff>419100</xdr:colOff>
                    <xdr:row>313</xdr:row>
                    <xdr:rowOff>167640</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312420</xdr:colOff>
                    <xdr:row>312</xdr:row>
                    <xdr:rowOff>106680</xdr:rowOff>
                  </from>
                  <to>
                    <xdr:col>20</xdr:col>
                    <xdr:colOff>152400</xdr:colOff>
                    <xdr:row>313</xdr:row>
                    <xdr:rowOff>160020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U651"/>
  <sheetViews>
    <sheetView topLeftCell="A271" workbookViewId="0">
      <selection activeCell="B292" sqref="B292"/>
    </sheetView>
  </sheetViews>
  <sheetFormatPr defaultRowHeight="15" customHeight="1"/>
  <cols>
    <col min="1" max="1" width="28.33203125" customWidth="1"/>
    <col min="7" max="7" width="9" customWidth="1"/>
  </cols>
  <sheetData>
    <row r="1" spans="1:47" ht="15" customHeight="1">
      <c r="A1" t="s">
        <v>642</v>
      </c>
      <c r="I1" t="s">
        <v>11</v>
      </c>
      <c r="J1" t="s">
        <v>882</v>
      </c>
      <c r="K1" t="s">
        <v>12</v>
      </c>
      <c r="L1" t="s">
        <v>883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c r="AF1" t="s">
        <v>33</v>
      </c>
      <c r="AG1" t="s">
        <v>34</v>
      </c>
      <c r="AH1" t="s">
        <v>35</v>
      </c>
      <c r="AI1" t="s">
        <v>36</v>
      </c>
      <c r="AJ1" t="s">
        <v>37</v>
      </c>
      <c r="AK1" t="s">
        <v>38</v>
      </c>
      <c r="AL1" t="s">
        <v>39</v>
      </c>
      <c r="AM1" t="s">
        <v>54</v>
      </c>
      <c r="AN1" t="s">
        <v>67</v>
      </c>
    </row>
    <row r="2" spans="1:47" ht="15" customHeight="1">
      <c r="O2" t="s">
        <v>1134</v>
      </c>
      <c r="V2" t="s">
        <v>93</v>
      </c>
      <c r="W2" t="s">
        <v>187</v>
      </c>
      <c r="X2" t="s">
        <v>191</v>
      </c>
      <c r="Y2" t="s">
        <v>82</v>
      </c>
      <c r="Z2" t="s">
        <v>211</v>
      </c>
      <c r="AA2" t="s">
        <v>257</v>
      </c>
      <c r="AB2" t="s">
        <v>96</v>
      </c>
      <c r="AC2" t="s">
        <v>96</v>
      </c>
      <c r="AD2" t="s">
        <v>469</v>
      </c>
      <c r="AE2" s="7" t="s">
        <v>477</v>
      </c>
      <c r="AF2" s="7" t="s">
        <v>500</v>
      </c>
      <c r="AG2" t="s">
        <v>74</v>
      </c>
      <c r="AH2" t="s">
        <v>96</v>
      </c>
      <c r="AI2" t="s">
        <v>541</v>
      </c>
      <c r="AJ2" t="s">
        <v>96</v>
      </c>
      <c r="AK2" t="s">
        <v>567</v>
      </c>
      <c r="AL2" t="s">
        <v>541</v>
      </c>
      <c r="AM2" t="s">
        <v>371</v>
      </c>
      <c r="AN2" t="s">
        <v>267</v>
      </c>
      <c r="AO2" t="s">
        <v>588</v>
      </c>
      <c r="AP2" t="s">
        <v>821</v>
      </c>
      <c r="AQ2" t="s">
        <v>843</v>
      </c>
      <c r="AR2" t="s">
        <v>588</v>
      </c>
      <c r="AS2" t="s">
        <v>921</v>
      </c>
      <c r="AT2" t="s">
        <v>180</v>
      </c>
      <c r="AU2" t="s">
        <v>96</v>
      </c>
    </row>
    <row r="3" spans="1:47" ht="15" customHeight="1">
      <c r="A3" t="s">
        <v>643</v>
      </c>
      <c r="B3">
        <v>0</v>
      </c>
      <c r="C3" t="s">
        <v>1054</v>
      </c>
      <c r="O3" t="s">
        <v>868</v>
      </c>
      <c r="V3" t="s">
        <v>82</v>
      </c>
      <c r="W3" t="s">
        <v>188</v>
      </c>
      <c r="X3" t="s">
        <v>192</v>
      </c>
      <c r="Y3" t="s">
        <v>205</v>
      </c>
      <c r="Z3" t="s">
        <v>212</v>
      </c>
      <c r="AA3" t="s">
        <v>258</v>
      </c>
      <c r="AB3" t="s">
        <v>82</v>
      </c>
      <c r="AC3" t="s">
        <v>82</v>
      </c>
      <c r="AD3" t="s">
        <v>470</v>
      </c>
      <c r="AE3" t="s">
        <v>123</v>
      </c>
      <c r="AF3" t="s">
        <v>501</v>
      </c>
      <c r="AG3" t="s">
        <v>502</v>
      </c>
      <c r="AH3" t="s">
        <v>82</v>
      </c>
      <c r="AI3" t="s">
        <v>528</v>
      </c>
      <c r="AJ3" t="s">
        <v>82</v>
      </c>
      <c r="AK3" t="s">
        <v>373</v>
      </c>
      <c r="AL3" t="s">
        <v>96</v>
      </c>
      <c r="AM3" t="s">
        <v>333</v>
      </c>
      <c r="AN3" t="s">
        <v>268</v>
      </c>
      <c r="AO3" t="s">
        <v>589</v>
      </c>
      <c r="AP3" t="s">
        <v>827</v>
      </c>
      <c r="AQ3" t="s">
        <v>854</v>
      </c>
      <c r="AR3" t="s">
        <v>191</v>
      </c>
      <c r="AS3" t="s">
        <v>588</v>
      </c>
      <c r="AT3" t="s">
        <v>964</v>
      </c>
      <c r="AU3" t="s">
        <v>82</v>
      </c>
    </row>
    <row r="4" spans="1:47" ht="15" customHeight="1">
      <c r="A4" t="s">
        <v>644</v>
      </c>
      <c r="B4">
        <v>2</v>
      </c>
      <c r="C4" t="s">
        <v>1055</v>
      </c>
      <c r="O4" t="s">
        <v>7</v>
      </c>
      <c r="V4" t="s">
        <v>94</v>
      </c>
      <c r="W4" t="s">
        <v>189</v>
      </c>
      <c r="X4" t="s">
        <v>193</v>
      </c>
      <c r="Y4" t="s">
        <v>206</v>
      </c>
      <c r="Z4" t="s">
        <v>213</v>
      </c>
      <c r="AA4" t="s">
        <v>259</v>
      </c>
      <c r="AB4" t="s">
        <v>333</v>
      </c>
      <c r="AC4" t="s">
        <v>409</v>
      </c>
      <c r="AD4" t="s">
        <v>471</v>
      </c>
      <c r="AE4" t="s">
        <v>478</v>
      </c>
      <c r="AG4" t="s">
        <v>503</v>
      </c>
      <c r="AH4" t="s">
        <v>524</v>
      </c>
      <c r="AI4" t="s">
        <v>96</v>
      </c>
      <c r="AJ4" t="s">
        <v>560</v>
      </c>
      <c r="AK4" t="s">
        <v>568</v>
      </c>
      <c r="AL4" t="s">
        <v>82</v>
      </c>
      <c r="AM4" t="s">
        <v>334</v>
      </c>
      <c r="AN4" t="s">
        <v>269</v>
      </c>
      <c r="AO4" t="s">
        <v>590</v>
      </c>
      <c r="AP4" t="s">
        <v>822</v>
      </c>
      <c r="AQ4" t="s">
        <v>855</v>
      </c>
      <c r="AR4" t="s">
        <v>1002</v>
      </c>
      <c r="AS4" t="s">
        <v>922</v>
      </c>
      <c r="AT4" t="s">
        <v>916</v>
      </c>
      <c r="AU4" t="s">
        <v>1225</v>
      </c>
    </row>
    <row r="5" spans="1:47" ht="15" customHeight="1">
      <c r="A5" t="s">
        <v>645</v>
      </c>
      <c r="O5" t="s">
        <v>1135</v>
      </c>
      <c r="V5" t="s">
        <v>95</v>
      </c>
      <c r="W5" t="s">
        <v>82</v>
      </c>
      <c r="X5" t="s">
        <v>194</v>
      </c>
      <c r="Y5" t="s">
        <v>207</v>
      </c>
      <c r="Z5" t="s">
        <v>214</v>
      </c>
      <c r="AA5" t="s">
        <v>260</v>
      </c>
      <c r="AB5" t="s">
        <v>334</v>
      </c>
      <c r="AC5" t="s">
        <v>410</v>
      </c>
      <c r="AD5" t="s">
        <v>82</v>
      </c>
      <c r="AE5" t="s">
        <v>126</v>
      </c>
      <c r="AG5" t="s">
        <v>504</v>
      </c>
      <c r="AH5" t="s">
        <v>525</v>
      </c>
      <c r="AI5" t="s">
        <v>82</v>
      </c>
      <c r="AJ5" t="s">
        <v>104</v>
      </c>
      <c r="AK5" t="s">
        <v>375</v>
      </c>
      <c r="AL5" t="s">
        <v>587</v>
      </c>
      <c r="AM5" t="s">
        <v>96</v>
      </c>
      <c r="AN5" t="s">
        <v>275</v>
      </c>
      <c r="AO5" t="s">
        <v>591</v>
      </c>
      <c r="AP5" t="s">
        <v>823</v>
      </c>
      <c r="AQ5" t="s">
        <v>844</v>
      </c>
      <c r="AR5" t="s">
        <v>1003</v>
      </c>
      <c r="AS5" t="s">
        <v>873</v>
      </c>
      <c r="AT5" t="s">
        <v>965</v>
      </c>
      <c r="AU5" t="s">
        <v>1226</v>
      </c>
    </row>
    <row r="6" spans="1:47" ht="15" customHeight="1">
      <c r="A6" t="s">
        <v>646</v>
      </c>
      <c r="B6">
        <v>254</v>
      </c>
      <c r="V6" t="s">
        <v>96</v>
      </c>
      <c r="W6" t="s">
        <v>96</v>
      </c>
      <c r="X6" s="7" t="s">
        <v>195</v>
      </c>
      <c r="Y6" s="7" t="s">
        <v>208</v>
      </c>
      <c r="Z6" t="s">
        <v>215</v>
      </c>
      <c r="AA6" t="s">
        <v>261</v>
      </c>
      <c r="AB6" t="s">
        <v>335</v>
      </c>
      <c r="AC6" t="s">
        <v>411</v>
      </c>
      <c r="AD6" t="s">
        <v>96</v>
      </c>
      <c r="AE6" t="s">
        <v>127</v>
      </c>
      <c r="AG6" t="s">
        <v>505</v>
      </c>
      <c r="AH6" t="s">
        <v>526</v>
      </c>
      <c r="AI6" t="s">
        <v>524</v>
      </c>
      <c r="AJ6" t="s">
        <v>98</v>
      </c>
      <c r="AK6" t="s">
        <v>377</v>
      </c>
      <c r="AL6" t="s">
        <v>545</v>
      </c>
      <c r="AM6" t="s">
        <v>82</v>
      </c>
      <c r="AN6" t="s">
        <v>96</v>
      </c>
      <c r="AO6" t="s">
        <v>80</v>
      </c>
      <c r="AP6" t="s">
        <v>824</v>
      </c>
      <c r="AQ6" t="s">
        <v>845</v>
      </c>
      <c r="AR6" t="s">
        <v>872</v>
      </c>
      <c r="AS6" t="s">
        <v>96</v>
      </c>
      <c r="AT6" t="s">
        <v>241</v>
      </c>
      <c r="AU6" t="s">
        <v>588</v>
      </c>
    </row>
    <row r="7" spans="1:47" ht="15" customHeight="1">
      <c r="A7" t="s">
        <v>647</v>
      </c>
      <c r="B7">
        <v>100</v>
      </c>
      <c r="V7" t="s">
        <v>97</v>
      </c>
      <c r="W7" t="s">
        <v>190</v>
      </c>
      <c r="X7" t="s">
        <v>196</v>
      </c>
      <c r="Y7" t="s">
        <v>209</v>
      </c>
      <c r="Z7" t="s">
        <v>216</v>
      </c>
      <c r="AA7" t="s">
        <v>262</v>
      </c>
      <c r="AB7" t="s">
        <v>336</v>
      </c>
      <c r="AC7" t="s">
        <v>412</v>
      </c>
      <c r="AD7" t="s">
        <v>472</v>
      </c>
      <c r="AE7" t="s">
        <v>82</v>
      </c>
      <c r="AG7" t="s">
        <v>506</v>
      </c>
      <c r="AH7" t="s">
        <v>527</v>
      </c>
      <c r="AI7" t="s">
        <v>525</v>
      </c>
      <c r="AJ7" t="s">
        <v>170</v>
      </c>
      <c r="AK7" t="s">
        <v>376</v>
      </c>
      <c r="AL7" t="s">
        <v>547</v>
      </c>
      <c r="AM7" t="s">
        <v>234</v>
      </c>
      <c r="AN7" t="s">
        <v>82</v>
      </c>
      <c r="AO7" t="s">
        <v>78</v>
      </c>
      <c r="AP7" t="s">
        <v>829</v>
      </c>
      <c r="AQ7" t="s">
        <v>96</v>
      </c>
      <c r="AR7" t="s">
        <v>873</v>
      </c>
      <c r="AS7" t="s">
        <v>82</v>
      </c>
      <c r="AT7" t="s">
        <v>239</v>
      </c>
      <c r="AU7" t="s">
        <v>922</v>
      </c>
    </row>
    <row r="8" spans="1:47" ht="15" customHeight="1">
      <c r="A8" t="s">
        <v>41</v>
      </c>
      <c r="B8">
        <v>0</v>
      </c>
      <c r="C8" t="s">
        <v>1056</v>
      </c>
      <c r="V8" t="s">
        <v>98</v>
      </c>
      <c r="X8" t="s">
        <v>197</v>
      </c>
      <c r="Y8" t="s">
        <v>210</v>
      </c>
      <c r="Z8" t="s">
        <v>217</v>
      </c>
      <c r="AA8" t="s">
        <v>96</v>
      </c>
      <c r="AB8" t="s">
        <v>337</v>
      </c>
      <c r="AC8" t="s">
        <v>82</v>
      </c>
      <c r="AD8" t="s">
        <v>104</v>
      </c>
      <c r="AE8" t="s">
        <v>96</v>
      </c>
      <c r="AG8" t="s">
        <v>507</v>
      </c>
      <c r="AH8" t="s">
        <v>528</v>
      </c>
      <c r="AI8" t="s">
        <v>542</v>
      </c>
      <c r="AJ8" t="s">
        <v>171</v>
      </c>
      <c r="AK8" t="s">
        <v>380</v>
      </c>
      <c r="AL8" t="s">
        <v>548</v>
      </c>
      <c r="AN8" t="s">
        <v>234</v>
      </c>
      <c r="AO8" t="s">
        <v>79</v>
      </c>
      <c r="AP8" t="s">
        <v>831</v>
      </c>
      <c r="AQ8" t="s">
        <v>82</v>
      </c>
      <c r="AR8" t="s">
        <v>588</v>
      </c>
      <c r="AS8" t="s">
        <v>927</v>
      </c>
      <c r="AT8" t="s">
        <v>953</v>
      </c>
      <c r="AU8" t="s">
        <v>873</v>
      </c>
    </row>
    <row r="9" spans="1:47" ht="15" customHeight="1">
      <c r="A9" t="s">
        <v>42</v>
      </c>
      <c r="B9">
        <v>0</v>
      </c>
      <c r="C9" t="s">
        <v>1057</v>
      </c>
      <c r="V9" t="s">
        <v>99</v>
      </c>
      <c r="X9" t="s">
        <v>198</v>
      </c>
      <c r="Y9" t="s">
        <v>209</v>
      </c>
      <c r="Z9" t="s">
        <v>218</v>
      </c>
      <c r="AA9" t="s">
        <v>82</v>
      </c>
      <c r="AB9" t="s">
        <v>338</v>
      </c>
      <c r="AC9" t="s">
        <v>96</v>
      </c>
      <c r="AD9" t="s">
        <v>473</v>
      </c>
      <c r="AE9" t="s">
        <v>117</v>
      </c>
      <c r="AG9" t="s">
        <v>82</v>
      </c>
      <c r="AH9" t="s">
        <v>529</v>
      </c>
      <c r="AI9" t="s">
        <v>543</v>
      </c>
      <c r="AJ9" t="s">
        <v>952</v>
      </c>
      <c r="AK9" t="s">
        <v>381</v>
      </c>
      <c r="AL9" t="s">
        <v>549</v>
      </c>
      <c r="AN9" t="s">
        <v>276</v>
      </c>
      <c r="AO9" t="s">
        <v>592</v>
      </c>
      <c r="AP9" t="s">
        <v>828</v>
      </c>
      <c r="AQ9" t="s">
        <v>234</v>
      </c>
      <c r="AR9" t="s">
        <v>874</v>
      </c>
      <c r="AS9" t="s">
        <v>928</v>
      </c>
      <c r="AT9" t="s">
        <v>237</v>
      </c>
      <c r="AU9" t="s">
        <v>876</v>
      </c>
    </row>
    <row r="10" spans="1:47" ht="15" customHeight="1">
      <c r="A10" t="s">
        <v>13</v>
      </c>
      <c r="B10" t="s">
        <v>1228</v>
      </c>
      <c r="V10" t="s">
        <v>100</v>
      </c>
      <c r="X10" t="s">
        <v>199</v>
      </c>
      <c r="Z10" t="s">
        <v>96</v>
      </c>
      <c r="AA10" t="s">
        <v>234</v>
      </c>
      <c r="AB10" t="s">
        <v>339</v>
      </c>
      <c r="AC10" t="s">
        <v>104</v>
      </c>
      <c r="AD10" t="s">
        <v>474</v>
      </c>
      <c r="AE10" t="s">
        <v>479</v>
      </c>
      <c r="AG10" t="s">
        <v>96</v>
      </c>
      <c r="AH10" t="s">
        <v>530</v>
      </c>
      <c r="AI10" t="s">
        <v>544</v>
      </c>
      <c r="AJ10" t="s">
        <v>561</v>
      </c>
      <c r="AK10" t="s">
        <v>382</v>
      </c>
      <c r="AL10" t="s">
        <v>550</v>
      </c>
      <c r="AN10" t="s">
        <v>277</v>
      </c>
      <c r="AO10" t="s">
        <v>593</v>
      </c>
      <c r="AP10" t="s">
        <v>834</v>
      </c>
      <c r="AQ10" t="s">
        <v>846</v>
      </c>
      <c r="AR10" t="s">
        <v>875</v>
      </c>
      <c r="AS10" t="s">
        <v>929</v>
      </c>
      <c r="AT10" t="s">
        <v>236</v>
      </c>
    </row>
    <row r="11" spans="1:47" ht="15" customHeight="1">
      <c r="A11" t="s">
        <v>43</v>
      </c>
      <c r="B11">
        <v>0</v>
      </c>
      <c r="C11" t="s">
        <v>1058</v>
      </c>
      <c r="V11" t="s">
        <v>101</v>
      </c>
      <c r="X11" t="s">
        <v>75</v>
      </c>
      <c r="Z11" t="s">
        <v>82</v>
      </c>
      <c r="AA11" t="s">
        <v>263</v>
      </c>
      <c r="AB11" t="s">
        <v>340</v>
      </c>
      <c r="AC11" t="s">
        <v>104</v>
      </c>
      <c r="AD11" t="s">
        <v>475</v>
      </c>
      <c r="AE11" t="s">
        <v>96</v>
      </c>
      <c r="AG11" t="s">
        <v>508</v>
      </c>
      <c r="AH11" t="s">
        <v>96</v>
      </c>
      <c r="AI11" t="s">
        <v>545</v>
      </c>
      <c r="AJ11" t="s">
        <v>182</v>
      </c>
      <c r="AK11" t="s">
        <v>383</v>
      </c>
      <c r="AL11" t="s">
        <v>528</v>
      </c>
      <c r="AN11" t="s">
        <v>281</v>
      </c>
      <c r="AO11" t="s">
        <v>594</v>
      </c>
      <c r="AP11" t="s">
        <v>234</v>
      </c>
      <c r="AQ11" t="s">
        <v>847</v>
      </c>
      <c r="AR11" t="s">
        <v>876</v>
      </c>
      <c r="AS11" t="s">
        <v>930</v>
      </c>
      <c r="AT11" t="s">
        <v>7</v>
      </c>
    </row>
    <row r="12" spans="1:47" ht="15" customHeight="1">
      <c r="A12" t="s">
        <v>44</v>
      </c>
      <c r="B12">
        <v>10</v>
      </c>
      <c r="V12" t="s">
        <v>102</v>
      </c>
      <c r="X12" t="s">
        <v>200</v>
      </c>
      <c r="Z12" t="s">
        <v>96</v>
      </c>
      <c r="AA12" t="s">
        <v>264</v>
      </c>
      <c r="AB12" t="s">
        <v>341</v>
      </c>
      <c r="AC12" t="s">
        <v>413</v>
      </c>
      <c r="AD12" t="s">
        <v>476</v>
      </c>
      <c r="AE12" t="s">
        <v>82</v>
      </c>
      <c r="AG12" t="s">
        <v>74</v>
      </c>
      <c r="AH12" t="s">
        <v>82</v>
      </c>
      <c r="AI12" t="s">
        <v>546</v>
      </c>
      <c r="AJ12" t="s">
        <v>562</v>
      </c>
      <c r="AK12" t="s">
        <v>385</v>
      </c>
      <c r="AL12" t="s">
        <v>551</v>
      </c>
      <c r="AN12" t="s">
        <v>282</v>
      </c>
      <c r="AO12" t="s">
        <v>403</v>
      </c>
      <c r="AP12" t="s">
        <v>96</v>
      </c>
      <c r="AQ12" t="s">
        <v>848</v>
      </c>
      <c r="AR12" t="s">
        <v>82</v>
      </c>
      <c r="AS12" t="s">
        <v>936</v>
      </c>
      <c r="AT12" t="s">
        <v>147</v>
      </c>
    </row>
    <row r="13" spans="1:47" ht="15" customHeight="1">
      <c r="A13" t="s">
        <v>40</v>
      </c>
      <c r="B13">
        <v>10</v>
      </c>
      <c r="V13" t="s">
        <v>103</v>
      </c>
      <c r="X13" t="s">
        <v>191</v>
      </c>
      <c r="Z13" t="s">
        <v>82</v>
      </c>
      <c r="AA13" t="s">
        <v>265</v>
      </c>
      <c r="AB13" t="s">
        <v>342</v>
      </c>
      <c r="AC13" t="s">
        <v>414</v>
      </c>
      <c r="AD13" t="s">
        <v>82</v>
      </c>
      <c r="AE13" t="s">
        <v>480</v>
      </c>
      <c r="AG13" t="s">
        <v>502</v>
      </c>
      <c r="AH13" t="s">
        <v>531</v>
      </c>
      <c r="AI13" t="s">
        <v>547</v>
      </c>
      <c r="AJ13" t="s">
        <v>181</v>
      </c>
      <c r="AK13" t="s">
        <v>96</v>
      </c>
      <c r="AL13" t="s">
        <v>552</v>
      </c>
      <c r="AN13" t="s">
        <v>283</v>
      </c>
      <c r="AO13" t="s">
        <v>595</v>
      </c>
      <c r="AP13" t="s">
        <v>82</v>
      </c>
      <c r="AQ13" t="s">
        <v>849</v>
      </c>
      <c r="AR13" t="s">
        <v>881</v>
      </c>
      <c r="AS13" t="s">
        <v>931</v>
      </c>
      <c r="AT13" t="s">
        <v>163</v>
      </c>
    </row>
    <row r="14" spans="1:47" ht="15" customHeight="1">
      <c r="A14" t="s">
        <v>45</v>
      </c>
      <c r="B14">
        <v>5</v>
      </c>
      <c r="V14" t="s">
        <v>104</v>
      </c>
      <c r="X14" t="s">
        <v>192</v>
      </c>
      <c r="Z14" t="s">
        <v>219</v>
      </c>
      <c r="AA14" t="s">
        <v>266</v>
      </c>
      <c r="AB14" t="s">
        <v>343</v>
      </c>
      <c r="AC14" t="s">
        <v>415</v>
      </c>
      <c r="AD14" t="s">
        <v>96</v>
      </c>
      <c r="AE14" t="s">
        <v>481</v>
      </c>
      <c r="AG14" t="s">
        <v>509</v>
      </c>
      <c r="AH14" t="s">
        <v>229</v>
      </c>
      <c r="AI14" t="s">
        <v>548</v>
      </c>
      <c r="AJ14" t="s">
        <v>563</v>
      </c>
      <c r="AK14" t="s">
        <v>82</v>
      </c>
      <c r="AL14" t="s">
        <v>553</v>
      </c>
      <c r="AN14" t="s">
        <v>284</v>
      </c>
      <c r="AO14" t="s">
        <v>596</v>
      </c>
      <c r="AP14" t="s">
        <v>826</v>
      </c>
      <c r="AQ14" t="s">
        <v>850</v>
      </c>
      <c r="AR14" t="s">
        <v>1004</v>
      </c>
      <c r="AS14" t="s">
        <v>932</v>
      </c>
      <c r="AT14" t="s">
        <v>837</v>
      </c>
    </row>
    <row r="15" spans="1:47" ht="15" customHeight="1">
      <c r="A15" t="s">
        <v>46</v>
      </c>
      <c r="B15">
        <v>1</v>
      </c>
      <c r="C15" t="s">
        <v>1059</v>
      </c>
      <c r="V15" t="s">
        <v>105</v>
      </c>
      <c r="X15" t="s">
        <v>201</v>
      </c>
      <c r="Y15" s="7"/>
      <c r="Z15" s="7" t="s">
        <v>220</v>
      </c>
      <c r="AA15" t="s">
        <v>267</v>
      </c>
      <c r="AB15" t="s">
        <v>344</v>
      </c>
      <c r="AC15" t="s">
        <v>416</v>
      </c>
      <c r="AD15" t="s">
        <v>619</v>
      </c>
      <c r="AE15" t="s">
        <v>482</v>
      </c>
      <c r="AG15" t="s">
        <v>82</v>
      </c>
      <c r="AH15" t="s">
        <v>532</v>
      </c>
      <c r="AI15" t="s">
        <v>549</v>
      </c>
      <c r="AJ15" t="s">
        <v>177</v>
      </c>
      <c r="AK15" t="s">
        <v>234</v>
      </c>
      <c r="AL15" t="s">
        <v>554</v>
      </c>
      <c r="AN15" t="s">
        <v>285</v>
      </c>
      <c r="AO15" t="s">
        <v>597</v>
      </c>
      <c r="AP15" t="s">
        <v>830</v>
      </c>
      <c r="AR15" t="s">
        <v>997</v>
      </c>
      <c r="AS15" t="s">
        <v>934</v>
      </c>
      <c r="AT15" t="s">
        <v>836</v>
      </c>
    </row>
    <row r="16" spans="1:47" ht="15" customHeight="1">
      <c r="A16" t="s">
        <v>47</v>
      </c>
      <c r="V16" t="s">
        <v>106</v>
      </c>
      <c r="X16" t="s">
        <v>202</v>
      </c>
      <c r="Z16" t="s">
        <v>96</v>
      </c>
      <c r="AA16" t="s">
        <v>268</v>
      </c>
      <c r="AB16" t="s">
        <v>345</v>
      </c>
      <c r="AC16" t="s">
        <v>417</v>
      </c>
      <c r="AD16" t="s">
        <v>620</v>
      </c>
      <c r="AE16" t="s">
        <v>483</v>
      </c>
      <c r="AG16" t="s">
        <v>96</v>
      </c>
      <c r="AH16" t="s">
        <v>533</v>
      </c>
      <c r="AI16" t="s">
        <v>550</v>
      </c>
      <c r="AJ16" t="s">
        <v>102</v>
      </c>
      <c r="AK16" t="s">
        <v>384</v>
      </c>
      <c r="AL16" t="s">
        <v>555</v>
      </c>
      <c r="AN16" t="s">
        <v>310</v>
      </c>
      <c r="AO16" t="s">
        <v>598</v>
      </c>
      <c r="AP16" t="s">
        <v>834</v>
      </c>
      <c r="AR16" t="s">
        <v>998</v>
      </c>
      <c r="AS16" t="s">
        <v>234</v>
      </c>
      <c r="AT16" t="s">
        <v>839</v>
      </c>
    </row>
    <row r="17" spans="1:46" ht="15" customHeight="1">
      <c r="A17" t="s">
        <v>48</v>
      </c>
      <c r="B17">
        <v>0</v>
      </c>
      <c r="V17" t="s">
        <v>107</v>
      </c>
      <c r="X17" t="s">
        <v>203</v>
      </c>
      <c r="Z17" t="s">
        <v>221</v>
      </c>
      <c r="AA17" t="s">
        <v>269</v>
      </c>
      <c r="AB17" t="s">
        <v>346</v>
      </c>
      <c r="AC17" t="s">
        <v>105</v>
      </c>
      <c r="AD17" t="s">
        <v>621</v>
      </c>
      <c r="AE17" t="s">
        <v>484</v>
      </c>
      <c r="AG17" t="s">
        <v>508</v>
      </c>
      <c r="AH17" t="s">
        <v>534</v>
      </c>
      <c r="AI17" t="s">
        <v>528</v>
      </c>
      <c r="AJ17" t="s">
        <v>103</v>
      </c>
      <c r="AK17" t="s">
        <v>379</v>
      </c>
      <c r="AL17" t="s">
        <v>556</v>
      </c>
      <c r="AN17" t="s">
        <v>280</v>
      </c>
      <c r="AO17" t="s">
        <v>96</v>
      </c>
      <c r="AR17" t="s">
        <v>999</v>
      </c>
      <c r="AS17" t="s">
        <v>938</v>
      </c>
      <c r="AT17" t="s">
        <v>861</v>
      </c>
    </row>
    <row r="18" spans="1:46" ht="15" customHeight="1">
      <c r="A18" t="s">
        <v>49</v>
      </c>
      <c r="B18">
        <v>0</v>
      </c>
      <c r="V18" t="s">
        <v>954</v>
      </c>
      <c r="X18" t="s">
        <v>204</v>
      </c>
      <c r="Z18" t="s">
        <v>222</v>
      </c>
      <c r="AA18" t="s">
        <v>270</v>
      </c>
      <c r="AB18" t="s">
        <v>347</v>
      </c>
      <c r="AC18" t="s">
        <v>418</v>
      </c>
      <c r="AD18" t="s">
        <v>622</v>
      </c>
      <c r="AE18" t="s">
        <v>485</v>
      </c>
      <c r="AG18" t="s">
        <v>443</v>
      </c>
      <c r="AH18" t="s">
        <v>535</v>
      </c>
      <c r="AI18" t="s">
        <v>551</v>
      </c>
      <c r="AJ18" t="s">
        <v>145</v>
      </c>
      <c r="AK18" t="s">
        <v>378</v>
      </c>
      <c r="AL18" t="s">
        <v>551</v>
      </c>
      <c r="AN18" t="s">
        <v>278</v>
      </c>
      <c r="AO18" t="s">
        <v>104</v>
      </c>
      <c r="AR18" t="s">
        <v>1000</v>
      </c>
      <c r="AS18" t="s">
        <v>940</v>
      </c>
      <c r="AT18" t="s">
        <v>972</v>
      </c>
    </row>
    <row r="19" spans="1:46" ht="15" customHeight="1">
      <c r="A19" t="s">
        <v>50</v>
      </c>
      <c r="B19">
        <v>0</v>
      </c>
      <c r="C19" t="s">
        <v>1060</v>
      </c>
      <c r="V19" t="s">
        <v>109</v>
      </c>
      <c r="Z19" t="s">
        <v>223</v>
      </c>
      <c r="AA19" t="s">
        <v>271</v>
      </c>
      <c r="AB19" t="s">
        <v>348</v>
      </c>
      <c r="AC19" t="s">
        <v>419</v>
      </c>
      <c r="AD19" t="s">
        <v>623</v>
      </c>
      <c r="AE19" t="s">
        <v>486</v>
      </c>
      <c r="AG19" t="s">
        <v>198</v>
      </c>
      <c r="AH19" t="s">
        <v>536</v>
      </c>
      <c r="AI19" t="s">
        <v>552</v>
      </c>
      <c r="AJ19" t="s">
        <v>811</v>
      </c>
      <c r="AK19" t="s">
        <v>569</v>
      </c>
      <c r="AL19" t="s">
        <v>557</v>
      </c>
      <c r="AN19" t="s">
        <v>279</v>
      </c>
      <c r="AO19" t="s">
        <v>599</v>
      </c>
      <c r="AR19" t="s">
        <v>1005</v>
      </c>
      <c r="AS19" t="s">
        <v>212</v>
      </c>
      <c r="AT19" t="s">
        <v>977</v>
      </c>
    </row>
    <row r="20" spans="1:46" ht="15" customHeight="1">
      <c r="A20" t="s">
        <v>648</v>
      </c>
      <c r="B20">
        <v>9</v>
      </c>
      <c r="V20" t="s">
        <v>110</v>
      </c>
      <c r="Z20" t="s">
        <v>614</v>
      </c>
      <c r="AA20" t="s">
        <v>272</v>
      </c>
      <c r="AB20" t="s">
        <v>96</v>
      </c>
      <c r="AC20" t="s">
        <v>111</v>
      </c>
      <c r="AD20" t="s">
        <v>624</v>
      </c>
      <c r="AE20" t="s">
        <v>487</v>
      </c>
      <c r="AG20" t="s">
        <v>510</v>
      </c>
      <c r="AH20" t="s">
        <v>537</v>
      </c>
      <c r="AI20" t="s">
        <v>553</v>
      </c>
      <c r="AJ20" t="s">
        <v>163</v>
      </c>
      <c r="AK20" t="s">
        <v>570</v>
      </c>
      <c r="AL20" t="s">
        <v>559</v>
      </c>
      <c r="AO20" t="s">
        <v>600</v>
      </c>
      <c r="AR20" t="s">
        <v>1006</v>
      </c>
      <c r="AS20" t="s">
        <v>941</v>
      </c>
      <c r="AT20" t="s">
        <v>96</v>
      </c>
    </row>
    <row r="21" spans="1:46" ht="15" customHeight="1">
      <c r="A21" t="s">
        <v>8</v>
      </c>
      <c r="B21">
        <v>0</v>
      </c>
      <c r="C21" t="s">
        <v>1061</v>
      </c>
      <c r="V21" t="s">
        <v>111</v>
      </c>
      <c r="Z21" t="s">
        <v>224</v>
      </c>
      <c r="AA21" t="s">
        <v>273</v>
      </c>
      <c r="AB21" t="s">
        <v>82</v>
      </c>
      <c r="AC21" t="s">
        <v>117</v>
      </c>
      <c r="AD21" t="s">
        <v>625</v>
      </c>
      <c r="AE21" t="s">
        <v>853</v>
      </c>
      <c r="AG21" t="s">
        <v>511</v>
      </c>
      <c r="AH21" t="s">
        <v>524</v>
      </c>
      <c r="AI21" t="s">
        <v>554</v>
      </c>
      <c r="AJ21" t="s">
        <v>173</v>
      </c>
      <c r="AK21" t="s">
        <v>571</v>
      </c>
      <c r="AO21" t="s">
        <v>608</v>
      </c>
      <c r="AS21" t="s">
        <v>942</v>
      </c>
      <c r="AT21" t="s">
        <v>82</v>
      </c>
    </row>
    <row r="22" spans="1:46" ht="15" customHeight="1">
      <c r="A22" t="s">
        <v>649</v>
      </c>
      <c r="B22">
        <v>0</v>
      </c>
      <c r="V22" t="s">
        <v>112</v>
      </c>
      <c r="Z22" t="s">
        <v>225</v>
      </c>
      <c r="AA22" t="s">
        <v>274</v>
      </c>
      <c r="AB22" t="s">
        <v>96</v>
      </c>
      <c r="AC22" t="s">
        <v>104</v>
      </c>
      <c r="AD22" t="s">
        <v>626</v>
      </c>
      <c r="AE22" t="s">
        <v>488</v>
      </c>
      <c r="AG22" t="s">
        <v>512</v>
      </c>
      <c r="AH22" t="s">
        <v>525</v>
      </c>
      <c r="AI22" t="s">
        <v>555</v>
      </c>
      <c r="AJ22" t="s">
        <v>988</v>
      </c>
      <c r="AK22" t="s">
        <v>572</v>
      </c>
      <c r="AO22" t="s">
        <v>601</v>
      </c>
      <c r="AS22" t="s">
        <v>945</v>
      </c>
      <c r="AT22" t="s">
        <v>959</v>
      </c>
    </row>
    <row r="23" spans="1:46" ht="15" customHeight="1">
      <c r="A23" t="s">
        <v>650</v>
      </c>
      <c r="B23">
        <v>1</v>
      </c>
      <c r="C23" t="s">
        <v>1062</v>
      </c>
      <c r="V23" t="s">
        <v>113</v>
      </c>
      <c r="Z23" t="s">
        <v>226</v>
      </c>
      <c r="AA23" t="s">
        <v>275</v>
      </c>
      <c r="AB23" t="s">
        <v>82</v>
      </c>
      <c r="AC23" t="s">
        <v>82</v>
      </c>
      <c r="AD23" s="7" t="s">
        <v>104</v>
      </c>
      <c r="AE23" t="s">
        <v>489</v>
      </c>
      <c r="AG23" t="s">
        <v>513</v>
      </c>
      <c r="AH23" t="s">
        <v>538</v>
      </c>
      <c r="AI23" t="s">
        <v>556</v>
      </c>
      <c r="AJ23" t="s">
        <v>179</v>
      </c>
      <c r="AK23" t="s">
        <v>573</v>
      </c>
      <c r="AO23" t="s">
        <v>602</v>
      </c>
      <c r="AS23" t="s">
        <v>946</v>
      </c>
      <c r="AT23" t="s">
        <v>960</v>
      </c>
    </row>
    <row r="24" spans="1:46" ht="15" customHeight="1">
      <c r="A24" t="s">
        <v>651</v>
      </c>
      <c r="B24">
        <v>2000</v>
      </c>
      <c r="V24" t="s">
        <v>114</v>
      </c>
      <c r="Z24" s="7" t="s">
        <v>82</v>
      </c>
      <c r="AA24" s="7" t="s">
        <v>96</v>
      </c>
      <c r="AB24" t="s">
        <v>349</v>
      </c>
      <c r="AC24" t="s">
        <v>96</v>
      </c>
      <c r="AD24" t="s">
        <v>620</v>
      </c>
      <c r="AE24" t="s">
        <v>480</v>
      </c>
      <c r="AG24" t="s">
        <v>511</v>
      </c>
      <c r="AH24" t="s">
        <v>514</v>
      </c>
      <c r="AI24" t="s">
        <v>551</v>
      </c>
      <c r="AJ24" t="s">
        <v>180</v>
      </c>
      <c r="AK24" t="s">
        <v>574</v>
      </c>
      <c r="AO24" t="s">
        <v>289</v>
      </c>
      <c r="AT24" t="s">
        <v>963</v>
      </c>
    </row>
    <row r="25" spans="1:46" ht="15" customHeight="1">
      <c r="A25" t="s">
        <v>652</v>
      </c>
      <c r="B25">
        <v>0.05</v>
      </c>
      <c r="V25" t="s">
        <v>115</v>
      </c>
      <c r="Z25" t="s">
        <v>96</v>
      </c>
      <c r="AA25" t="s">
        <v>82</v>
      </c>
      <c r="AB25" t="s">
        <v>350</v>
      </c>
      <c r="AC25" t="s">
        <v>420</v>
      </c>
      <c r="AD25" t="s">
        <v>374</v>
      </c>
      <c r="AE25" t="s">
        <v>96</v>
      </c>
      <c r="AG25" t="s">
        <v>514</v>
      </c>
      <c r="AH25" t="s">
        <v>539</v>
      </c>
      <c r="AI25" t="s">
        <v>557</v>
      </c>
      <c r="AJ25" t="s">
        <v>856</v>
      </c>
      <c r="AK25" t="s">
        <v>575</v>
      </c>
      <c r="AO25" t="s">
        <v>287</v>
      </c>
      <c r="AT25" t="s">
        <v>240</v>
      </c>
    </row>
    <row r="26" spans="1:46" ht="15" customHeight="1">
      <c r="A26" t="s">
        <v>653</v>
      </c>
      <c r="B26">
        <v>0.1</v>
      </c>
      <c r="V26" t="s">
        <v>116</v>
      </c>
      <c r="Z26" t="s">
        <v>197</v>
      </c>
      <c r="AA26" t="s">
        <v>234</v>
      </c>
      <c r="AB26" t="s">
        <v>351</v>
      </c>
      <c r="AC26" t="s">
        <v>421</v>
      </c>
      <c r="AD26" t="s">
        <v>96</v>
      </c>
      <c r="AE26" t="s">
        <v>82</v>
      </c>
      <c r="AG26" t="s">
        <v>511</v>
      </c>
      <c r="AH26" t="s">
        <v>540</v>
      </c>
      <c r="AI26" t="s">
        <v>558</v>
      </c>
      <c r="AJ26" t="s">
        <v>564</v>
      </c>
      <c r="AK26" t="s">
        <v>576</v>
      </c>
      <c r="AO26" t="s">
        <v>85</v>
      </c>
      <c r="AT26" t="s">
        <v>966</v>
      </c>
    </row>
    <row r="27" spans="1:46" ht="15" customHeight="1">
      <c r="A27" t="s">
        <v>654</v>
      </c>
      <c r="B27">
        <v>0</v>
      </c>
      <c r="C27" t="s">
        <v>1063</v>
      </c>
      <c r="V27" t="s">
        <v>117</v>
      </c>
      <c r="Z27" t="s">
        <v>227</v>
      </c>
      <c r="AA27" t="s">
        <v>276</v>
      </c>
      <c r="AB27" t="s">
        <v>352</v>
      </c>
      <c r="AC27" t="s">
        <v>422</v>
      </c>
      <c r="AD27" t="s">
        <v>82</v>
      </c>
      <c r="AE27" t="s">
        <v>104</v>
      </c>
      <c r="AG27" t="s">
        <v>74</v>
      </c>
      <c r="AI27" t="s">
        <v>559</v>
      </c>
      <c r="AJ27" t="s">
        <v>565</v>
      </c>
      <c r="AK27" t="s">
        <v>577</v>
      </c>
      <c r="AO27" t="s">
        <v>603</v>
      </c>
      <c r="AT27" t="s">
        <v>242</v>
      </c>
    </row>
    <row r="28" spans="1:46" ht="15" customHeight="1">
      <c r="A28" t="s">
        <v>655</v>
      </c>
      <c r="B28">
        <v>1</v>
      </c>
      <c r="C28" t="s">
        <v>1064</v>
      </c>
      <c r="V28" t="s">
        <v>118</v>
      </c>
      <c r="Z28" t="s">
        <v>228</v>
      </c>
      <c r="AA28" t="s">
        <v>277</v>
      </c>
      <c r="AB28" t="s">
        <v>332</v>
      </c>
      <c r="AC28" t="s">
        <v>423</v>
      </c>
      <c r="AD28" t="s">
        <v>884</v>
      </c>
      <c r="AE28" t="s">
        <v>490</v>
      </c>
      <c r="AG28" t="s">
        <v>82</v>
      </c>
      <c r="AJ28" t="s">
        <v>146</v>
      </c>
      <c r="AK28" t="s">
        <v>578</v>
      </c>
      <c r="AO28" t="s">
        <v>604</v>
      </c>
      <c r="AT28" t="s">
        <v>962</v>
      </c>
    </row>
    <row r="29" spans="1:46" ht="15" customHeight="1">
      <c r="A29" t="s">
        <v>656</v>
      </c>
      <c r="B29">
        <v>1</v>
      </c>
      <c r="V29" t="s">
        <v>119</v>
      </c>
      <c r="Z29" t="s">
        <v>229</v>
      </c>
      <c r="AA29" t="s">
        <v>278</v>
      </c>
      <c r="AB29" t="s">
        <v>949</v>
      </c>
      <c r="AC29" t="s">
        <v>424</v>
      </c>
      <c r="AD29" t="s">
        <v>375</v>
      </c>
      <c r="AE29" t="s">
        <v>491</v>
      </c>
      <c r="AG29" t="s">
        <v>96</v>
      </c>
      <c r="AJ29" t="s">
        <v>108</v>
      </c>
      <c r="AK29" t="s">
        <v>579</v>
      </c>
      <c r="AO29" t="s">
        <v>634</v>
      </c>
      <c r="AT29" t="s">
        <v>978</v>
      </c>
    </row>
    <row r="30" spans="1:46" ht="15" customHeight="1">
      <c r="A30" t="s">
        <v>657</v>
      </c>
      <c r="B30">
        <v>0</v>
      </c>
      <c r="C30" t="s">
        <v>1065</v>
      </c>
      <c r="V30" t="s">
        <v>120</v>
      </c>
      <c r="Z30" t="s">
        <v>230</v>
      </c>
      <c r="AA30" t="s">
        <v>279</v>
      </c>
      <c r="AB30" t="s">
        <v>354</v>
      </c>
      <c r="AC30" t="s">
        <v>425</v>
      </c>
      <c r="AD30" t="s">
        <v>885</v>
      </c>
      <c r="AE30" t="s">
        <v>492</v>
      </c>
      <c r="AG30" t="s">
        <v>508</v>
      </c>
      <c r="AJ30" t="s">
        <v>168</v>
      </c>
      <c r="AK30" t="s">
        <v>580</v>
      </c>
      <c r="AO30" t="s">
        <v>83</v>
      </c>
      <c r="AT30" t="s">
        <v>980</v>
      </c>
    </row>
    <row r="31" spans="1:46" ht="15" customHeight="1">
      <c r="A31" t="s">
        <v>658</v>
      </c>
      <c r="B31">
        <v>0</v>
      </c>
      <c r="V31" t="s">
        <v>121</v>
      </c>
      <c r="Z31" t="s">
        <v>231</v>
      </c>
      <c r="AA31" t="s">
        <v>280</v>
      </c>
      <c r="AB31" t="s">
        <v>355</v>
      </c>
      <c r="AC31" t="s">
        <v>426</v>
      </c>
      <c r="AD31" t="s">
        <v>886</v>
      </c>
      <c r="AE31" t="s">
        <v>143</v>
      </c>
      <c r="AG31" t="s">
        <v>515</v>
      </c>
      <c r="AJ31" t="s">
        <v>171</v>
      </c>
      <c r="AK31" t="s">
        <v>581</v>
      </c>
      <c r="AO31" t="s">
        <v>603</v>
      </c>
      <c r="AT31" t="s">
        <v>981</v>
      </c>
    </row>
    <row r="32" spans="1:46" ht="15" customHeight="1">
      <c r="A32" t="s">
        <v>659</v>
      </c>
      <c r="B32">
        <v>0</v>
      </c>
      <c r="V32" t="s">
        <v>122</v>
      </c>
      <c r="Z32" t="s">
        <v>232</v>
      </c>
      <c r="AA32" t="s">
        <v>281</v>
      </c>
      <c r="AB32" t="s">
        <v>234</v>
      </c>
      <c r="AC32" t="s">
        <v>427</v>
      </c>
      <c r="AD32" t="s">
        <v>474</v>
      </c>
      <c r="AE32" t="s">
        <v>493</v>
      </c>
      <c r="AG32" t="s">
        <v>516</v>
      </c>
      <c r="AJ32" t="s">
        <v>170</v>
      </c>
      <c r="AK32" t="s">
        <v>582</v>
      </c>
      <c r="AO32" t="s">
        <v>84</v>
      </c>
      <c r="AT32" t="s">
        <v>982</v>
      </c>
    </row>
    <row r="33" spans="1:46" ht="15" customHeight="1">
      <c r="A33" t="s">
        <v>660</v>
      </c>
      <c r="B33">
        <v>1</v>
      </c>
      <c r="V33" t="s">
        <v>123</v>
      </c>
      <c r="Z33" t="s">
        <v>233</v>
      </c>
      <c r="AA33" t="s">
        <v>282</v>
      </c>
      <c r="AB33" t="s">
        <v>234</v>
      </c>
      <c r="AC33" t="s">
        <v>96</v>
      </c>
      <c r="AD33" t="s">
        <v>887</v>
      </c>
      <c r="AE33" t="s">
        <v>122</v>
      </c>
      <c r="AG33" t="s">
        <v>517</v>
      </c>
      <c r="AJ33" t="s">
        <v>169</v>
      </c>
      <c r="AK33" t="s">
        <v>583</v>
      </c>
      <c r="AO33" t="s">
        <v>609</v>
      </c>
      <c r="AT33" t="s">
        <v>984</v>
      </c>
    </row>
    <row r="34" spans="1:46" ht="15" customHeight="1">
      <c r="A34" t="s">
        <v>661</v>
      </c>
      <c r="B34">
        <v>1</v>
      </c>
      <c r="C34" t="s">
        <v>1066</v>
      </c>
      <c r="V34" t="s">
        <v>86</v>
      </c>
      <c r="Z34" t="s">
        <v>234</v>
      </c>
      <c r="AA34" t="s">
        <v>283</v>
      </c>
      <c r="AB34" t="s">
        <v>234</v>
      </c>
      <c r="AC34" t="s">
        <v>82</v>
      </c>
      <c r="AD34" t="s">
        <v>888</v>
      </c>
      <c r="AE34" t="s">
        <v>114</v>
      </c>
      <c r="AG34" t="s">
        <v>518</v>
      </c>
      <c r="AJ34" t="s">
        <v>83</v>
      </c>
      <c r="AK34" t="s">
        <v>584</v>
      </c>
      <c r="AO34" t="s">
        <v>610</v>
      </c>
    </row>
    <row r="35" spans="1:46" ht="15" customHeight="1">
      <c r="A35" t="s">
        <v>662</v>
      </c>
      <c r="B35">
        <v>0</v>
      </c>
      <c r="C35" t="s">
        <v>1067</v>
      </c>
      <c r="V35" t="s">
        <v>124</v>
      </c>
      <c r="Z35" t="s">
        <v>235</v>
      </c>
      <c r="AA35" t="s">
        <v>284</v>
      </c>
      <c r="AB35" t="s">
        <v>356</v>
      </c>
      <c r="AC35" t="s">
        <v>104</v>
      </c>
      <c r="AD35" t="s">
        <v>885</v>
      </c>
      <c r="AE35" t="s">
        <v>104</v>
      </c>
      <c r="AG35" t="s">
        <v>82</v>
      </c>
      <c r="AJ35" t="s">
        <v>99</v>
      </c>
      <c r="AK35" t="s">
        <v>585</v>
      </c>
      <c r="AO35" t="s">
        <v>611</v>
      </c>
    </row>
    <row r="36" spans="1:46" ht="15" customHeight="1">
      <c r="A36" t="s">
        <v>663</v>
      </c>
      <c r="B36">
        <v>3</v>
      </c>
      <c r="C36" t="s">
        <v>1068</v>
      </c>
      <c r="V36" t="s">
        <v>125</v>
      </c>
      <c r="Z36" t="s">
        <v>973</v>
      </c>
      <c r="AA36" t="s">
        <v>285</v>
      </c>
      <c r="AB36" t="s">
        <v>357</v>
      </c>
      <c r="AC36" t="s">
        <v>428</v>
      </c>
      <c r="AD36" t="s">
        <v>885</v>
      </c>
      <c r="AE36" t="s">
        <v>494</v>
      </c>
      <c r="AG36" t="s">
        <v>96</v>
      </c>
      <c r="AJ36" t="s">
        <v>100</v>
      </c>
      <c r="AK36" t="s">
        <v>586</v>
      </c>
      <c r="AO36" t="s">
        <v>612</v>
      </c>
    </row>
    <row r="37" spans="1:46" ht="15" customHeight="1">
      <c r="A37" t="s">
        <v>664</v>
      </c>
      <c r="B37">
        <v>0.05</v>
      </c>
      <c r="V37" t="s">
        <v>126</v>
      </c>
      <c r="Z37" t="s">
        <v>236</v>
      </c>
      <c r="AA37" t="s">
        <v>234</v>
      </c>
      <c r="AB37" t="s">
        <v>358</v>
      </c>
      <c r="AC37" t="s">
        <v>429</v>
      </c>
      <c r="AD37" t="s">
        <v>889</v>
      </c>
      <c r="AE37" t="s">
        <v>494</v>
      </c>
      <c r="AG37" t="s">
        <v>519</v>
      </c>
      <c r="AJ37" t="s">
        <v>101</v>
      </c>
      <c r="AO37" t="s">
        <v>635</v>
      </c>
    </row>
    <row r="38" spans="1:46" ht="15" customHeight="1">
      <c r="A38" t="s">
        <v>665</v>
      </c>
      <c r="B38">
        <v>0</v>
      </c>
      <c r="C38" t="s">
        <v>1069</v>
      </c>
      <c r="V38" t="s">
        <v>127</v>
      </c>
      <c r="Z38" t="s">
        <v>237</v>
      </c>
      <c r="AA38" t="s">
        <v>96</v>
      </c>
      <c r="AB38" t="s">
        <v>359</v>
      </c>
      <c r="AC38" t="s">
        <v>430</v>
      </c>
      <c r="AD38" t="s">
        <v>104</v>
      </c>
      <c r="AE38" t="s">
        <v>495</v>
      </c>
      <c r="AG38" t="s">
        <v>520</v>
      </c>
      <c r="AJ38" t="s">
        <v>566</v>
      </c>
      <c r="AO38" t="s">
        <v>636</v>
      </c>
    </row>
    <row r="39" spans="1:46" ht="15" customHeight="1">
      <c r="A39" t="s">
        <v>666</v>
      </c>
      <c r="B39">
        <v>5</v>
      </c>
      <c r="C39" t="s">
        <v>1070</v>
      </c>
      <c r="V39" t="s">
        <v>128</v>
      </c>
      <c r="Z39" t="s">
        <v>96</v>
      </c>
      <c r="AA39" s="7" t="s">
        <v>82</v>
      </c>
      <c r="AB39" s="7" t="s">
        <v>360</v>
      </c>
      <c r="AC39" t="s">
        <v>293</v>
      </c>
      <c r="AD39" t="s">
        <v>143</v>
      </c>
      <c r="AE39" t="s">
        <v>184</v>
      </c>
      <c r="AG39" t="s">
        <v>521</v>
      </c>
      <c r="AJ39" t="s">
        <v>107</v>
      </c>
      <c r="AO39" t="s">
        <v>637</v>
      </c>
    </row>
    <row r="40" spans="1:46" ht="15" customHeight="1">
      <c r="A40" t="s">
        <v>667</v>
      </c>
      <c r="B40">
        <v>0</v>
      </c>
      <c r="C40" t="s">
        <v>1071</v>
      </c>
      <c r="V40" t="s">
        <v>129</v>
      </c>
      <c r="Z40" t="s">
        <v>82</v>
      </c>
      <c r="AA40" s="7" t="s">
        <v>286</v>
      </c>
      <c r="AB40" s="7" t="s">
        <v>361</v>
      </c>
      <c r="AC40" t="s">
        <v>431</v>
      </c>
      <c r="AD40" t="s">
        <v>902</v>
      </c>
      <c r="AE40" t="s">
        <v>496</v>
      </c>
      <c r="AG40" t="s">
        <v>522</v>
      </c>
      <c r="AJ40" t="s">
        <v>136</v>
      </c>
      <c r="AO40" t="s">
        <v>638</v>
      </c>
    </row>
    <row r="41" spans="1:46" ht="15" customHeight="1">
      <c r="A41" t="s">
        <v>668</v>
      </c>
      <c r="B41">
        <v>0</v>
      </c>
      <c r="C41" t="s">
        <v>1072</v>
      </c>
      <c r="V41" t="s">
        <v>130</v>
      </c>
      <c r="Z41" t="s">
        <v>914</v>
      </c>
      <c r="AA41" t="s">
        <v>85</v>
      </c>
      <c r="AB41" t="s">
        <v>362</v>
      </c>
      <c r="AC41" t="s">
        <v>432</v>
      </c>
      <c r="AD41" t="s">
        <v>899</v>
      </c>
      <c r="AE41" t="s">
        <v>114</v>
      </c>
      <c r="AG41" t="s">
        <v>508</v>
      </c>
      <c r="AJ41" t="s">
        <v>183</v>
      </c>
      <c r="AO41" t="s">
        <v>638</v>
      </c>
    </row>
    <row r="42" spans="1:46" ht="15" customHeight="1">
      <c r="A42" t="s">
        <v>669</v>
      </c>
      <c r="B42">
        <v>1</v>
      </c>
      <c r="C42" t="s">
        <v>1073</v>
      </c>
      <c r="V42" t="s">
        <v>131</v>
      </c>
      <c r="Z42" t="s">
        <v>238</v>
      </c>
      <c r="AA42" t="s">
        <v>287</v>
      </c>
      <c r="AB42" t="s">
        <v>363</v>
      </c>
      <c r="AC42" t="s">
        <v>433</v>
      </c>
      <c r="AD42" t="s">
        <v>903</v>
      </c>
      <c r="AE42" t="s">
        <v>497</v>
      </c>
      <c r="AG42" t="s">
        <v>523</v>
      </c>
      <c r="AJ42" t="s">
        <v>117</v>
      </c>
      <c r="AO42" t="s">
        <v>83</v>
      </c>
    </row>
    <row r="43" spans="1:46" ht="15" customHeight="1">
      <c r="A43" t="s">
        <v>670</v>
      </c>
      <c r="B43" t="b">
        <v>0</v>
      </c>
      <c r="C43" t="s">
        <v>1074</v>
      </c>
      <c r="V43" t="s">
        <v>132</v>
      </c>
      <c r="Z43" t="s">
        <v>239</v>
      </c>
      <c r="AA43" t="s">
        <v>288</v>
      </c>
      <c r="AB43" t="s">
        <v>364</v>
      </c>
      <c r="AC43" t="s">
        <v>951</v>
      </c>
      <c r="AD43" t="s">
        <v>898</v>
      </c>
      <c r="AE43" t="s">
        <v>498</v>
      </c>
      <c r="AG43" t="s">
        <v>96</v>
      </c>
      <c r="AJ43" t="s">
        <v>184</v>
      </c>
      <c r="AO43" t="s">
        <v>639</v>
      </c>
    </row>
    <row r="44" spans="1:46" ht="15" customHeight="1">
      <c r="A44" t="s">
        <v>671</v>
      </c>
      <c r="B44">
        <v>1</v>
      </c>
      <c r="C44" t="s">
        <v>1075</v>
      </c>
      <c r="V44" t="s">
        <v>133</v>
      </c>
      <c r="Z44" t="s">
        <v>240</v>
      </c>
      <c r="AA44" t="s">
        <v>289</v>
      </c>
      <c r="AB44" t="s">
        <v>365</v>
      </c>
      <c r="AC44" t="s">
        <v>434</v>
      </c>
      <c r="AD44" t="s">
        <v>900</v>
      </c>
      <c r="AE44" t="s">
        <v>499</v>
      </c>
      <c r="AG44" t="s">
        <v>82</v>
      </c>
      <c r="AJ44" t="s">
        <v>7</v>
      </c>
      <c r="AO44" t="s">
        <v>640</v>
      </c>
    </row>
    <row r="45" spans="1:46" ht="15" customHeight="1">
      <c r="A45" t="s">
        <v>672</v>
      </c>
      <c r="B45">
        <v>1</v>
      </c>
      <c r="C45" t="s">
        <v>1076</v>
      </c>
      <c r="V45" t="s">
        <v>134</v>
      </c>
      <c r="Z45" t="s">
        <v>835</v>
      </c>
      <c r="AA45" t="s">
        <v>290</v>
      </c>
      <c r="AB45" t="s">
        <v>366</v>
      </c>
      <c r="AC45" t="s">
        <v>435</v>
      </c>
      <c r="AD45" t="s">
        <v>901</v>
      </c>
      <c r="AE45" t="s">
        <v>865</v>
      </c>
      <c r="AG45" t="s">
        <v>74</v>
      </c>
      <c r="AJ45" t="s">
        <v>186</v>
      </c>
      <c r="AO45" t="s">
        <v>641</v>
      </c>
    </row>
    <row r="46" spans="1:46" ht="15" customHeight="1">
      <c r="A46" t="s">
        <v>673</v>
      </c>
      <c r="B46">
        <v>0</v>
      </c>
      <c r="C46" t="s">
        <v>1077</v>
      </c>
      <c r="V46" t="s">
        <v>135</v>
      </c>
      <c r="Z46" t="s">
        <v>836</v>
      </c>
      <c r="AA46" t="s">
        <v>291</v>
      </c>
      <c r="AB46" t="s">
        <v>367</v>
      </c>
      <c r="AC46" t="s">
        <v>436</v>
      </c>
      <c r="AD46" t="s">
        <v>906</v>
      </c>
      <c r="AE46" t="s">
        <v>904</v>
      </c>
      <c r="AG46" t="s">
        <v>627</v>
      </c>
      <c r="AJ46" t="s">
        <v>185</v>
      </c>
    </row>
    <row r="47" spans="1:46" ht="15" customHeight="1">
      <c r="A47" t="s">
        <v>674</v>
      </c>
      <c r="B47" t="b">
        <v>1</v>
      </c>
      <c r="C47" t="s">
        <v>1078</v>
      </c>
      <c r="V47" t="s">
        <v>136</v>
      </c>
      <c r="Z47" t="s">
        <v>837</v>
      </c>
      <c r="AA47" s="7" t="s">
        <v>292</v>
      </c>
      <c r="AB47" s="7" t="s">
        <v>368</v>
      </c>
      <c r="AC47" t="s">
        <v>437</v>
      </c>
      <c r="AE47" t="s">
        <v>905</v>
      </c>
      <c r="AG47" t="s">
        <v>628</v>
      </c>
      <c r="AJ47" t="s">
        <v>989</v>
      </c>
    </row>
    <row r="48" spans="1:46" ht="15" customHeight="1">
      <c r="A48" t="s">
        <v>675</v>
      </c>
      <c r="B48">
        <v>0</v>
      </c>
      <c r="C48" t="s">
        <v>1079</v>
      </c>
      <c r="V48" t="s">
        <v>137</v>
      </c>
      <c r="Z48" t="s">
        <v>241</v>
      </c>
      <c r="AA48" t="s">
        <v>293</v>
      </c>
      <c r="AB48" t="s">
        <v>369</v>
      </c>
      <c r="AC48" t="s">
        <v>438</v>
      </c>
      <c r="AG48" t="s">
        <v>629</v>
      </c>
      <c r="AJ48" t="s">
        <v>638</v>
      </c>
    </row>
    <row r="49" spans="1:36" ht="15" customHeight="1">
      <c r="A49" t="s">
        <v>676</v>
      </c>
      <c r="B49">
        <v>1</v>
      </c>
      <c r="C49" t="s">
        <v>1080</v>
      </c>
      <c r="V49" t="s">
        <v>138</v>
      </c>
      <c r="Z49" t="s">
        <v>242</v>
      </c>
      <c r="AA49" t="s">
        <v>294</v>
      </c>
      <c r="AB49" t="s">
        <v>370</v>
      </c>
      <c r="AC49" t="s">
        <v>439</v>
      </c>
      <c r="AG49" t="s">
        <v>630</v>
      </c>
      <c r="AJ49" t="s">
        <v>975</v>
      </c>
    </row>
    <row r="50" spans="1:36" ht="15" customHeight="1">
      <c r="A50" t="s">
        <v>677</v>
      </c>
      <c r="B50">
        <v>0</v>
      </c>
      <c r="C50" t="s">
        <v>1081</v>
      </c>
      <c r="V50" t="s">
        <v>139</v>
      </c>
      <c r="Z50" t="s">
        <v>82</v>
      </c>
      <c r="AA50" t="s">
        <v>212</v>
      </c>
      <c r="AB50" t="s">
        <v>371</v>
      </c>
      <c r="AC50" t="s">
        <v>440</v>
      </c>
      <c r="AG50" t="s">
        <v>631</v>
      </c>
      <c r="AJ50" t="s">
        <v>961</v>
      </c>
    </row>
    <row r="51" spans="1:36" ht="15" customHeight="1">
      <c r="A51" t="s">
        <v>678</v>
      </c>
      <c r="B51">
        <v>1</v>
      </c>
      <c r="C51" t="s">
        <v>1082</v>
      </c>
      <c r="V51" t="s">
        <v>140</v>
      </c>
      <c r="Z51" t="s">
        <v>96</v>
      </c>
      <c r="AA51" t="s">
        <v>295</v>
      </c>
      <c r="AB51" t="s">
        <v>372</v>
      </c>
      <c r="AC51" t="s">
        <v>441</v>
      </c>
      <c r="AG51" s="7" t="s">
        <v>632</v>
      </c>
      <c r="AJ51" t="s">
        <v>993</v>
      </c>
    </row>
    <row r="52" spans="1:36" ht="15" customHeight="1">
      <c r="A52" t="s">
        <v>679</v>
      </c>
      <c r="V52" t="s">
        <v>141</v>
      </c>
      <c r="Z52" t="s">
        <v>243</v>
      </c>
      <c r="AA52" t="s">
        <v>296</v>
      </c>
      <c r="AB52" t="s">
        <v>373</v>
      </c>
      <c r="AC52" t="s">
        <v>442</v>
      </c>
      <c r="AG52" t="s">
        <v>633</v>
      </c>
    </row>
    <row r="53" spans="1:36" ht="15" customHeight="1">
      <c r="A53" t="s">
        <v>680</v>
      </c>
      <c r="B53">
        <v>25</v>
      </c>
      <c r="V53" t="s">
        <v>142</v>
      </c>
      <c r="Z53" t="s">
        <v>244</v>
      </c>
      <c r="AA53" t="s">
        <v>297</v>
      </c>
      <c r="AB53" t="s">
        <v>374</v>
      </c>
      <c r="AC53" t="s">
        <v>438</v>
      </c>
    </row>
    <row r="54" spans="1:36" ht="15" customHeight="1">
      <c r="A54" t="s">
        <v>681</v>
      </c>
      <c r="B54">
        <v>1E-3</v>
      </c>
      <c r="V54" t="s">
        <v>143</v>
      </c>
      <c r="Z54" t="s">
        <v>245</v>
      </c>
      <c r="AA54" t="s">
        <v>234</v>
      </c>
      <c r="AB54" t="s">
        <v>375</v>
      </c>
      <c r="AC54" t="s">
        <v>440</v>
      </c>
    </row>
    <row r="55" spans="1:36" ht="15" customHeight="1">
      <c r="A55" t="s">
        <v>682</v>
      </c>
      <c r="B55">
        <v>4</v>
      </c>
      <c r="V55" t="s">
        <v>87</v>
      </c>
      <c r="Z55" t="s">
        <v>246</v>
      </c>
      <c r="AA55" t="s">
        <v>96</v>
      </c>
      <c r="AB55" t="s">
        <v>986</v>
      </c>
      <c r="AC55" t="s">
        <v>82</v>
      </c>
    </row>
    <row r="56" spans="1:36" ht="15" customHeight="1">
      <c r="A56" t="s">
        <v>683</v>
      </c>
      <c r="B56">
        <v>1</v>
      </c>
      <c r="V56" t="s">
        <v>144</v>
      </c>
      <c r="Z56" t="s">
        <v>234</v>
      </c>
      <c r="AA56" t="s">
        <v>82</v>
      </c>
      <c r="AB56" t="s">
        <v>376</v>
      </c>
      <c r="AC56" t="s">
        <v>96</v>
      </c>
    </row>
    <row r="57" spans="1:36" ht="15" customHeight="1">
      <c r="A57" t="s">
        <v>684</v>
      </c>
      <c r="B57">
        <v>50</v>
      </c>
      <c r="V57" t="s">
        <v>145</v>
      </c>
      <c r="Z57" t="s">
        <v>234</v>
      </c>
      <c r="AA57" t="s">
        <v>298</v>
      </c>
      <c r="AB57" t="s">
        <v>377</v>
      </c>
      <c r="AC57" t="s">
        <v>198</v>
      </c>
    </row>
    <row r="58" spans="1:36" ht="15" customHeight="1">
      <c r="A58" t="s">
        <v>685</v>
      </c>
      <c r="B58">
        <v>0</v>
      </c>
      <c r="C58" t="s">
        <v>1063</v>
      </c>
      <c r="V58" t="s">
        <v>83</v>
      </c>
      <c r="Z58" t="s">
        <v>234</v>
      </c>
      <c r="AA58" t="s">
        <v>299</v>
      </c>
      <c r="AB58" t="s">
        <v>378</v>
      </c>
      <c r="AC58" t="s">
        <v>104</v>
      </c>
    </row>
    <row r="59" spans="1:36" ht="15" customHeight="1">
      <c r="A59" t="s">
        <v>686</v>
      </c>
      <c r="B59">
        <v>0</v>
      </c>
      <c r="C59" t="s">
        <v>1083</v>
      </c>
      <c r="V59" t="s">
        <v>146</v>
      </c>
      <c r="Z59" t="s">
        <v>247</v>
      </c>
      <c r="AA59" t="s">
        <v>300</v>
      </c>
      <c r="AB59" t="s">
        <v>379</v>
      </c>
      <c r="AC59" t="s">
        <v>444</v>
      </c>
    </row>
    <row r="60" spans="1:36" ht="15" customHeight="1">
      <c r="A60" t="s">
        <v>687</v>
      </c>
      <c r="B60">
        <v>1</v>
      </c>
      <c r="C60" t="s">
        <v>1084</v>
      </c>
      <c r="V60" t="s">
        <v>109</v>
      </c>
      <c r="Z60" t="s">
        <v>248</v>
      </c>
      <c r="AA60" t="s">
        <v>301</v>
      </c>
      <c r="AB60" t="s">
        <v>380</v>
      </c>
      <c r="AC60" t="s">
        <v>446</v>
      </c>
    </row>
    <row r="61" spans="1:36" ht="15" customHeight="1">
      <c r="A61" t="s">
        <v>688</v>
      </c>
      <c r="B61">
        <v>0</v>
      </c>
      <c r="V61" t="s">
        <v>147</v>
      </c>
      <c r="Z61" t="s">
        <v>249</v>
      </c>
      <c r="AA61" t="s">
        <v>302</v>
      </c>
      <c r="AB61" t="s">
        <v>381</v>
      </c>
      <c r="AC61" t="s">
        <v>447</v>
      </c>
    </row>
    <row r="62" spans="1:36" ht="15" customHeight="1">
      <c r="A62" t="s">
        <v>689</v>
      </c>
      <c r="B62">
        <v>2</v>
      </c>
      <c r="C62" t="s">
        <v>1085</v>
      </c>
      <c r="V62" t="s">
        <v>148</v>
      </c>
      <c r="Z62" t="s">
        <v>250</v>
      </c>
      <c r="AA62" t="s">
        <v>303</v>
      </c>
      <c r="AB62" t="s">
        <v>382</v>
      </c>
      <c r="AC62" t="s">
        <v>448</v>
      </c>
    </row>
    <row r="63" spans="1:36" ht="15" customHeight="1">
      <c r="A63" t="s">
        <v>690</v>
      </c>
      <c r="B63">
        <v>1</v>
      </c>
      <c r="C63" t="s">
        <v>1086</v>
      </c>
      <c r="V63" t="s">
        <v>149</v>
      </c>
      <c r="Z63" t="s">
        <v>251</v>
      </c>
      <c r="AA63" t="s">
        <v>304</v>
      </c>
      <c r="AB63" t="s">
        <v>383</v>
      </c>
      <c r="AC63" t="s">
        <v>449</v>
      </c>
    </row>
    <row r="64" spans="1:36" ht="15" customHeight="1">
      <c r="A64" t="s">
        <v>691</v>
      </c>
      <c r="B64">
        <v>0</v>
      </c>
      <c r="C64" t="s">
        <v>1087</v>
      </c>
      <c r="V64" t="s">
        <v>150</v>
      </c>
      <c r="Z64" t="s">
        <v>252</v>
      </c>
      <c r="AA64" t="s">
        <v>305</v>
      </c>
      <c r="AB64" t="s">
        <v>384</v>
      </c>
      <c r="AC64" t="s">
        <v>450</v>
      </c>
    </row>
    <row r="65" spans="1:29" ht="15" customHeight="1">
      <c r="A65" t="s">
        <v>692</v>
      </c>
      <c r="B65">
        <v>0</v>
      </c>
      <c r="C65" t="s">
        <v>1088</v>
      </c>
      <c r="V65" t="s">
        <v>151</v>
      </c>
      <c r="Z65" t="s">
        <v>253</v>
      </c>
      <c r="AA65" t="s">
        <v>306</v>
      </c>
      <c r="AB65" t="s">
        <v>385</v>
      </c>
      <c r="AC65" t="s">
        <v>451</v>
      </c>
    </row>
    <row r="66" spans="1:29" ht="15" customHeight="1">
      <c r="A66" t="s">
        <v>693</v>
      </c>
      <c r="B66">
        <v>0</v>
      </c>
      <c r="C66" t="s">
        <v>1089</v>
      </c>
      <c r="V66" t="s">
        <v>152</v>
      </c>
      <c r="Z66" t="s">
        <v>254</v>
      </c>
      <c r="AA66" t="s">
        <v>307</v>
      </c>
      <c r="AB66" t="s">
        <v>386</v>
      </c>
      <c r="AC66" t="s">
        <v>452</v>
      </c>
    </row>
    <row r="67" spans="1:29" ht="15" customHeight="1">
      <c r="A67" t="s">
        <v>694</v>
      </c>
      <c r="B67">
        <v>7</v>
      </c>
      <c r="C67">
        <v>8</v>
      </c>
      <c r="D67" t="s">
        <v>1090</v>
      </c>
      <c r="V67" t="s">
        <v>153</v>
      </c>
      <c r="Z67" t="s">
        <v>255</v>
      </c>
      <c r="AA67" t="s">
        <v>308</v>
      </c>
      <c r="AB67" t="s">
        <v>387</v>
      </c>
      <c r="AC67" t="s">
        <v>453</v>
      </c>
    </row>
    <row r="68" spans="1:29" ht="15" customHeight="1">
      <c r="A68" t="s">
        <v>695</v>
      </c>
      <c r="B68">
        <v>1</v>
      </c>
      <c r="C68" t="s">
        <v>1091</v>
      </c>
      <c r="V68" t="s">
        <v>154</v>
      </c>
      <c r="Z68" t="s">
        <v>256</v>
      </c>
      <c r="AA68" t="s">
        <v>309</v>
      </c>
      <c r="AB68" t="s">
        <v>388</v>
      </c>
      <c r="AC68" t="s">
        <v>454</v>
      </c>
    </row>
    <row r="69" spans="1:29" ht="15" customHeight="1">
      <c r="A69" t="s">
        <v>696</v>
      </c>
      <c r="B69">
        <v>0</v>
      </c>
      <c r="V69" t="s">
        <v>155</v>
      </c>
      <c r="Z69" t="s">
        <v>615</v>
      </c>
      <c r="AA69" t="s">
        <v>310</v>
      </c>
      <c r="AB69" t="s">
        <v>389</v>
      </c>
      <c r="AC69" t="s">
        <v>455</v>
      </c>
    </row>
    <row r="70" spans="1:29" ht="15" customHeight="1">
      <c r="A70" t="s">
        <v>697</v>
      </c>
      <c r="B70">
        <v>0</v>
      </c>
      <c r="C70" t="s">
        <v>1075</v>
      </c>
      <c r="V70" t="s">
        <v>156</v>
      </c>
      <c r="Z70" t="s">
        <v>616</v>
      </c>
      <c r="AA70" t="s">
        <v>311</v>
      </c>
      <c r="AB70" t="s">
        <v>353</v>
      </c>
      <c r="AC70" t="s">
        <v>456</v>
      </c>
    </row>
    <row r="71" spans="1:29" ht="15" customHeight="1">
      <c r="A71" t="s">
        <v>698</v>
      </c>
      <c r="B71">
        <v>0</v>
      </c>
      <c r="C71" t="s">
        <v>1075</v>
      </c>
      <c r="V71" t="s">
        <v>109</v>
      </c>
      <c r="Z71" t="s">
        <v>617</v>
      </c>
      <c r="AA71" t="s">
        <v>312</v>
      </c>
      <c r="AB71" t="s">
        <v>336</v>
      </c>
      <c r="AC71" t="s">
        <v>457</v>
      </c>
    </row>
    <row r="72" spans="1:29" ht="15" customHeight="1">
      <c r="A72" t="s">
        <v>699</v>
      </c>
      <c r="B72">
        <v>2</v>
      </c>
      <c r="C72" t="s">
        <v>1092</v>
      </c>
      <c r="V72" t="s">
        <v>157</v>
      </c>
      <c r="Z72" t="s">
        <v>618</v>
      </c>
      <c r="AA72" t="s">
        <v>143</v>
      </c>
      <c r="AB72" t="s">
        <v>335</v>
      </c>
      <c r="AC72" t="s">
        <v>458</v>
      </c>
    </row>
    <row r="73" spans="1:29" ht="15" customHeight="1">
      <c r="A73" t="s">
        <v>700</v>
      </c>
      <c r="B73">
        <v>0</v>
      </c>
      <c r="C73" t="s">
        <v>1061</v>
      </c>
      <c r="V73" t="s">
        <v>158</v>
      </c>
      <c r="Z73" t="s">
        <v>839</v>
      </c>
      <c r="AA73" t="s">
        <v>812</v>
      </c>
      <c r="AB73" t="s">
        <v>390</v>
      </c>
      <c r="AC73" t="s">
        <v>459</v>
      </c>
    </row>
    <row r="74" spans="1:29" ht="15" customHeight="1">
      <c r="A74" t="s">
        <v>701</v>
      </c>
      <c r="B74">
        <v>1</v>
      </c>
      <c r="C74" t="s">
        <v>1061</v>
      </c>
      <c r="V74" t="s">
        <v>159</v>
      </c>
      <c r="Z74" t="s">
        <v>840</v>
      </c>
      <c r="AA74" t="s">
        <v>313</v>
      </c>
      <c r="AB74" t="s">
        <v>391</v>
      </c>
      <c r="AC74" t="s">
        <v>460</v>
      </c>
    </row>
    <row r="75" spans="1:29" ht="15" customHeight="1">
      <c r="A75" t="s">
        <v>702</v>
      </c>
      <c r="B75">
        <v>25</v>
      </c>
      <c r="C75" t="s">
        <v>1093</v>
      </c>
      <c r="V75" t="s">
        <v>160</v>
      </c>
      <c r="Z75" t="s">
        <v>861</v>
      </c>
      <c r="AA75" t="s">
        <v>314</v>
      </c>
      <c r="AB75" t="s">
        <v>388</v>
      </c>
      <c r="AC75" t="s">
        <v>461</v>
      </c>
    </row>
    <row r="76" spans="1:29" ht="15" customHeight="1">
      <c r="A76" t="s">
        <v>703</v>
      </c>
      <c r="B76">
        <v>15</v>
      </c>
      <c r="V76" t="s">
        <v>161</v>
      </c>
      <c r="Z76" t="s">
        <v>958</v>
      </c>
      <c r="AA76" t="s">
        <v>315</v>
      </c>
      <c r="AB76" t="s">
        <v>389</v>
      </c>
      <c r="AC76" t="s">
        <v>462</v>
      </c>
    </row>
    <row r="77" spans="1:29" ht="15" customHeight="1">
      <c r="A77" t="s">
        <v>704</v>
      </c>
      <c r="B77">
        <v>0</v>
      </c>
      <c r="C77" t="s">
        <v>1094</v>
      </c>
      <c r="V77" t="s">
        <v>162</v>
      </c>
      <c r="Z77" t="s">
        <v>912</v>
      </c>
      <c r="AA77" t="s">
        <v>316</v>
      </c>
      <c r="AB77" s="7" t="s">
        <v>234</v>
      </c>
      <c r="AC77" s="7" t="s">
        <v>463</v>
      </c>
    </row>
    <row r="78" spans="1:29" ht="15" customHeight="1">
      <c r="A78" t="s">
        <v>705</v>
      </c>
      <c r="B78">
        <v>12</v>
      </c>
      <c r="V78" t="s">
        <v>163</v>
      </c>
      <c r="Z78" t="s">
        <v>915</v>
      </c>
      <c r="AA78" t="s">
        <v>317</v>
      </c>
      <c r="AB78" t="s">
        <v>96</v>
      </c>
      <c r="AC78" t="s">
        <v>464</v>
      </c>
    </row>
    <row r="79" spans="1:29" ht="15" customHeight="1">
      <c r="A79" t="s">
        <v>706</v>
      </c>
      <c r="B79">
        <v>7</v>
      </c>
      <c r="C79" t="s">
        <v>1095</v>
      </c>
      <c r="V79" t="s">
        <v>164</v>
      </c>
      <c r="Z79" t="s">
        <v>916</v>
      </c>
      <c r="AA79" t="s">
        <v>318</v>
      </c>
      <c r="AB79" s="7" t="s">
        <v>82</v>
      </c>
      <c r="AC79" s="7" t="s">
        <v>465</v>
      </c>
    </row>
    <row r="80" spans="1:29" ht="15" customHeight="1">
      <c r="A80" t="s">
        <v>707</v>
      </c>
      <c r="B80">
        <v>0</v>
      </c>
      <c r="V80" t="s">
        <v>165</v>
      </c>
      <c r="Z80" t="s">
        <v>960</v>
      </c>
      <c r="AA80" t="s">
        <v>319</v>
      </c>
      <c r="AB80" t="s">
        <v>392</v>
      </c>
      <c r="AC80" t="s">
        <v>466</v>
      </c>
    </row>
    <row r="81" spans="1:29" ht="15" customHeight="1">
      <c r="A81" t="s">
        <v>708</v>
      </c>
      <c r="B81">
        <v>1</v>
      </c>
      <c r="V81" t="s">
        <v>166</v>
      </c>
      <c r="Z81" t="s">
        <v>974</v>
      </c>
      <c r="AA81" t="s">
        <v>320</v>
      </c>
      <c r="AB81" t="s">
        <v>393</v>
      </c>
      <c r="AC81" t="s">
        <v>467</v>
      </c>
    </row>
    <row r="82" spans="1:29" ht="15" customHeight="1">
      <c r="A82" t="s">
        <v>709</v>
      </c>
      <c r="B82">
        <v>6</v>
      </c>
      <c r="V82" t="s">
        <v>167</v>
      </c>
      <c r="Z82" t="s">
        <v>991</v>
      </c>
      <c r="AA82" t="s">
        <v>149</v>
      </c>
      <c r="AB82" t="s">
        <v>394</v>
      </c>
      <c r="AC82" t="s">
        <v>468</v>
      </c>
    </row>
    <row r="83" spans="1:29" ht="15" customHeight="1">
      <c r="A83" t="s">
        <v>710</v>
      </c>
      <c r="B83">
        <v>0</v>
      </c>
      <c r="V83" t="s">
        <v>955</v>
      </c>
      <c r="AA83" t="s">
        <v>321</v>
      </c>
      <c r="AB83" t="s">
        <v>370</v>
      </c>
      <c r="AC83" t="s">
        <v>184</v>
      </c>
    </row>
    <row r="84" spans="1:29" ht="15" customHeight="1">
      <c r="A84" t="s">
        <v>711</v>
      </c>
      <c r="B84">
        <v>1</v>
      </c>
      <c r="V84" t="s">
        <v>169</v>
      </c>
      <c r="AA84" t="s">
        <v>260</v>
      </c>
      <c r="AB84" t="s">
        <v>327</v>
      </c>
      <c r="AC84" t="s">
        <v>184</v>
      </c>
    </row>
    <row r="85" spans="1:29" ht="15" customHeight="1">
      <c r="A85" t="s">
        <v>712</v>
      </c>
      <c r="B85">
        <v>2</v>
      </c>
      <c r="V85" t="s">
        <v>170</v>
      </c>
      <c r="AA85" t="s">
        <v>259</v>
      </c>
      <c r="AB85" t="s">
        <v>395</v>
      </c>
      <c r="AC85" t="s">
        <v>184</v>
      </c>
    </row>
    <row r="86" spans="1:29" ht="15" customHeight="1">
      <c r="A86" t="s">
        <v>713</v>
      </c>
      <c r="B86">
        <v>1</v>
      </c>
      <c r="V86" t="s">
        <v>171</v>
      </c>
      <c r="AA86" t="s">
        <v>322</v>
      </c>
      <c r="AB86" t="s">
        <v>396</v>
      </c>
      <c r="AC86" t="s">
        <v>184</v>
      </c>
    </row>
    <row r="87" spans="1:29" ht="15" customHeight="1">
      <c r="A87" t="s">
        <v>714</v>
      </c>
      <c r="B87">
        <v>0</v>
      </c>
      <c r="V87" t="s">
        <v>956</v>
      </c>
      <c r="AA87" t="s">
        <v>323</v>
      </c>
      <c r="AB87" t="s">
        <v>397</v>
      </c>
      <c r="AC87" t="s">
        <v>184</v>
      </c>
    </row>
    <row r="88" spans="1:29" ht="15" customHeight="1">
      <c r="A88" t="s">
        <v>715</v>
      </c>
      <c r="B88">
        <v>0</v>
      </c>
      <c r="C88" t="s">
        <v>1096</v>
      </c>
      <c r="V88" t="s">
        <v>171</v>
      </c>
      <c r="AA88" t="s">
        <v>324</v>
      </c>
      <c r="AB88" t="s">
        <v>398</v>
      </c>
      <c r="AC88" t="s">
        <v>810</v>
      </c>
    </row>
    <row r="89" spans="1:29" ht="15" customHeight="1">
      <c r="A89" t="s">
        <v>716</v>
      </c>
      <c r="B89">
        <v>0</v>
      </c>
      <c r="V89" t="s">
        <v>170</v>
      </c>
      <c r="AA89" t="s">
        <v>234</v>
      </c>
      <c r="AB89" t="s">
        <v>399</v>
      </c>
      <c r="AC89" t="s">
        <v>445</v>
      </c>
    </row>
    <row r="90" spans="1:29" ht="15" customHeight="1">
      <c r="A90" t="s">
        <v>717</v>
      </c>
      <c r="B90">
        <v>0</v>
      </c>
      <c r="V90" t="s">
        <v>172</v>
      </c>
      <c r="AA90" t="s">
        <v>96</v>
      </c>
      <c r="AB90" t="s">
        <v>400</v>
      </c>
      <c r="AC90" t="s">
        <v>443</v>
      </c>
    </row>
    <row r="91" spans="1:29" ht="15" customHeight="1">
      <c r="A91" t="s">
        <v>718</v>
      </c>
      <c r="B91">
        <v>1</v>
      </c>
      <c r="C91" t="s">
        <v>1097</v>
      </c>
      <c r="V91" t="s">
        <v>173</v>
      </c>
      <c r="AA91" t="s">
        <v>82</v>
      </c>
      <c r="AB91" t="s">
        <v>401</v>
      </c>
      <c r="AC91" t="s">
        <v>858</v>
      </c>
    </row>
    <row r="92" spans="1:29" ht="15" customHeight="1">
      <c r="A92" t="s">
        <v>719</v>
      </c>
      <c r="B92">
        <v>20</v>
      </c>
      <c r="V92" t="s">
        <v>174</v>
      </c>
      <c r="AA92" t="s">
        <v>325</v>
      </c>
      <c r="AB92" t="s">
        <v>402</v>
      </c>
      <c r="AC92" t="s">
        <v>863</v>
      </c>
    </row>
    <row r="93" spans="1:29" ht="15" customHeight="1">
      <c r="A93" t="s">
        <v>720</v>
      </c>
      <c r="B93">
        <v>0</v>
      </c>
      <c r="C93" t="s">
        <v>1098</v>
      </c>
      <c r="V93" t="s">
        <v>175</v>
      </c>
      <c r="AA93" t="s">
        <v>326</v>
      </c>
      <c r="AB93" t="s">
        <v>403</v>
      </c>
      <c r="AC93" t="s">
        <v>864</v>
      </c>
    </row>
    <row r="94" spans="1:29" ht="15" customHeight="1">
      <c r="A94" t="s">
        <v>721</v>
      </c>
      <c r="B94">
        <v>0</v>
      </c>
      <c r="C94" t="s">
        <v>1099</v>
      </c>
      <c r="V94" t="s">
        <v>176</v>
      </c>
      <c r="AA94" t="s">
        <v>327</v>
      </c>
      <c r="AB94" t="s">
        <v>947</v>
      </c>
      <c r="AC94" t="s">
        <v>950</v>
      </c>
    </row>
    <row r="95" spans="1:29" ht="15" customHeight="1">
      <c r="A95" t="s">
        <v>722</v>
      </c>
      <c r="B95">
        <v>0</v>
      </c>
      <c r="V95" t="s">
        <v>957</v>
      </c>
      <c r="AA95" t="s">
        <v>328</v>
      </c>
      <c r="AB95" t="s">
        <v>404</v>
      </c>
    </row>
    <row r="96" spans="1:29" ht="15" customHeight="1">
      <c r="A96" t="s">
        <v>723</v>
      </c>
      <c r="B96">
        <v>9.2200000000000006</v>
      </c>
      <c r="V96" t="s">
        <v>177</v>
      </c>
      <c r="AA96" t="s">
        <v>329</v>
      </c>
      <c r="AB96" t="s">
        <v>405</v>
      </c>
    </row>
    <row r="97" spans="1:28" ht="15" customHeight="1">
      <c r="A97" t="s">
        <v>724</v>
      </c>
      <c r="V97" t="s">
        <v>988</v>
      </c>
      <c r="AA97" t="s">
        <v>330</v>
      </c>
      <c r="AB97" t="s">
        <v>360</v>
      </c>
    </row>
    <row r="98" spans="1:28" ht="15" customHeight="1">
      <c r="A98" t="s">
        <v>725</v>
      </c>
      <c r="V98" t="s">
        <v>178</v>
      </c>
      <c r="AA98" t="s">
        <v>331</v>
      </c>
      <c r="AB98" t="s">
        <v>406</v>
      </c>
    </row>
    <row r="99" spans="1:28" ht="15" customHeight="1">
      <c r="A99" t="s">
        <v>726</v>
      </c>
      <c r="B99">
        <v>1</v>
      </c>
      <c r="C99" t="s">
        <v>1100</v>
      </c>
      <c r="V99" t="s">
        <v>179</v>
      </c>
      <c r="AA99" t="s">
        <v>869</v>
      </c>
      <c r="AB99" t="s">
        <v>407</v>
      </c>
    </row>
    <row r="100" spans="1:28" ht="15" customHeight="1">
      <c r="A100" t="s">
        <v>727</v>
      </c>
      <c r="B100">
        <v>3</v>
      </c>
      <c r="C100" t="s">
        <v>1101</v>
      </c>
      <c r="V100" t="s">
        <v>180</v>
      </c>
      <c r="AA100" t="s">
        <v>870</v>
      </c>
      <c r="AB100" t="s">
        <v>408</v>
      </c>
    </row>
    <row r="101" spans="1:28" ht="15" customHeight="1">
      <c r="A101" t="s">
        <v>728</v>
      </c>
      <c r="B101" t="b">
        <v>0</v>
      </c>
      <c r="V101" t="s">
        <v>1140</v>
      </c>
      <c r="AA101" t="s">
        <v>1167</v>
      </c>
      <c r="AB101" t="s">
        <v>1190</v>
      </c>
    </row>
    <row r="102" spans="1:28" ht="15" customHeight="1">
      <c r="A102" t="s">
        <v>729</v>
      </c>
      <c r="B102">
        <v>0</v>
      </c>
      <c r="V102" t="s">
        <v>1141</v>
      </c>
      <c r="AA102" t="s">
        <v>1168</v>
      </c>
      <c r="AB102" t="s">
        <v>1191</v>
      </c>
    </row>
    <row r="103" spans="1:28" ht="15" customHeight="1">
      <c r="A103" t="s">
        <v>730</v>
      </c>
      <c r="B103" t="b">
        <v>0</v>
      </c>
      <c r="V103" t="s">
        <v>1142</v>
      </c>
      <c r="AA103" t="s">
        <v>1169</v>
      </c>
      <c r="AB103" t="s">
        <v>1192</v>
      </c>
    </row>
    <row r="104" spans="1:28" ht="15" customHeight="1">
      <c r="A104" t="s">
        <v>731</v>
      </c>
      <c r="B104" t="b">
        <v>0</v>
      </c>
      <c r="V104" t="s">
        <v>1221</v>
      </c>
      <c r="AA104" t="s">
        <v>1170</v>
      </c>
      <c r="AB104" t="s">
        <v>1193</v>
      </c>
    </row>
    <row r="105" spans="1:28" ht="15" customHeight="1">
      <c r="A105" t="s">
        <v>732</v>
      </c>
      <c r="B105" t="b">
        <v>0</v>
      </c>
      <c r="V105" t="s">
        <v>1143</v>
      </c>
      <c r="AA105" t="s">
        <v>1171</v>
      </c>
      <c r="AB105" t="s">
        <v>1194</v>
      </c>
    </row>
    <row r="106" spans="1:28" ht="15" customHeight="1">
      <c r="A106" t="s">
        <v>733</v>
      </c>
      <c r="B106" t="b">
        <v>0</v>
      </c>
      <c r="V106" t="s">
        <v>1144</v>
      </c>
      <c r="AA106" t="s">
        <v>1172</v>
      </c>
      <c r="AB106" t="s">
        <v>1195</v>
      </c>
    </row>
    <row r="107" spans="1:28" ht="15" customHeight="1">
      <c r="A107" t="s">
        <v>734</v>
      </c>
      <c r="B107">
        <v>1</v>
      </c>
      <c r="C107" t="s">
        <v>1102</v>
      </c>
      <c r="V107" t="s">
        <v>1145</v>
      </c>
      <c r="AA107" t="s">
        <v>1173</v>
      </c>
      <c r="AB107" t="s">
        <v>1196</v>
      </c>
    </row>
    <row r="108" spans="1:28" ht="15" customHeight="1">
      <c r="A108" t="s">
        <v>735</v>
      </c>
      <c r="B108" t="b">
        <v>0</v>
      </c>
      <c r="V108" t="s">
        <v>1146</v>
      </c>
      <c r="AA108" t="s">
        <v>1174</v>
      </c>
      <c r="AB108" t="s">
        <v>1197</v>
      </c>
    </row>
    <row r="109" spans="1:28" ht="15" customHeight="1">
      <c r="A109" t="s">
        <v>736</v>
      </c>
      <c r="B109" t="b">
        <v>0</v>
      </c>
      <c r="V109" t="s">
        <v>1147</v>
      </c>
      <c r="AA109" t="s">
        <v>1175</v>
      </c>
      <c r="AB109" t="s">
        <v>1198</v>
      </c>
    </row>
    <row r="110" spans="1:28" ht="15" customHeight="1">
      <c r="A110" t="s">
        <v>737</v>
      </c>
      <c r="B110">
        <v>1</v>
      </c>
      <c r="V110" t="s">
        <v>1148</v>
      </c>
      <c r="AA110" t="s">
        <v>1176</v>
      </c>
      <c r="AB110" t="s">
        <v>1174</v>
      </c>
    </row>
    <row r="111" spans="1:28" ht="15" customHeight="1">
      <c r="A111" t="s">
        <v>738</v>
      </c>
      <c r="B111">
        <v>1</v>
      </c>
      <c r="V111" t="s">
        <v>1149</v>
      </c>
      <c r="AA111" t="s">
        <v>1177</v>
      </c>
      <c r="AB111" t="s">
        <v>1173</v>
      </c>
    </row>
    <row r="112" spans="1:28" ht="15" customHeight="1">
      <c r="A112" t="s">
        <v>739</v>
      </c>
      <c r="B112">
        <v>0</v>
      </c>
      <c r="V112" t="s">
        <v>1150</v>
      </c>
      <c r="AA112" t="s">
        <v>1178</v>
      </c>
      <c r="AB112" t="s">
        <v>1199</v>
      </c>
    </row>
    <row r="113" spans="1:28" ht="15" customHeight="1">
      <c r="A113" t="s">
        <v>740</v>
      </c>
      <c r="B113" t="b">
        <v>0</v>
      </c>
      <c r="V113" t="s">
        <v>1151</v>
      </c>
      <c r="AA113" t="s">
        <v>1179</v>
      </c>
      <c r="AB113" t="s">
        <v>1197</v>
      </c>
    </row>
    <row r="114" spans="1:28" ht="15" customHeight="1">
      <c r="A114" t="s">
        <v>741</v>
      </c>
      <c r="B114" t="b">
        <v>0</v>
      </c>
      <c r="V114" t="s">
        <v>1152</v>
      </c>
      <c r="AA114" t="s">
        <v>1180</v>
      </c>
      <c r="AB114" t="s">
        <v>1174</v>
      </c>
    </row>
    <row r="115" spans="1:28" ht="15" customHeight="1">
      <c r="A115" t="s">
        <v>742</v>
      </c>
      <c r="B115" t="b">
        <v>1</v>
      </c>
      <c r="V115" t="s">
        <v>1153</v>
      </c>
      <c r="AA115" t="s">
        <v>1181</v>
      </c>
      <c r="AB115" t="s">
        <v>1200</v>
      </c>
    </row>
    <row r="116" spans="1:28" ht="15" customHeight="1">
      <c r="A116" t="s">
        <v>743</v>
      </c>
      <c r="B116" t="b">
        <v>0</v>
      </c>
      <c r="V116" t="s">
        <v>1154</v>
      </c>
      <c r="AA116" t="s">
        <v>1182</v>
      </c>
      <c r="AB116" t="s">
        <v>1201</v>
      </c>
    </row>
    <row r="117" spans="1:28" ht="15" customHeight="1">
      <c r="A117" t="s">
        <v>744</v>
      </c>
      <c r="B117" t="b">
        <v>0</v>
      </c>
      <c r="C117" t="b">
        <v>0</v>
      </c>
      <c r="D117" t="b">
        <v>0</v>
      </c>
      <c r="V117" t="s">
        <v>1155</v>
      </c>
      <c r="AA117" t="s">
        <v>1183</v>
      </c>
      <c r="AB117" t="s">
        <v>1202</v>
      </c>
    </row>
    <row r="118" spans="1:28" ht="15" customHeight="1">
      <c r="A118" t="s">
        <v>745</v>
      </c>
      <c r="B118" t="b">
        <v>0</v>
      </c>
      <c r="V118" t="s">
        <v>1156</v>
      </c>
      <c r="AA118" t="s">
        <v>1184</v>
      </c>
      <c r="AB118" t="s">
        <v>1203</v>
      </c>
    </row>
    <row r="119" spans="1:28" ht="15" customHeight="1">
      <c r="A119" t="s">
        <v>746</v>
      </c>
      <c r="B119" t="b">
        <v>0</v>
      </c>
      <c r="V119" t="s">
        <v>1157</v>
      </c>
      <c r="AA119" t="s">
        <v>1185</v>
      </c>
      <c r="AB119" t="s">
        <v>1204</v>
      </c>
    </row>
    <row r="120" spans="1:28" ht="15" customHeight="1">
      <c r="A120" t="s">
        <v>747</v>
      </c>
      <c r="B120">
        <v>100</v>
      </c>
      <c r="V120" t="s">
        <v>1158</v>
      </c>
      <c r="AA120" t="s">
        <v>1186</v>
      </c>
      <c r="AB120" t="s">
        <v>1205</v>
      </c>
    </row>
    <row r="121" spans="1:28" ht="15" customHeight="1">
      <c r="A121" t="s">
        <v>748</v>
      </c>
      <c r="B121">
        <v>1</v>
      </c>
      <c r="C121" t="s">
        <v>1103</v>
      </c>
      <c r="V121" t="s">
        <v>1159</v>
      </c>
      <c r="AA121" t="s">
        <v>1187</v>
      </c>
      <c r="AB121" t="s">
        <v>1206</v>
      </c>
    </row>
    <row r="122" spans="1:28" ht="15" customHeight="1">
      <c r="A122" t="s">
        <v>749</v>
      </c>
      <c r="B122">
        <v>0</v>
      </c>
      <c r="V122" t="s">
        <v>1160</v>
      </c>
      <c r="AA122" t="s">
        <v>1188</v>
      </c>
      <c r="AB122" t="s">
        <v>1202</v>
      </c>
    </row>
    <row r="123" spans="1:28" ht="15" customHeight="1">
      <c r="A123" t="s">
        <v>724</v>
      </c>
      <c r="V123" t="s">
        <v>1161</v>
      </c>
      <c r="AA123" t="s">
        <v>1173</v>
      </c>
      <c r="AB123" t="s">
        <v>1207</v>
      </c>
    </row>
    <row r="124" spans="1:28" ht="15" customHeight="1">
      <c r="A124" t="s">
        <v>750</v>
      </c>
      <c r="B124">
        <v>500</v>
      </c>
      <c r="V124" t="s">
        <v>1162</v>
      </c>
      <c r="AA124" t="s">
        <v>1189</v>
      </c>
      <c r="AB124" t="s">
        <v>1208</v>
      </c>
    </row>
    <row r="125" spans="1:28" ht="15" customHeight="1">
      <c r="A125" t="s">
        <v>751</v>
      </c>
      <c r="B125">
        <v>1.0000000000000001E-5</v>
      </c>
      <c r="V125" t="s">
        <v>1163</v>
      </c>
      <c r="AA125" t="s">
        <v>862</v>
      </c>
      <c r="AB125" t="s">
        <v>1209</v>
      </c>
    </row>
    <row r="126" spans="1:28" ht="15" customHeight="1">
      <c r="A126" t="s">
        <v>752</v>
      </c>
      <c r="B126">
        <v>0</v>
      </c>
      <c r="C126" t="s">
        <v>1104</v>
      </c>
      <c r="V126" t="s">
        <v>1164</v>
      </c>
      <c r="AA126" t="s">
        <v>867</v>
      </c>
      <c r="AB126" t="s">
        <v>1210</v>
      </c>
    </row>
    <row r="127" spans="1:28" ht="15" customHeight="1">
      <c r="A127" t="s">
        <v>753</v>
      </c>
      <c r="B127" t="b">
        <v>0</v>
      </c>
      <c r="C127" t="s">
        <v>1105</v>
      </c>
      <c r="V127" t="s">
        <v>1165</v>
      </c>
      <c r="AB127" t="s">
        <v>1211</v>
      </c>
    </row>
    <row r="128" spans="1:28" ht="15" customHeight="1">
      <c r="A128" t="s">
        <v>754</v>
      </c>
      <c r="V128" t="s">
        <v>1166</v>
      </c>
      <c r="AB128" t="s">
        <v>1212</v>
      </c>
    </row>
    <row r="129" spans="1:28" ht="15" customHeight="1">
      <c r="A129" t="s">
        <v>755</v>
      </c>
      <c r="B129">
        <v>500</v>
      </c>
      <c r="V129" t="s">
        <v>1224</v>
      </c>
      <c r="AB129" t="s">
        <v>1213</v>
      </c>
    </row>
    <row r="130" spans="1:28" ht="15" customHeight="1">
      <c r="A130" t="s">
        <v>756</v>
      </c>
      <c r="B130">
        <v>9.9999999999999995E-7</v>
      </c>
      <c r="AB130" t="s">
        <v>1214</v>
      </c>
    </row>
    <row r="131" spans="1:28" ht="15" customHeight="1">
      <c r="A131" t="s">
        <v>753</v>
      </c>
      <c r="B131" t="b">
        <v>1</v>
      </c>
      <c r="C131" t="s">
        <v>1106</v>
      </c>
      <c r="AB131" t="s">
        <v>1215</v>
      </c>
    </row>
    <row r="132" spans="1:28" ht="15" customHeight="1">
      <c r="A132" t="s">
        <v>757</v>
      </c>
      <c r="B132">
        <v>0</v>
      </c>
      <c r="C132" t="s">
        <v>1107</v>
      </c>
      <c r="AB132" t="s">
        <v>1216</v>
      </c>
    </row>
    <row r="133" spans="1:28" ht="15" customHeight="1">
      <c r="A133" t="s">
        <v>758</v>
      </c>
      <c r="B133" t="b">
        <v>0</v>
      </c>
      <c r="C133" t="s">
        <v>1108</v>
      </c>
      <c r="AB133" t="s">
        <v>1217</v>
      </c>
    </row>
    <row r="134" spans="1:28" ht="15" customHeight="1">
      <c r="A134" t="s">
        <v>759</v>
      </c>
      <c r="B134" t="b">
        <v>1</v>
      </c>
      <c r="C134" t="s">
        <v>1109</v>
      </c>
      <c r="AB134" t="s">
        <v>1218</v>
      </c>
    </row>
    <row r="135" spans="1:28" ht="15" customHeight="1">
      <c r="A135" t="s">
        <v>760</v>
      </c>
      <c r="B135">
        <v>1</v>
      </c>
      <c r="C135" t="s">
        <v>1108</v>
      </c>
      <c r="AB135" t="s">
        <v>1219</v>
      </c>
    </row>
    <row r="136" spans="1:28" ht="15" customHeight="1">
      <c r="A136" t="s">
        <v>761</v>
      </c>
      <c r="B136">
        <v>0</v>
      </c>
      <c r="C136" t="s">
        <v>1110</v>
      </c>
    </row>
    <row r="137" spans="1:28" ht="15" customHeight="1">
      <c r="A137" t="s">
        <v>762</v>
      </c>
      <c r="B137">
        <v>0</v>
      </c>
      <c r="C137" t="s">
        <v>1110</v>
      </c>
    </row>
    <row r="138" spans="1:28" ht="15" customHeight="1">
      <c r="A138" t="s">
        <v>763</v>
      </c>
      <c r="B138">
        <v>1</v>
      </c>
      <c r="C138" t="s">
        <v>1111</v>
      </c>
    </row>
    <row r="139" spans="1:28" ht="15" customHeight="1">
      <c r="A139" t="s">
        <v>764</v>
      </c>
      <c r="B139" t="b">
        <v>0</v>
      </c>
    </row>
    <row r="140" spans="1:28" ht="15" customHeight="1">
      <c r="A140" t="s">
        <v>765</v>
      </c>
      <c r="B140" t="b">
        <v>0</v>
      </c>
    </row>
    <row r="141" spans="1:28" ht="15" customHeight="1">
      <c r="A141" t="s">
        <v>766</v>
      </c>
      <c r="B141" t="b">
        <v>0</v>
      </c>
    </row>
    <row r="142" spans="1:28" ht="15" customHeight="1">
      <c r="A142" t="s">
        <v>767</v>
      </c>
      <c r="B142" t="b">
        <v>0</v>
      </c>
    </row>
    <row r="143" spans="1:28" ht="15" customHeight="1">
      <c r="A143" t="s">
        <v>768</v>
      </c>
      <c r="B143" t="b">
        <v>1</v>
      </c>
    </row>
    <row r="144" spans="1:28" ht="15" customHeight="1">
      <c r="A144" t="s">
        <v>66</v>
      </c>
      <c r="B144" t="b">
        <v>0</v>
      </c>
      <c r="C144">
        <v>1</v>
      </c>
      <c r="D144">
        <v>1</v>
      </c>
      <c r="E144" t="b">
        <v>1</v>
      </c>
      <c r="F144" t="b">
        <v>0</v>
      </c>
      <c r="G144" t="b">
        <v>0</v>
      </c>
      <c r="H144" t="b">
        <v>0</v>
      </c>
    </row>
    <row r="145" spans="1:8" ht="15" customHeight="1">
      <c r="A145" t="s">
        <v>769</v>
      </c>
      <c r="B145" t="b">
        <v>0</v>
      </c>
      <c r="C145">
        <v>1</v>
      </c>
      <c r="D145">
        <v>1</v>
      </c>
      <c r="E145" t="b">
        <v>0</v>
      </c>
      <c r="F145" t="b">
        <v>0</v>
      </c>
      <c r="G145" t="b">
        <v>1</v>
      </c>
      <c r="H145" t="b">
        <v>0</v>
      </c>
    </row>
    <row r="146" spans="1:8" ht="15" customHeight="1">
      <c r="A146" t="s">
        <v>770</v>
      </c>
      <c r="B146" t="b">
        <v>0</v>
      </c>
      <c r="C146">
        <v>1</v>
      </c>
      <c r="D146">
        <v>1</v>
      </c>
      <c r="E146" t="b">
        <v>0</v>
      </c>
      <c r="F146" t="b">
        <v>0</v>
      </c>
      <c r="G146" t="b">
        <v>1</v>
      </c>
      <c r="H146" t="b">
        <v>1</v>
      </c>
    </row>
    <row r="147" spans="1:8" ht="15" customHeight="1">
      <c r="A147" t="s">
        <v>771</v>
      </c>
      <c r="B147" t="b">
        <v>0</v>
      </c>
      <c r="C147">
        <v>1</v>
      </c>
      <c r="D147">
        <v>1</v>
      </c>
      <c r="E147" t="b">
        <v>0</v>
      </c>
      <c r="F147" t="b">
        <v>0</v>
      </c>
      <c r="G147" t="b">
        <v>1</v>
      </c>
      <c r="H147" t="b">
        <v>0</v>
      </c>
    </row>
    <row r="148" spans="1:8" ht="15" customHeight="1">
      <c r="A148" t="s">
        <v>772</v>
      </c>
      <c r="C148">
        <v>2</v>
      </c>
      <c r="D148">
        <v>2</v>
      </c>
      <c r="E148">
        <v>0</v>
      </c>
    </row>
    <row r="149" spans="1:8" ht="15" customHeight="1">
      <c r="A149" t="s">
        <v>773</v>
      </c>
      <c r="B149">
        <v>0</v>
      </c>
    </row>
    <row r="150" spans="1:8" ht="15" customHeight="1">
      <c r="A150" t="s">
        <v>774</v>
      </c>
      <c r="B150">
        <v>1</v>
      </c>
      <c r="C150" t="s">
        <v>1112</v>
      </c>
    </row>
    <row r="151" spans="1:8" ht="15" customHeight="1">
      <c r="A151" t="s">
        <v>775</v>
      </c>
      <c r="B151">
        <v>1</v>
      </c>
      <c r="C151" t="s">
        <v>1061</v>
      </c>
    </row>
    <row r="152" spans="1:8" ht="15" customHeight="1">
      <c r="A152" t="s">
        <v>776</v>
      </c>
      <c r="B152">
        <v>1</v>
      </c>
      <c r="C152" t="s">
        <v>1113</v>
      </c>
    </row>
    <row r="153" spans="1:8" ht="15" customHeight="1">
      <c r="A153" t="s">
        <v>777</v>
      </c>
      <c r="B153">
        <v>0</v>
      </c>
      <c r="C153" t="s">
        <v>1114</v>
      </c>
    </row>
    <row r="154" spans="1:8" ht="15" customHeight="1">
      <c r="A154" t="s">
        <v>778</v>
      </c>
      <c r="B154">
        <v>0</v>
      </c>
    </row>
    <row r="155" spans="1:8" ht="15" customHeight="1">
      <c r="A155" t="s">
        <v>779</v>
      </c>
      <c r="B155">
        <v>0</v>
      </c>
    </row>
    <row r="156" spans="1:8" ht="15" customHeight="1">
      <c r="A156" t="s">
        <v>780</v>
      </c>
      <c r="B156">
        <v>1</v>
      </c>
    </row>
    <row r="157" spans="1:8" ht="15" customHeight="1">
      <c r="A157" t="s">
        <v>781</v>
      </c>
      <c r="B157" t="s">
        <v>1229</v>
      </c>
      <c r="C157" t="s">
        <v>1230</v>
      </c>
      <c r="D157" t="s">
        <v>1231</v>
      </c>
      <c r="E157" t="s">
        <v>1232</v>
      </c>
    </row>
    <row r="158" spans="1:8" ht="15" customHeight="1">
      <c r="A158" t="s">
        <v>782</v>
      </c>
      <c r="B158" t="b">
        <v>0</v>
      </c>
    </row>
    <row r="159" spans="1:8" ht="15" customHeight="1">
      <c r="A159" t="s">
        <v>783</v>
      </c>
      <c r="B159">
        <v>2</v>
      </c>
      <c r="C159" t="s">
        <v>1115</v>
      </c>
    </row>
    <row r="160" spans="1:8" ht="15" customHeight="1">
      <c r="A160" t="s">
        <v>784</v>
      </c>
      <c r="B160">
        <v>0</v>
      </c>
    </row>
    <row r="161" spans="1:10" ht="15" customHeight="1">
      <c r="A161" t="s">
        <v>785</v>
      </c>
      <c r="B161">
        <v>0</v>
      </c>
    </row>
    <row r="162" spans="1:10" ht="15" customHeight="1">
      <c r="A162" t="s">
        <v>9</v>
      </c>
      <c r="B162">
        <v>100</v>
      </c>
      <c r="J162" t="s">
        <v>1007</v>
      </c>
    </row>
    <row r="163" spans="1:10" ht="15" customHeight="1">
      <c r="A163" t="s">
        <v>786</v>
      </c>
      <c r="B163">
        <v>0</v>
      </c>
      <c r="C163" t="s">
        <v>1116</v>
      </c>
      <c r="J163" t="s">
        <v>1008</v>
      </c>
    </row>
    <row r="164" spans="1:10" ht="15" customHeight="1">
      <c r="A164" t="s">
        <v>10</v>
      </c>
      <c r="B164">
        <v>0</v>
      </c>
      <c r="J164" t="s">
        <v>1009</v>
      </c>
    </row>
    <row r="165" spans="1:10" ht="15" customHeight="1">
      <c r="A165" t="s">
        <v>51</v>
      </c>
      <c r="B165">
        <v>0</v>
      </c>
      <c r="C165" t="s">
        <v>1117</v>
      </c>
      <c r="J165" t="s">
        <v>1010</v>
      </c>
    </row>
    <row r="166" spans="1:10" ht="15" customHeight="1">
      <c r="A166" t="s">
        <v>53</v>
      </c>
      <c r="B166" t="b">
        <v>0</v>
      </c>
      <c r="J166" t="s">
        <v>1011</v>
      </c>
    </row>
    <row r="167" spans="1:10" ht="15" customHeight="1">
      <c r="A167" t="s">
        <v>52</v>
      </c>
      <c r="B167">
        <v>1</v>
      </c>
      <c r="C167" t="s">
        <v>1118</v>
      </c>
      <c r="J167" t="s">
        <v>1012</v>
      </c>
    </row>
    <row r="168" spans="1:10" ht="15" customHeight="1">
      <c r="A168" t="s">
        <v>55</v>
      </c>
      <c r="B168" t="b">
        <v>1</v>
      </c>
    </row>
    <row r="169" spans="1:10" ht="15" customHeight="1">
      <c r="A169" t="s">
        <v>56</v>
      </c>
      <c r="B169">
        <v>0</v>
      </c>
    </row>
    <row r="170" spans="1:10" ht="15" customHeight="1">
      <c r="A170" t="s">
        <v>65</v>
      </c>
      <c r="B170" t="b">
        <v>0</v>
      </c>
    </row>
    <row r="171" spans="1:10" ht="15" customHeight="1">
      <c r="A171" t="s">
        <v>57</v>
      </c>
      <c r="B171" t="b">
        <v>1</v>
      </c>
    </row>
    <row r="172" spans="1:10" ht="15" customHeight="1">
      <c r="A172" t="s">
        <v>58</v>
      </c>
      <c r="B172" t="b">
        <v>0</v>
      </c>
    </row>
    <row r="173" spans="1:10" ht="15" customHeight="1">
      <c r="A173" t="s">
        <v>59</v>
      </c>
      <c r="B173">
        <v>1E-4</v>
      </c>
    </row>
    <row r="174" spans="1:10" ht="15" customHeight="1">
      <c r="A174" t="s">
        <v>60</v>
      </c>
      <c r="B174">
        <v>1.0000000000000001E-5</v>
      </c>
    </row>
    <row r="175" spans="1:10" ht="15" customHeight="1">
      <c r="A175" t="s">
        <v>61</v>
      </c>
      <c r="B175">
        <v>500</v>
      </c>
    </row>
    <row r="176" spans="1:10" ht="15" customHeight="1">
      <c r="A176" t="s">
        <v>62</v>
      </c>
      <c r="B176">
        <v>1.0000000000000001E-5</v>
      </c>
    </row>
    <row r="177" spans="1:10" ht="15" customHeight="1">
      <c r="A177" t="s">
        <v>787</v>
      </c>
      <c r="B177">
        <v>0</v>
      </c>
    </row>
    <row r="178" spans="1:10" ht="15" customHeight="1">
      <c r="A178" t="s">
        <v>63</v>
      </c>
      <c r="B178">
        <v>0</v>
      </c>
      <c r="J178" t="s">
        <v>1131</v>
      </c>
    </row>
    <row r="179" spans="1:10" ht="15" customHeight="1">
      <c r="A179" s="8" t="s">
        <v>64</v>
      </c>
      <c r="B179">
        <v>0</v>
      </c>
    </row>
    <row r="180" spans="1:10" ht="15" customHeight="1">
      <c r="A180" t="s">
        <v>68</v>
      </c>
      <c r="B180">
        <v>1</v>
      </c>
      <c r="C180" t="s">
        <v>1119</v>
      </c>
    </row>
    <row r="181" spans="1:10" ht="15" customHeight="1">
      <c r="A181" t="s">
        <v>69</v>
      </c>
      <c r="B181">
        <v>0</v>
      </c>
      <c r="C181" t="s">
        <v>1120</v>
      </c>
      <c r="J181" t="s">
        <v>1013</v>
      </c>
    </row>
    <row r="182" spans="1:10" ht="15" customHeight="1">
      <c r="A182" t="s">
        <v>70</v>
      </c>
      <c r="B182">
        <v>2000</v>
      </c>
    </row>
    <row r="183" spans="1:10" ht="15" customHeight="1">
      <c r="A183" t="s">
        <v>788</v>
      </c>
      <c r="B183">
        <v>0</v>
      </c>
    </row>
    <row r="184" spans="1:10" ht="15" customHeight="1">
      <c r="A184" t="s">
        <v>71</v>
      </c>
      <c r="B184">
        <v>0</v>
      </c>
    </row>
    <row r="185" spans="1:10" ht="15" customHeight="1">
      <c r="A185" t="s">
        <v>72</v>
      </c>
      <c r="B185">
        <v>0</v>
      </c>
      <c r="C185" t="s">
        <v>1121</v>
      </c>
    </row>
    <row r="186" spans="1:10" ht="15" customHeight="1">
      <c r="A186" t="s">
        <v>789</v>
      </c>
      <c r="B186" t="b">
        <v>0</v>
      </c>
    </row>
    <row r="187" spans="1:10" ht="15" customHeight="1">
      <c r="A187" t="s">
        <v>73</v>
      </c>
      <c r="B187" t="b">
        <v>0</v>
      </c>
    </row>
    <row r="188" spans="1:10" ht="15" customHeight="1">
      <c r="A188" t="s">
        <v>790</v>
      </c>
      <c r="B188">
        <v>0</v>
      </c>
    </row>
    <row r="189" spans="1:10" ht="15" customHeight="1">
      <c r="A189" t="s">
        <v>76</v>
      </c>
      <c r="B189">
        <v>0</v>
      </c>
    </row>
    <row r="190" spans="1:10" ht="15" customHeight="1">
      <c r="A190" t="s">
        <v>791</v>
      </c>
    </row>
    <row r="191" spans="1:10" ht="15" customHeight="1">
      <c r="A191" t="s">
        <v>77</v>
      </c>
      <c r="B191">
        <v>1</v>
      </c>
    </row>
    <row r="192" spans="1:10" ht="15" customHeight="1">
      <c r="A192" t="s">
        <v>792</v>
      </c>
      <c r="B192" t="b">
        <v>0</v>
      </c>
      <c r="C192" t="b">
        <v>1</v>
      </c>
      <c r="D192" t="b">
        <v>1</v>
      </c>
      <c r="E192" t="b">
        <v>0</v>
      </c>
      <c r="F192" t="b">
        <v>1</v>
      </c>
      <c r="G192" t="b">
        <v>1</v>
      </c>
    </row>
    <row r="193" spans="1:10" ht="15" customHeight="1">
      <c r="A193" t="s">
        <v>88</v>
      </c>
      <c r="B193">
        <v>2</v>
      </c>
    </row>
    <row r="194" spans="1:10" ht="15" customHeight="1">
      <c r="A194" t="s">
        <v>90</v>
      </c>
      <c r="B194">
        <v>7</v>
      </c>
    </row>
    <row r="195" spans="1:10" ht="15" customHeight="1">
      <c r="A195" t="s">
        <v>606</v>
      </c>
      <c r="B195" t="b">
        <v>0</v>
      </c>
    </row>
    <row r="196" spans="1:10" ht="15" customHeight="1">
      <c r="A196" t="s">
        <v>89</v>
      </c>
      <c r="B196">
        <v>2</v>
      </c>
    </row>
    <row r="197" spans="1:10" ht="15" customHeight="1">
      <c r="A197" t="s">
        <v>793</v>
      </c>
      <c r="B197">
        <v>0</v>
      </c>
    </row>
    <row r="198" spans="1:10" ht="15" customHeight="1">
      <c r="A198" t="s">
        <v>91</v>
      </c>
      <c r="B198" t="b">
        <v>0</v>
      </c>
      <c r="J198" t="s">
        <v>1014</v>
      </c>
    </row>
    <row r="199" spans="1:10" ht="15" customHeight="1">
      <c r="A199" t="s">
        <v>92</v>
      </c>
      <c r="B199" t="s">
        <v>1233</v>
      </c>
    </row>
    <row r="200" spans="1:10" ht="15" customHeight="1">
      <c r="A200" t="s">
        <v>605</v>
      </c>
      <c r="B200">
        <v>2</v>
      </c>
    </row>
    <row r="201" spans="1:10" ht="15" customHeight="1">
      <c r="A201" t="s">
        <v>607</v>
      </c>
      <c r="B201" t="b">
        <v>0</v>
      </c>
    </row>
    <row r="202" spans="1:10" ht="15" customHeight="1">
      <c r="A202" t="s">
        <v>613</v>
      </c>
      <c r="B202">
        <v>0</v>
      </c>
      <c r="C202" t="s">
        <v>1122</v>
      </c>
      <c r="J202" t="s">
        <v>1053</v>
      </c>
    </row>
    <row r="203" spans="1:10" ht="15" customHeight="1">
      <c r="A203" t="s">
        <v>794</v>
      </c>
      <c r="B203">
        <v>0</v>
      </c>
    </row>
    <row r="204" spans="1:10" ht="15" customHeight="1">
      <c r="A204" t="s">
        <v>795</v>
      </c>
      <c r="B204">
        <v>0</v>
      </c>
    </row>
    <row r="205" spans="1:10" ht="15" customHeight="1">
      <c r="A205" t="s">
        <v>796</v>
      </c>
      <c r="B205">
        <v>0</v>
      </c>
    </row>
    <row r="206" spans="1:10" ht="15" customHeight="1">
      <c r="A206" t="s">
        <v>797</v>
      </c>
      <c r="B206">
        <v>1</v>
      </c>
    </row>
    <row r="207" spans="1:10" ht="15" customHeight="1">
      <c r="A207" t="s">
        <v>798</v>
      </c>
      <c r="B207">
        <v>-1</v>
      </c>
    </row>
    <row r="208" spans="1:10" ht="15" customHeight="1">
      <c r="A208" t="s">
        <v>799</v>
      </c>
      <c r="B208">
        <v>1</v>
      </c>
    </row>
    <row r="209" spans="1:3" ht="15" customHeight="1">
      <c r="A209" t="s">
        <v>800</v>
      </c>
      <c r="B209">
        <v>30</v>
      </c>
    </row>
    <row r="210" spans="1:3" ht="15" customHeight="1">
      <c r="A210" t="s">
        <v>801</v>
      </c>
      <c r="B210">
        <v>2000</v>
      </c>
    </row>
    <row r="211" spans="1:3" ht="15" customHeight="1">
      <c r="A211" t="s">
        <v>802</v>
      </c>
      <c r="B211">
        <v>0</v>
      </c>
      <c r="C211" t="s">
        <v>1123</v>
      </c>
    </row>
    <row r="212" spans="1:3" ht="15" customHeight="1">
      <c r="A212" t="s">
        <v>803</v>
      </c>
      <c r="B212">
        <v>50</v>
      </c>
    </row>
    <row r="213" spans="1:3" ht="15" customHeight="1">
      <c r="A213" t="s">
        <v>804</v>
      </c>
      <c r="B213" t="b">
        <v>1</v>
      </c>
    </row>
    <row r="214" spans="1:3" ht="15" customHeight="1">
      <c r="A214" t="s">
        <v>805</v>
      </c>
      <c r="B214" t="b">
        <v>1</v>
      </c>
    </row>
    <row r="215" spans="1:3" ht="15" customHeight="1">
      <c r="A215" t="s">
        <v>806</v>
      </c>
      <c r="B215">
        <v>0</v>
      </c>
      <c r="C215" t="s">
        <v>1124</v>
      </c>
    </row>
    <row r="216" spans="1:3" ht="15" customHeight="1">
      <c r="A216" t="s">
        <v>807</v>
      </c>
      <c r="B216" t="b">
        <v>1</v>
      </c>
    </row>
    <row r="217" spans="1:3" ht="15" customHeight="1">
      <c r="A217" t="s">
        <v>808</v>
      </c>
      <c r="B217">
        <v>1</v>
      </c>
      <c r="C217" t="s">
        <v>1125</v>
      </c>
    </row>
    <row r="218" spans="1:3" ht="15" customHeight="1">
      <c r="A218" t="s">
        <v>809</v>
      </c>
      <c r="B218">
        <v>12345</v>
      </c>
    </row>
    <row r="219" spans="1:3" ht="15" customHeight="1">
      <c r="A219" t="s">
        <v>816</v>
      </c>
      <c r="B219">
        <v>0</v>
      </c>
      <c r="C219" s="13" t="s">
        <v>1126</v>
      </c>
    </row>
    <row r="220" spans="1:3" ht="15" customHeight="1">
      <c r="A220" t="s">
        <v>813</v>
      </c>
      <c r="B220">
        <v>3</v>
      </c>
    </row>
    <row r="221" spans="1:3" ht="15" customHeight="1">
      <c r="A221" t="s">
        <v>814</v>
      </c>
      <c r="B221">
        <v>20</v>
      </c>
    </row>
    <row r="222" spans="1:3" ht="15" customHeight="1">
      <c r="A222" t="s">
        <v>815</v>
      </c>
      <c r="B222">
        <v>0</v>
      </c>
    </row>
    <row r="223" spans="1:3" ht="15" customHeight="1">
      <c r="A223" t="s">
        <v>817</v>
      </c>
      <c r="B223">
        <v>5</v>
      </c>
    </row>
    <row r="224" spans="1:3" ht="15" customHeight="1">
      <c r="A224" t="s">
        <v>818</v>
      </c>
      <c r="B224" t="b">
        <v>0</v>
      </c>
    </row>
    <row r="225" spans="1:10" ht="15" customHeight="1">
      <c r="A225" t="s">
        <v>833</v>
      </c>
      <c r="B225">
        <v>0.1</v>
      </c>
      <c r="C225" t="s">
        <v>1127</v>
      </c>
    </row>
    <row r="226" spans="1:10" ht="15" customHeight="1">
      <c r="A226" t="s">
        <v>819</v>
      </c>
      <c r="B226">
        <v>0</v>
      </c>
      <c r="C226" t="s">
        <v>1128</v>
      </c>
    </row>
    <row r="227" spans="1:10" ht="15" customHeight="1">
      <c r="A227" t="s">
        <v>820</v>
      </c>
      <c r="B227">
        <v>1</v>
      </c>
      <c r="C227" t="s">
        <v>1129</v>
      </c>
    </row>
    <row r="228" spans="1:10" ht="15" customHeight="1">
      <c r="A228" t="s">
        <v>825</v>
      </c>
      <c r="B228">
        <v>1</v>
      </c>
    </row>
    <row r="229" spans="1:10" ht="15" customHeight="1">
      <c r="A229" t="s">
        <v>832</v>
      </c>
      <c r="B229">
        <v>7.0000000000000007E-2</v>
      </c>
    </row>
    <row r="230" spans="1:10" ht="15" customHeight="1">
      <c r="A230" t="s">
        <v>838</v>
      </c>
      <c r="B230">
        <v>1.5</v>
      </c>
    </row>
    <row r="231" spans="1:10" ht="15" customHeight="1">
      <c r="A231" t="s">
        <v>841</v>
      </c>
      <c r="B231">
        <v>1</v>
      </c>
    </row>
    <row r="232" spans="1:10" ht="15" customHeight="1">
      <c r="A232" t="s">
        <v>842</v>
      </c>
      <c r="B232" t="b">
        <v>0</v>
      </c>
    </row>
    <row r="233" spans="1:10" ht="15" customHeight="1">
      <c r="A233" t="s">
        <v>851</v>
      </c>
      <c r="B233">
        <v>1</v>
      </c>
    </row>
    <row r="234" spans="1:10" ht="15" customHeight="1">
      <c r="A234" t="s">
        <v>852</v>
      </c>
      <c r="B234">
        <v>2</v>
      </c>
    </row>
    <row r="235" spans="1:10" ht="15" customHeight="1">
      <c r="A235" t="s">
        <v>857</v>
      </c>
      <c r="B235" t="s">
        <v>1234</v>
      </c>
    </row>
    <row r="236" spans="1:10" ht="15" customHeight="1">
      <c r="A236" t="s">
        <v>859</v>
      </c>
      <c r="B236">
        <v>3</v>
      </c>
    </row>
    <row r="237" spans="1:10" ht="15" customHeight="1">
      <c r="A237" t="s">
        <v>860</v>
      </c>
      <c r="B237">
        <v>0</v>
      </c>
      <c r="J237" t="s">
        <v>1132</v>
      </c>
    </row>
    <row r="238" spans="1:10" ht="15" customHeight="1">
      <c r="A238" t="s">
        <v>866</v>
      </c>
      <c r="B238">
        <v>0</v>
      </c>
    </row>
    <row r="239" spans="1:10" ht="15" customHeight="1">
      <c r="A239" t="s">
        <v>871</v>
      </c>
    </row>
    <row r="240" spans="1:10" ht="15" customHeight="1">
      <c r="A240" t="s">
        <v>877</v>
      </c>
    </row>
    <row r="241" spans="1:10" ht="15" customHeight="1">
      <c r="A241" t="s">
        <v>878</v>
      </c>
      <c r="J241" t="s">
        <v>1015</v>
      </c>
    </row>
    <row r="242" spans="1:10" ht="15" customHeight="1">
      <c r="A242" t="s">
        <v>879</v>
      </c>
      <c r="B242" t="b">
        <v>0</v>
      </c>
    </row>
    <row r="243" spans="1:10" ht="15" customHeight="1">
      <c r="A243" t="s">
        <v>880</v>
      </c>
      <c r="B243" t="b">
        <v>0</v>
      </c>
    </row>
    <row r="244" spans="1:10" ht="15" customHeight="1">
      <c r="A244" t="s">
        <v>892</v>
      </c>
      <c r="B244">
        <v>100</v>
      </c>
    </row>
    <row r="245" spans="1:10" ht="15" customHeight="1">
      <c r="A245" t="s">
        <v>890</v>
      </c>
      <c r="B245">
        <v>0</v>
      </c>
    </row>
    <row r="246" spans="1:10" ht="15" customHeight="1">
      <c r="A246" t="s">
        <v>891</v>
      </c>
      <c r="B246">
        <v>1</v>
      </c>
    </row>
    <row r="247" spans="1:10" ht="15" customHeight="1">
      <c r="A247" t="s">
        <v>896</v>
      </c>
      <c r="B247">
        <v>0.5</v>
      </c>
    </row>
    <row r="248" spans="1:10" ht="15" customHeight="1">
      <c r="A248" t="s">
        <v>897</v>
      </c>
      <c r="B248">
        <v>10</v>
      </c>
      <c r="J248" t="s">
        <v>1016</v>
      </c>
    </row>
    <row r="249" spans="1:10" ht="15" customHeight="1">
      <c r="A249" t="s">
        <v>893</v>
      </c>
      <c r="B249">
        <v>3</v>
      </c>
      <c r="J249" t="s">
        <v>1016</v>
      </c>
    </row>
    <row r="250" spans="1:10" ht="15" customHeight="1">
      <c r="A250" t="s">
        <v>894</v>
      </c>
      <c r="B250">
        <v>3</v>
      </c>
    </row>
    <row r="251" spans="1:10" ht="15" customHeight="1">
      <c r="A251" t="s">
        <v>895</v>
      </c>
      <c r="B251">
        <v>1</v>
      </c>
    </row>
    <row r="252" spans="1:10" ht="15" customHeight="1">
      <c r="A252" t="s">
        <v>907</v>
      </c>
      <c r="B252">
        <v>2</v>
      </c>
      <c r="J252" t="s">
        <v>1017</v>
      </c>
    </row>
    <row r="253" spans="1:10" ht="15" customHeight="1">
      <c r="A253" t="s">
        <v>908</v>
      </c>
      <c r="B253">
        <v>2</v>
      </c>
      <c r="J253" t="s">
        <v>1017</v>
      </c>
    </row>
    <row r="254" spans="1:10" ht="15" customHeight="1">
      <c r="A254" t="s">
        <v>909</v>
      </c>
      <c r="B254">
        <v>2</v>
      </c>
      <c r="J254" t="s">
        <v>1017</v>
      </c>
    </row>
    <row r="255" spans="1:10" ht="15" customHeight="1">
      <c r="A255" t="s">
        <v>910</v>
      </c>
      <c r="B255">
        <v>2</v>
      </c>
      <c r="J255" t="s">
        <v>1017</v>
      </c>
    </row>
    <row r="256" spans="1:10" ht="15" customHeight="1">
      <c r="A256" t="s">
        <v>911</v>
      </c>
      <c r="B256">
        <v>0</v>
      </c>
      <c r="J256" t="s">
        <v>1017</v>
      </c>
    </row>
    <row r="257" spans="1:10" ht="15" customHeight="1">
      <c r="A257" t="s">
        <v>913</v>
      </c>
      <c r="B257">
        <v>0</v>
      </c>
    </row>
    <row r="258" spans="1:10" ht="15" customHeight="1">
      <c r="A258" t="s">
        <v>917</v>
      </c>
      <c r="B258">
        <v>0</v>
      </c>
    </row>
    <row r="259" spans="1:10" ht="15" customHeight="1">
      <c r="A259" t="s">
        <v>918</v>
      </c>
      <c r="B259" t="b">
        <v>0</v>
      </c>
    </row>
    <row r="260" spans="1:10" ht="15" customHeight="1">
      <c r="A260" t="s">
        <v>919</v>
      </c>
    </row>
    <row r="261" spans="1:10" ht="15" customHeight="1">
      <c r="A261" t="s">
        <v>920</v>
      </c>
      <c r="B261" t="s">
        <v>1235</v>
      </c>
    </row>
    <row r="262" spans="1:10" ht="15" customHeight="1">
      <c r="A262" t="s">
        <v>923</v>
      </c>
      <c r="B262">
        <v>2000</v>
      </c>
    </row>
    <row r="263" spans="1:10" ht="15" customHeight="1">
      <c r="A263" t="s">
        <v>924</v>
      </c>
      <c r="B263">
        <v>2</v>
      </c>
    </row>
    <row r="264" spans="1:10" ht="15" customHeight="1">
      <c r="A264" t="s">
        <v>925</v>
      </c>
    </row>
    <row r="265" spans="1:10" ht="15" customHeight="1">
      <c r="A265" t="s">
        <v>926</v>
      </c>
      <c r="B265">
        <v>1</v>
      </c>
    </row>
    <row r="266" spans="1:10" ht="15" customHeight="1">
      <c r="A266" t="s">
        <v>933</v>
      </c>
      <c r="B266" t="b">
        <v>0</v>
      </c>
    </row>
    <row r="267" spans="1:10" ht="15" customHeight="1">
      <c r="A267" t="s">
        <v>935</v>
      </c>
      <c r="B267">
        <v>2</v>
      </c>
    </row>
    <row r="268" spans="1:10" ht="15" customHeight="1">
      <c r="A268" t="s">
        <v>937</v>
      </c>
      <c r="B268" t="s">
        <v>1236</v>
      </c>
      <c r="J268" t="s">
        <v>1016</v>
      </c>
    </row>
    <row r="269" spans="1:10" ht="15" customHeight="1">
      <c r="A269" t="s">
        <v>939</v>
      </c>
      <c r="B269" t="s">
        <v>1237</v>
      </c>
      <c r="J269" t="s">
        <v>1016</v>
      </c>
    </row>
    <row r="270" spans="1:10" ht="15" customHeight="1">
      <c r="A270" t="s">
        <v>943</v>
      </c>
      <c r="B270" t="b">
        <v>0</v>
      </c>
    </row>
    <row r="271" spans="1:10" ht="15" customHeight="1">
      <c r="A271" t="s">
        <v>944</v>
      </c>
      <c r="B271" t="b">
        <v>0</v>
      </c>
    </row>
    <row r="272" spans="1:10" ht="15" customHeight="1">
      <c r="A272" t="s">
        <v>948</v>
      </c>
      <c r="B272">
        <v>1</v>
      </c>
    </row>
    <row r="273" spans="1:10" ht="15" customHeight="1">
      <c r="A273" t="s">
        <v>967</v>
      </c>
      <c r="B273">
        <v>200</v>
      </c>
    </row>
    <row r="274" spans="1:10" ht="15" customHeight="1">
      <c r="A274" t="s">
        <v>968</v>
      </c>
      <c r="B274">
        <v>0.9</v>
      </c>
    </row>
    <row r="275" spans="1:10" ht="15" customHeight="1">
      <c r="A275" t="s">
        <v>969</v>
      </c>
      <c r="B275">
        <v>0</v>
      </c>
    </row>
    <row r="276" spans="1:10" ht="15" customHeight="1">
      <c r="A276" t="s">
        <v>970</v>
      </c>
      <c r="B276">
        <v>1</v>
      </c>
    </row>
    <row r="277" spans="1:10" ht="15" customHeight="1">
      <c r="A277" t="s">
        <v>971</v>
      </c>
      <c r="B277">
        <v>0</v>
      </c>
    </row>
    <row r="278" spans="1:10" ht="15" customHeight="1">
      <c r="A278" t="s">
        <v>976</v>
      </c>
      <c r="B278">
        <v>0</v>
      </c>
    </row>
    <row r="279" spans="1:10" ht="15" customHeight="1">
      <c r="A279" t="s">
        <v>979</v>
      </c>
      <c r="B279">
        <v>0</v>
      </c>
    </row>
    <row r="280" spans="1:10" ht="15" customHeight="1">
      <c r="A280" t="s">
        <v>983</v>
      </c>
      <c r="B280">
        <v>0</v>
      </c>
    </row>
    <row r="281" spans="1:10" ht="15" customHeight="1">
      <c r="A281" t="s">
        <v>985</v>
      </c>
      <c r="B281">
        <v>0</v>
      </c>
    </row>
    <row r="282" spans="1:10" ht="15" customHeight="1">
      <c r="A282" t="s">
        <v>987</v>
      </c>
      <c r="B282" t="b">
        <v>0</v>
      </c>
    </row>
    <row r="283" spans="1:10" ht="15" customHeight="1">
      <c r="A283" t="s">
        <v>990</v>
      </c>
      <c r="B283">
        <v>0.5</v>
      </c>
      <c r="J283" t="s">
        <v>1018</v>
      </c>
    </row>
    <row r="284" spans="1:10" ht="15" customHeight="1">
      <c r="A284" t="s">
        <v>992</v>
      </c>
      <c r="B284" t="b">
        <v>0</v>
      </c>
    </row>
    <row r="285" spans="1:10" ht="15" customHeight="1">
      <c r="A285" t="s">
        <v>994</v>
      </c>
      <c r="B285">
        <v>9.2200000000000006</v>
      </c>
      <c r="J285" t="s">
        <v>1019</v>
      </c>
    </row>
    <row r="286" spans="1:10" ht="15" customHeight="1">
      <c r="A286" t="s">
        <v>995</v>
      </c>
      <c r="B286" t="b">
        <v>0</v>
      </c>
      <c r="J286" t="s">
        <v>1020</v>
      </c>
    </row>
    <row r="287" spans="1:10" ht="15" customHeight="1">
      <c r="A287" t="s">
        <v>996</v>
      </c>
      <c r="B287" t="s">
        <v>1238</v>
      </c>
    </row>
    <row r="288" spans="1:10" ht="15" customHeight="1">
      <c r="A288" t="s">
        <v>1001</v>
      </c>
    </row>
    <row r="289" spans="1:10" ht="15" customHeight="1">
      <c r="A289" t="s">
        <v>1222</v>
      </c>
      <c r="B289" t="s">
        <v>1136</v>
      </c>
    </row>
    <row r="290" spans="1:10" ht="15" customHeight="1">
      <c r="A290" t="s">
        <v>1223</v>
      </c>
      <c r="B290" t="s">
        <v>1227</v>
      </c>
    </row>
    <row r="291" spans="1:10" ht="15" customHeight="1">
      <c r="J291" t="s">
        <v>1021</v>
      </c>
    </row>
    <row r="292" spans="1:10" ht="15" customHeight="1">
      <c r="J292" t="s">
        <v>1022</v>
      </c>
    </row>
    <row r="327" spans="10:10" ht="15" customHeight="1">
      <c r="J327" t="s">
        <v>1023</v>
      </c>
    </row>
    <row r="353" spans="10:10" ht="15" customHeight="1">
      <c r="J353" t="s">
        <v>1024</v>
      </c>
    </row>
    <row r="367" spans="10:10" ht="15" customHeight="1">
      <c r="J367" t="s">
        <v>1025</v>
      </c>
    </row>
    <row r="368" spans="10:10" ht="15" customHeight="1">
      <c r="J368" t="s">
        <v>1025</v>
      </c>
    </row>
    <row r="369" spans="10:10" ht="15" customHeight="1">
      <c r="J369" t="s">
        <v>1026</v>
      </c>
    </row>
    <row r="372" spans="10:10" ht="15" customHeight="1">
      <c r="J372" t="s">
        <v>1027</v>
      </c>
    </row>
    <row r="373" spans="10:10" ht="15" customHeight="1">
      <c r="J373" t="s">
        <v>1133</v>
      </c>
    </row>
    <row r="374" spans="10:10" ht="15" customHeight="1">
      <c r="J374" t="s">
        <v>1133</v>
      </c>
    </row>
    <row r="375" spans="10:10" ht="15" customHeight="1">
      <c r="J375" t="s">
        <v>1133</v>
      </c>
    </row>
    <row r="376" spans="10:10" ht="15" customHeight="1">
      <c r="J376" t="s">
        <v>1028</v>
      </c>
    </row>
    <row r="377" spans="10:10" ht="15" customHeight="1">
      <c r="J377" t="s">
        <v>1028</v>
      </c>
    </row>
    <row r="378" spans="10:10" ht="15" customHeight="1">
      <c r="J378" t="s">
        <v>1028</v>
      </c>
    </row>
    <row r="379" spans="10:10" ht="15" customHeight="1">
      <c r="J379" t="s">
        <v>1028</v>
      </c>
    </row>
    <row r="380" spans="10:10" ht="15" customHeight="1">
      <c r="J380" t="s">
        <v>1028</v>
      </c>
    </row>
    <row r="381" spans="10:10" ht="15" customHeight="1">
      <c r="J381" t="s">
        <v>1028</v>
      </c>
    </row>
    <row r="382" spans="10:10" ht="15" customHeight="1">
      <c r="J382" t="s">
        <v>1028</v>
      </c>
    </row>
    <row r="384" spans="10:10" ht="15" customHeight="1">
      <c r="J384" t="s">
        <v>1029</v>
      </c>
    </row>
    <row r="385" spans="10:10" ht="15" customHeight="1">
      <c r="J385" t="s">
        <v>1029</v>
      </c>
    </row>
    <row r="386" spans="10:10" ht="15" customHeight="1">
      <c r="J386" t="s">
        <v>1029</v>
      </c>
    </row>
    <row r="387" spans="10:10" ht="15" customHeight="1">
      <c r="J387" t="s">
        <v>1029</v>
      </c>
    </row>
    <row r="388" spans="10:10" ht="15" customHeight="1">
      <c r="J388" t="s">
        <v>1029</v>
      </c>
    </row>
    <row r="389" spans="10:10" ht="15" customHeight="1">
      <c r="J389" t="s">
        <v>1030</v>
      </c>
    </row>
    <row r="390" spans="10:10" ht="15" customHeight="1">
      <c r="J390" t="s">
        <v>1030</v>
      </c>
    </row>
    <row r="391" spans="10:10" ht="15" customHeight="1">
      <c r="J391" t="s">
        <v>1031</v>
      </c>
    </row>
    <row r="392" spans="10:10" ht="15" customHeight="1">
      <c r="J392" t="s">
        <v>1032</v>
      </c>
    </row>
    <row r="393" spans="10:10" ht="15" customHeight="1">
      <c r="J393" t="s">
        <v>1032</v>
      </c>
    </row>
    <row r="397" spans="10:10" ht="15" customHeight="1">
      <c r="J397" t="s">
        <v>1033</v>
      </c>
    </row>
    <row r="408" spans="10:10" ht="15" customHeight="1">
      <c r="J408" t="s">
        <v>1034</v>
      </c>
    </row>
    <row r="416" spans="10:10" ht="15" customHeight="1">
      <c r="J416" t="s">
        <v>1035</v>
      </c>
    </row>
    <row r="417" spans="10:10" ht="15" customHeight="1">
      <c r="J417" t="s">
        <v>1036</v>
      </c>
    </row>
    <row r="418" spans="10:10" ht="15" customHeight="1">
      <c r="J418" t="s">
        <v>1037</v>
      </c>
    </row>
    <row r="419" spans="10:10" ht="15" customHeight="1">
      <c r="J419" t="s">
        <v>1037</v>
      </c>
    </row>
    <row r="420" spans="10:10" ht="15" customHeight="1">
      <c r="J420" t="s">
        <v>1038</v>
      </c>
    </row>
    <row r="421" spans="10:10" ht="15" customHeight="1">
      <c r="J421" t="s">
        <v>1038</v>
      </c>
    </row>
    <row r="422" spans="10:10" ht="15" customHeight="1">
      <c r="J422" t="s">
        <v>1039</v>
      </c>
    </row>
    <row r="423" spans="10:10" ht="15" customHeight="1">
      <c r="J423" t="s">
        <v>1039</v>
      </c>
    </row>
    <row r="424" spans="10:10" ht="15" customHeight="1">
      <c r="J424" t="s">
        <v>1039</v>
      </c>
    </row>
    <row r="425" spans="10:10" ht="15" customHeight="1">
      <c r="J425" t="s">
        <v>1039</v>
      </c>
    </row>
    <row r="426" spans="10:10" ht="15" customHeight="1">
      <c r="J426" t="s">
        <v>1039</v>
      </c>
    </row>
    <row r="427" spans="10:10" ht="15" customHeight="1">
      <c r="J427" t="s">
        <v>1039</v>
      </c>
    </row>
    <row r="428" spans="10:10" ht="15" customHeight="1">
      <c r="J428" t="s">
        <v>1039</v>
      </c>
    </row>
    <row r="429" spans="10:10" ht="15" customHeight="1">
      <c r="J429" t="s">
        <v>1039</v>
      </c>
    </row>
    <row r="430" spans="10:10" ht="15" customHeight="1">
      <c r="J430" t="s">
        <v>1039</v>
      </c>
    </row>
    <row r="431" spans="10:10" ht="15" customHeight="1">
      <c r="J431" t="s">
        <v>1039</v>
      </c>
    </row>
    <row r="433" spans="10:10" ht="15" customHeight="1">
      <c r="J433" t="s">
        <v>1040</v>
      </c>
    </row>
    <row r="435" spans="10:10" ht="15" customHeight="1">
      <c r="J435" t="s">
        <v>1041</v>
      </c>
    </row>
    <row r="438" spans="10:10" ht="15" customHeight="1">
      <c r="J438" t="s">
        <v>1052</v>
      </c>
    </row>
    <row r="441" spans="10:10" ht="15" customHeight="1">
      <c r="J441" t="s">
        <v>1025</v>
      </c>
    </row>
    <row r="442" spans="10:10" ht="15" customHeight="1">
      <c r="J442" t="s">
        <v>1026</v>
      </c>
    </row>
    <row r="443" spans="10:10" ht="15" customHeight="1">
      <c r="J443" t="s">
        <v>1025</v>
      </c>
    </row>
    <row r="446" spans="10:10" ht="15" customHeight="1">
      <c r="J446" t="s">
        <v>1042</v>
      </c>
    </row>
    <row r="447" spans="10:10" ht="15" customHeight="1">
      <c r="J447" t="s">
        <v>1042</v>
      </c>
    </row>
    <row r="448" spans="10:10" ht="15" customHeight="1">
      <c r="J448" t="s">
        <v>1042</v>
      </c>
    </row>
    <row r="449" spans="10:10" ht="15" customHeight="1">
      <c r="J449" t="s">
        <v>1042</v>
      </c>
    </row>
    <row r="450" spans="10:10" ht="15" customHeight="1">
      <c r="J450" t="s">
        <v>1042</v>
      </c>
    </row>
    <row r="451" spans="10:10" ht="15" customHeight="1">
      <c r="J451" t="s">
        <v>1042</v>
      </c>
    </row>
    <row r="453" spans="10:10" ht="15" customHeight="1">
      <c r="J453" t="s">
        <v>1043</v>
      </c>
    </row>
    <row r="457" spans="10:10" ht="15" customHeight="1">
      <c r="J457" t="s">
        <v>1044</v>
      </c>
    </row>
    <row r="466" spans="10:10" ht="15" customHeight="1">
      <c r="J466" t="s">
        <v>1026</v>
      </c>
    </row>
    <row r="467" spans="10:10" ht="15" customHeight="1">
      <c r="J467" t="s">
        <v>1026</v>
      </c>
    </row>
    <row r="486" spans="10:10" ht="15" customHeight="1">
      <c r="J486" t="s">
        <v>1045</v>
      </c>
    </row>
    <row r="568" spans="10:10" ht="15" customHeight="1">
      <c r="J568" t="s">
        <v>1046</v>
      </c>
    </row>
    <row r="569" spans="10:10" ht="15" customHeight="1">
      <c r="J569" t="s">
        <v>1047</v>
      </c>
    </row>
    <row r="588" spans="10:10" ht="15" customHeight="1">
      <c r="J588" t="s">
        <v>1048</v>
      </c>
    </row>
    <row r="589" spans="10:10" ht="15" customHeight="1">
      <c r="J589" t="s">
        <v>1048</v>
      </c>
    </row>
    <row r="590" spans="10:10" ht="15" customHeight="1">
      <c r="J590" t="s">
        <v>1048</v>
      </c>
    </row>
    <row r="591" spans="10:10" ht="15" customHeight="1">
      <c r="J591" t="s">
        <v>1048</v>
      </c>
    </row>
    <row r="613" spans="10:10" ht="15" customHeight="1">
      <c r="J613" t="s">
        <v>1130</v>
      </c>
    </row>
    <row r="619" spans="10:10" ht="15" customHeight="1">
      <c r="J619" t="s">
        <v>1049</v>
      </c>
    </row>
    <row r="648" spans="10:10" ht="15" customHeight="1">
      <c r="J648" t="s">
        <v>1050</v>
      </c>
    </row>
    <row r="651" spans="10:10" ht="15" customHeight="1">
      <c r="J651" t="s">
        <v>1051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3.2"/>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4"/>
  <sheetViews>
    <sheetView workbookViewId="0">
      <selection activeCell="C7" sqref="C7"/>
    </sheetView>
  </sheetViews>
  <sheetFormatPr defaultRowHeight="13.2"/>
  <cols>
    <col min="1" max="1" width="9" style="4" customWidth="1"/>
    <col min="2" max="2" width="25.6640625" style="2" customWidth="1"/>
    <col min="3" max="3" width="9" style="2" customWidth="1"/>
    <col min="4" max="10" width="9" style="3"/>
    <col min="11" max="11" width="9" style="6"/>
  </cols>
  <sheetData>
    <row r="2" spans="1:11">
      <c r="A2" s="1" t="s">
        <v>2</v>
      </c>
      <c r="E2"/>
      <c r="F2"/>
      <c r="G2"/>
      <c r="H2"/>
      <c r="I2"/>
      <c r="J2"/>
      <c r="K2"/>
    </row>
    <row r="4" spans="1:11">
      <c r="A4" s="4" t="s">
        <v>3</v>
      </c>
      <c r="B4" s="5" t="s">
        <v>4</v>
      </c>
      <c r="C4" s="4" t="s">
        <v>5</v>
      </c>
      <c r="D4" s="4" t="s">
        <v>6</v>
      </c>
      <c r="E4"/>
      <c r="F4"/>
      <c r="G4"/>
      <c r="H4"/>
      <c r="I4"/>
      <c r="J4"/>
      <c r="K4"/>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variable">
              <controlPr defaultSize="0" print="0" autoFill="0" autoPict="0" macro="[0]!module3.rirekihidden">
                <anchor>
                  <from>
                    <xdr:col>2</xdr:col>
                    <xdr:colOff>0</xdr:colOff>
                    <xdr:row>0</xdr:row>
                    <xdr:rowOff>137160</xdr:rowOff>
                  </from>
                  <to>
                    <xdr:col>3</xdr:col>
                    <xdr:colOff>312420</xdr:colOff>
                    <xdr:row>2</xdr:row>
                    <xdr:rowOff>60960</xdr:rowOff>
                  </to>
                </anchor>
              </controlPr>
            </control>
          </mc:Choice>
        </mc:AlternateContent>
        <mc:AlternateContent xmlns:mc="http://schemas.openxmlformats.org/markup-compatibility/2006">
          <mc:Choice Requires="x14">
            <control shapeId="3074" r:id="rId4" name="Button 2">
              <controlPr defaultSize="0" print="0" autoFill="0" autoPict="0" macro="[0]!module3.rirekidel">
                <anchor>
                  <from>
                    <xdr:col>4</xdr:col>
                    <xdr:colOff>0</xdr:colOff>
                    <xdr:row>0</xdr:row>
                    <xdr:rowOff>137160</xdr:rowOff>
                  </from>
                  <to>
                    <xdr:col>5</xdr:col>
                    <xdr:colOff>289560</xdr:colOff>
                    <xdr:row>2</xdr:row>
                    <xdr:rowOff>60960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3"/>
  <sheetViews>
    <sheetView topLeftCell="A48" workbookViewId="0"/>
  </sheetViews>
  <sheetFormatPr defaultColWidth="8.109375" defaultRowHeight="13.2"/>
  <cols>
    <col min="1" max="16384" width="8.109375" style="9"/>
  </cols>
  <sheetData>
    <row r="1" spans="1:25">
      <c r="A1" s="9">
        <v>0.35333876226612321</v>
      </c>
      <c r="M1" s="9">
        <v>9</v>
      </c>
      <c r="N1" s="9" t="e">
        <f t="array" ref="N1">(tracecovst-logdetermcovst-logdetermcov+meancovst-nvar)*1</f>
        <v>#NAME?</v>
      </c>
      <c r="O1" s="9" t="e">
        <f t="array" ref="O1">SUM(MMULT(MINVERSE(covst),cov)*identity)</f>
        <v>#NAME?</v>
      </c>
      <c r="P1" s="9" t="e">
        <f t="array" ref="P1">-LN(MDETERM(covst))</f>
        <v>#NAME?</v>
      </c>
      <c r="Q1" s="9">
        <v>-5.0389003524237062</v>
      </c>
      <c r="R1" s="9" t="e">
        <f t="array" ref="R1">MMULT(MMULT(TRANSPOSE(mean-meanst),MINVERSE(covst)),mean-meanst)</f>
        <v>#NAME?</v>
      </c>
      <c r="T1" s="9" t="e">
        <f t="array" ref="T1">-LN(MDETERM(MMULT(MINVERSE(cov*identity),cov)))*1</f>
        <v>#NAME?</v>
      </c>
    </row>
    <row r="2" spans="1:25">
      <c r="A2" s="9">
        <v>0.11640820877190802</v>
      </c>
      <c r="N2" s="9" t="e">
        <f>SUM(optimal)</f>
        <v>#NAME?</v>
      </c>
      <c r="O2" s="9" t="e">
        <f>SUM(optimalnull)</f>
        <v>#NAME?</v>
      </c>
    </row>
    <row r="3" spans="1:25">
      <c r="A3" s="9">
        <v>0.80755110233496608</v>
      </c>
      <c r="B3" s="9">
        <v>0</v>
      </c>
      <c r="C3" s="9">
        <v>1.0107662958638031</v>
      </c>
      <c r="D3" s="9">
        <v>0.63489472714032791</v>
      </c>
      <c r="E3" s="9">
        <v>0.62726935520371274</v>
      </c>
      <c r="F3" s="9">
        <v>0.22274096241349814</v>
      </c>
      <c r="G3" s="9">
        <v>0.28221275854355488</v>
      </c>
      <c r="H3" s="9">
        <v>0.21618937390753942</v>
      </c>
      <c r="I3" s="9">
        <v>0.31966009418898844</v>
      </c>
      <c r="J3" s="9">
        <v>0.39812111134373068</v>
      </c>
      <c r="K3" s="9">
        <v>0.294626109509526</v>
      </c>
      <c r="L3" s="9">
        <v>2.0807853847074093E-2</v>
      </c>
      <c r="N3" s="9">
        <v>1</v>
      </c>
      <c r="O3" s="9">
        <v>0</v>
      </c>
      <c r="P3" s="9">
        <v>0</v>
      </c>
      <c r="Q3" s="9">
        <v>0</v>
      </c>
      <c r="R3" s="9">
        <v>0</v>
      </c>
      <c r="S3" s="9">
        <v>0</v>
      </c>
      <c r="T3" s="9">
        <v>0</v>
      </c>
      <c r="U3" s="9">
        <v>0</v>
      </c>
      <c r="V3" s="9">
        <v>0</v>
      </c>
    </row>
    <row r="4" spans="1:25">
      <c r="A4" s="9">
        <v>0.78717550887369714</v>
      </c>
      <c r="B4" s="9">
        <v>0</v>
      </c>
      <c r="C4" s="9">
        <v>0.63489472714032791</v>
      </c>
      <c r="D4" s="9">
        <v>1.0750381657780876</v>
      </c>
      <c r="E4" s="9">
        <v>0.60616703149923945</v>
      </c>
      <c r="F4" s="9">
        <v>0.3081830970708711</v>
      </c>
      <c r="G4" s="9">
        <v>0.2819699904288912</v>
      </c>
      <c r="H4" s="9">
        <v>0.2924151829453423</v>
      </c>
      <c r="I4" s="9">
        <v>0.33831532672446607</v>
      </c>
      <c r="J4" s="9">
        <v>0.37312308917971621</v>
      </c>
      <c r="K4" s="9">
        <v>0.24736268934989297</v>
      </c>
      <c r="L4" s="9">
        <v>9.1623027680086649E-2</v>
      </c>
      <c r="N4" s="9">
        <v>0</v>
      </c>
      <c r="O4" s="9">
        <v>1</v>
      </c>
      <c r="P4" s="9">
        <v>0</v>
      </c>
      <c r="Q4" s="9">
        <v>0</v>
      </c>
      <c r="R4" s="9">
        <v>0</v>
      </c>
      <c r="S4" s="9">
        <v>0</v>
      </c>
      <c r="T4" s="9">
        <v>0</v>
      </c>
      <c r="U4" s="9">
        <v>0</v>
      </c>
      <c r="V4" s="9">
        <v>0</v>
      </c>
    </row>
    <row r="5" spans="1:25">
      <c r="A5" s="9">
        <v>0.77342194602452652</v>
      </c>
      <c r="B5" s="9">
        <v>0</v>
      </c>
      <c r="C5" s="9">
        <v>0.62726935520371274</v>
      </c>
      <c r="D5" s="9">
        <v>0.60616703149923945</v>
      </c>
      <c r="E5" s="9">
        <v>0.96176878303831226</v>
      </c>
      <c r="F5" s="9">
        <v>0.17536666205876358</v>
      </c>
      <c r="G5" s="9">
        <v>0.30199102588357973</v>
      </c>
      <c r="H5" s="9">
        <v>0.17224564636833561</v>
      </c>
      <c r="I5" s="9">
        <v>0.36509725769905044</v>
      </c>
      <c r="J5" s="9">
        <v>0.34343135843868106</v>
      </c>
      <c r="K5" s="9">
        <v>0.26401997873466126</v>
      </c>
      <c r="L5" s="9">
        <v>6.7827404858449999E-2</v>
      </c>
      <c r="N5" s="9">
        <v>0</v>
      </c>
      <c r="O5" s="9">
        <v>0</v>
      </c>
      <c r="P5" s="9">
        <v>1</v>
      </c>
      <c r="Q5" s="9">
        <v>0</v>
      </c>
      <c r="R5" s="9">
        <v>0</v>
      </c>
      <c r="S5" s="9">
        <v>0</v>
      </c>
      <c r="T5" s="9">
        <v>0</v>
      </c>
      <c r="U5" s="9">
        <v>0</v>
      </c>
      <c r="V5" s="9">
        <v>0</v>
      </c>
    </row>
    <row r="6" spans="1:25">
      <c r="A6" s="9">
        <v>0.72394430415483313</v>
      </c>
      <c r="B6" s="9">
        <v>0</v>
      </c>
      <c r="C6" s="9">
        <v>0.22274096241349814</v>
      </c>
      <c r="D6" s="9">
        <v>0.3081830970708711</v>
      </c>
      <c r="E6" s="9">
        <v>0.17536666205876358</v>
      </c>
      <c r="F6" s="9">
        <v>0.86130426009346417</v>
      </c>
      <c r="G6" s="9">
        <v>0.56375377283063099</v>
      </c>
      <c r="H6" s="9">
        <v>0.59655928745120423</v>
      </c>
      <c r="I6" s="9">
        <v>0.1558599274680543</v>
      </c>
      <c r="J6" s="9">
        <v>0.27773883726078341</v>
      </c>
      <c r="K6" s="9">
        <v>0.20545044340184709</v>
      </c>
      <c r="L6" s="9">
        <v>-4.2678995838912936E-2</v>
      </c>
      <c r="N6" s="9">
        <v>0</v>
      </c>
      <c r="O6" s="9">
        <v>0</v>
      </c>
      <c r="P6" s="9">
        <v>0</v>
      </c>
      <c r="Q6" s="9">
        <v>1</v>
      </c>
      <c r="R6" s="9">
        <v>0</v>
      </c>
      <c r="S6" s="9">
        <v>0</v>
      </c>
      <c r="T6" s="9">
        <v>0</v>
      </c>
      <c r="U6" s="9">
        <v>0</v>
      </c>
      <c r="V6" s="9">
        <v>0</v>
      </c>
    </row>
    <row r="7" spans="1:25">
      <c r="A7" s="9">
        <v>0.78688984792586958</v>
      </c>
      <c r="B7" s="9">
        <v>0</v>
      </c>
      <c r="C7" s="9">
        <v>0.28221275854355488</v>
      </c>
      <c r="D7" s="9">
        <v>0.2819699904288912</v>
      </c>
      <c r="E7" s="9">
        <v>0.30199102588357973</v>
      </c>
      <c r="F7" s="9">
        <v>0.56375377283063099</v>
      </c>
      <c r="G7" s="9">
        <v>0.9450250208302633</v>
      </c>
      <c r="H7" s="9">
        <v>0.64697711075377395</v>
      </c>
      <c r="I7" s="9">
        <v>0.17719541185465448</v>
      </c>
      <c r="J7" s="9">
        <v>0.23433865058596626</v>
      </c>
      <c r="K7" s="9">
        <v>0.20750153161062618</v>
      </c>
      <c r="L7" s="9">
        <v>-9.8299800024498566E-3</v>
      </c>
      <c r="N7" s="9">
        <v>0</v>
      </c>
      <c r="O7" s="9">
        <v>0</v>
      </c>
      <c r="P7" s="9">
        <v>0</v>
      </c>
      <c r="Q7" s="9">
        <v>0</v>
      </c>
      <c r="R7" s="9">
        <v>1</v>
      </c>
      <c r="S7" s="9">
        <v>0</v>
      </c>
      <c r="T7" s="9">
        <v>0</v>
      </c>
      <c r="U7" s="9">
        <v>0</v>
      </c>
      <c r="V7" s="9">
        <v>0</v>
      </c>
    </row>
    <row r="8" spans="1:25">
      <c r="A8" s="9">
        <v>0.81899707633613605</v>
      </c>
      <c r="B8" s="9">
        <v>0</v>
      </c>
      <c r="C8" s="9">
        <v>0.21618937390753942</v>
      </c>
      <c r="D8" s="9">
        <v>0.2924151829453423</v>
      </c>
      <c r="E8" s="9">
        <v>0.17224564636833561</v>
      </c>
      <c r="F8" s="9">
        <v>0.59655928745120423</v>
      </c>
      <c r="G8" s="9">
        <v>0.64697711075377395</v>
      </c>
      <c r="H8" s="9">
        <v>1.0419414042572757</v>
      </c>
      <c r="I8" s="9">
        <v>0.17947436299160077</v>
      </c>
      <c r="J8" s="9">
        <v>0.24692167179661337</v>
      </c>
      <c r="K8" s="9">
        <v>0.23866601245358599</v>
      </c>
      <c r="L8" s="9">
        <v>5.3793797661681714E-2</v>
      </c>
      <c r="N8" s="9">
        <v>0</v>
      </c>
      <c r="O8" s="9">
        <v>0</v>
      </c>
      <c r="P8" s="9">
        <v>0</v>
      </c>
      <c r="Q8" s="9">
        <v>0</v>
      </c>
      <c r="R8" s="9">
        <v>0</v>
      </c>
      <c r="S8" s="9">
        <v>1</v>
      </c>
      <c r="T8" s="9">
        <v>0</v>
      </c>
      <c r="U8" s="9">
        <v>0</v>
      </c>
      <c r="V8" s="9">
        <v>0</v>
      </c>
    </row>
    <row r="9" spans="1:25">
      <c r="A9" s="9">
        <v>1.1735920722942041</v>
      </c>
      <c r="B9" s="9">
        <v>0</v>
      </c>
      <c r="C9" s="9">
        <v>0.31966009418898844</v>
      </c>
      <c r="D9" s="9">
        <v>0.33831532672446607</v>
      </c>
      <c r="E9" s="9">
        <v>0.36509725769905044</v>
      </c>
      <c r="F9" s="9">
        <v>0.1558599274680543</v>
      </c>
      <c r="G9" s="9">
        <v>0.17719541185465448</v>
      </c>
      <c r="H9" s="9">
        <v>0.17947436299160077</v>
      </c>
      <c r="I9" s="9">
        <v>0.60147100368303508</v>
      </c>
      <c r="J9" s="9">
        <v>0.38265355577906612</v>
      </c>
      <c r="K9" s="9">
        <v>0.32615939430371571</v>
      </c>
      <c r="L9" s="9">
        <v>1.2364005899626345E-2</v>
      </c>
      <c r="N9" s="9">
        <v>0</v>
      </c>
      <c r="O9" s="9">
        <v>0</v>
      </c>
      <c r="P9" s="9">
        <v>0</v>
      </c>
      <c r="Q9" s="9">
        <v>0</v>
      </c>
      <c r="R9" s="9">
        <v>0</v>
      </c>
      <c r="S9" s="9">
        <v>0</v>
      </c>
      <c r="T9" s="9">
        <v>1</v>
      </c>
      <c r="U9" s="9">
        <v>0</v>
      </c>
      <c r="V9" s="9">
        <v>0</v>
      </c>
    </row>
    <row r="10" spans="1:25">
      <c r="A10" s="9">
        <v>0.959913726712881</v>
      </c>
      <c r="B10" s="9">
        <v>0</v>
      </c>
      <c r="C10" s="9">
        <v>0.39812111134373068</v>
      </c>
      <c r="D10" s="9">
        <v>0.37312308917971621</v>
      </c>
      <c r="E10" s="9">
        <v>0.34343135843868106</v>
      </c>
      <c r="F10" s="9">
        <v>0.27773883726078341</v>
      </c>
      <c r="G10" s="9">
        <v>0.23433865058596626</v>
      </c>
      <c r="H10" s="9">
        <v>0.24692167179661337</v>
      </c>
      <c r="I10" s="9">
        <v>0.38265355577906612</v>
      </c>
      <c r="J10" s="9">
        <v>0.83431715350478342</v>
      </c>
      <c r="K10" s="9">
        <v>0.38765116722117676</v>
      </c>
      <c r="L10" s="9">
        <v>-1.3024486266755812E-2</v>
      </c>
      <c r="N10" s="9">
        <v>0</v>
      </c>
      <c r="O10" s="9">
        <v>0</v>
      </c>
      <c r="P10" s="9">
        <v>0</v>
      </c>
      <c r="Q10" s="9">
        <v>0</v>
      </c>
      <c r="R10" s="9">
        <v>0</v>
      </c>
      <c r="S10" s="9">
        <v>0</v>
      </c>
      <c r="T10" s="9">
        <v>0</v>
      </c>
      <c r="U10" s="9">
        <v>1</v>
      </c>
      <c r="V10" s="9">
        <v>0</v>
      </c>
    </row>
    <row r="11" spans="1:25">
      <c r="A11" s="9">
        <v>0.40506772381277428</v>
      </c>
      <c r="B11" s="9">
        <v>0</v>
      </c>
      <c r="C11" s="9">
        <v>0.294626109509526</v>
      </c>
      <c r="D11" s="9">
        <v>0.24736268934989297</v>
      </c>
      <c r="E11" s="9">
        <v>0.26401997873466126</v>
      </c>
      <c r="F11" s="9">
        <v>0.20545044340184709</v>
      </c>
      <c r="G11" s="9">
        <v>0.20750153161062618</v>
      </c>
      <c r="H11" s="9">
        <v>0.23866601245358599</v>
      </c>
      <c r="I11" s="9">
        <v>0.32615939430371571</v>
      </c>
      <c r="J11" s="9">
        <v>0.38765116722117676</v>
      </c>
      <c r="K11" s="9">
        <v>0.64656406339888506</v>
      </c>
      <c r="L11" s="9">
        <v>4.7773746284854421E-4</v>
      </c>
      <c r="N11" s="9">
        <v>0</v>
      </c>
      <c r="O11" s="9">
        <v>0</v>
      </c>
      <c r="P11" s="9">
        <v>0</v>
      </c>
      <c r="Q11" s="9">
        <v>0</v>
      </c>
      <c r="R11" s="9">
        <v>0</v>
      </c>
      <c r="S11" s="9">
        <v>0</v>
      </c>
      <c r="T11" s="9">
        <v>0</v>
      </c>
      <c r="U11" s="9">
        <v>0</v>
      </c>
      <c r="V11" s="9">
        <v>1</v>
      </c>
    </row>
    <row r="12" spans="1:25">
      <c r="A12" s="9">
        <v>0.16376175218787289</v>
      </c>
    </row>
    <row r="13" spans="1:25">
      <c r="A13" s="9">
        <v>0.35862117614312922</v>
      </c>
      <c r="C13" s="9" t="e">
        <f t="array" ref="C13:K21">MMULT(MMULT(MMULT(MMULT(gmatrix,MINVERSE(identity2-load)),error),TRANSPOSE(MINVERSE(identity2-load))),TRANSPOSE(gmatrix))</f>
        <v>#NAME?</v>
      </c>
      <c r="D13" s="9" t="e">
        <v>#NAME?</v>
      </c>
      <c r="E13" s="9" t="e">
        <v>#NAME?</v>
      </c>
      <c r="F13" s="9" t="e">
        <v>#NAME?</v>
      </c>
      <c r="G13" s="9" t="e">
        <v>#NAME?</v>
      </c>
      <c r="H13" s="9" t="e">
        <v>#NAME?</v>
      </c>
      <c r="I13" s="9" t="e">
        <v>#NAME?</v>
      </c>
      <c r="J13" s="9" t="e">
        <v>#NAME?</v>
      </c>
      <c r="K13" s="9" t="e">
        <v>#NAME?</v>
      </c>
      <c r="L13" s="9" t="e">
        <f t="array" ref="L13:L21">MMULT(MMULT(gmatrix,MINVERSE(identity2-load)),intercept)</f>
        <v>#NAME?</v>
      </c>
      <c r="N13" s="9">
        <v>0</v>
      </c>
      <c r="O13" s="9">
        <v>0</v>
      </c>
      <c r="P13" s="9">
        <v>0</v>
      </c>
      <c r="Q13" s="9">
        <v>1</v>
      </c>
      <c r="R13" s="9">
        <v>0</v>
      </c>
      <c r="S13" s="9">
        <v>0</v>
      </c>
      <c r="T13" s="9">
        <v>0</v>
      </c>
      <c r="U13" s="9">
        <v>0</v>
      </c>
      <c r="V13" s="9">
        <v>0</v>
      </c>
      <c r="W13" s="9">
        <v>0</v>
      </c>
      <c r="X13" s="9">
        <v>0</v>
      </c>
      <c r="Y13" s="9">
        <v>0</v>
      </c>
    </row>
    <row r="14" spans="1:25">
      <c r="A14" s="9">
        <v>0.45538906921831035</v>
      </c>
      <c r="C14" s="9" t="e">
        <v>#NAME?</v>
      </c>
      <c r="D14" s="9" t="e">
        <v>#NAME?</v>
      </c>
      <c r="E14" s="9" t="e">
        <v>#NAME?</v>
      </c>
      <c r="F14" s="9" t="e">
        <v>#NAME?</v>
      </c>
      <c r="G14" s="9" t="e">
        <v>#NAME?</v>
      </c>
      <c r="H14" s="9" t="e">
        <v>#NAME?</v>
      </c>
      <c r="I14" s="9" t="e">
        <v>#NAME?</v>
      </c>
      <c r="J14" s="9" t="e">
        <v>#NAME?</v>
      </c>
      <c r="K14" s="9" t="e">
        <v>#NAME?</v>
      </c>
      <c r="L14" s="9" t="e">
        <v>#NAME?</v>
      </c>
      <c r="N14" s="9">
        <v>0</v>
      </c>
      <c r="O14" s="9">
        <v>0</v>
      </c>
      <c r="P14" s="9">
        <v>0</v>
      </c>
      <c r="Q14" s="9">
        <v>0</v>
      </c>
      <c r="R14" s="9">
        <v>1</v>
      </c>
      <c r="S14" s="9">
        <v>0</v>
      </c>
      <c r="T14" s="9">
        <v>0</v>
      </c>
      <c r="U14" s="9">
        <v>0</v>
      </c>
      <c r="V14" s="9">
        <v>0</v>
      </c>
      <c r="W14" s="9">
        <v>0</v>
      </c>
      <c r="X14" s="9">
        <v>0</v>
      </c>
      <c r="Y14" s="9">
        <v>0</v>
      </c>
    </row>
    <row r="15" spans="1:25">
      <c r="A15" s="9">
        <v>0.36358140603061129</v>
      </c>
      <c r="C15" s="9" t="e">
        <v>#NAME?</v>
      </c>
      <c r="D15" s="9" t="e">
        <v>#NAME?</v>
      </c>
      <c r="E15" s="9" t="e">
        <v>#NAME?</v>
      </c>
      <c r="F15" s="9" t="e">
        <v>#NAME?</v>
      </c>
      <c r="G15" s="9" t="e">
        <v>#NAME?</v>
      </c>
      <c r="H15" s="9" t="e">
        <v>#NAME?</v>
      </c>
      <c r="I15" s="9" t="e">
        <v>#NAME?</v>
      </c>
      <c r="J15" s="9" t="e">
        <v>#NAME?</v>
      </c>
      <c r="K15" s="9" t="e">
        <v>#NAME?</v>
      </c>
      <c r="L15" s="9" t="e">
        <v>#NAME?</v>
      </c>
      <c r="N15" s="9">
        <v>0</v>
      </c>
      <c r="O15" s="9">
        <v>0</v>
      </c>
      <c r="P15" s="9">
        <v>0</v>
      </c>
      <c r="Q15" s="9">
        <v>0</v>
      </c>
      <c r="R15" s="9">
        <v>0</v>
      </c>
      <c r="S15" s="9">
        <v>1</v>
      </c>
      <c r="T15" s="9">
        <v>0</v>
      </c>
      <c r="U15" s="9">
        <v>0</v>
      </c>
      <c r="V15" s="9">
        <v>0</v>
      </c>
      <c r="W15" s="9">
        <v>0</v>
      </c>
      <c r="X15" s="9">
        <v>0</v>
      </c>
      <c r="Y15" s="9">
        <v>0</v>
      </c>
    </row>
    <row r="16" spans="1:25">
      <c r="A16" s="9">
        <v>0.33720545458016771</v>
      </c>
      <c r="C16" s="9" t="e">
        <v>#NAME?</v>
      </c>
      <c r="D16" s="9" t="e">
        <v>#NAME?</v>
      </c>
      <c r="E16" s="9" t="e">
        <v>#NAME?</v>
      </c>
      <c r="F16" s="9" t="e">
        <v>#NAME?</v>
      </c>
      <c r="G16" s="9" t="e">
        <v>#NAME?</v>
      </c>
      <c r="H16" s="9" t="e">
        <v>#NAME?</v>
      </c>
      <c r="I16" s="9" t="e">
        <v>#NAME?</v>
      </c>
      <c r="J16" s="9" t="e">
        <v>#NAME?</v>
      </c>
      <c r="K16" s="9" t="e">
        <v>#NAME?</v>
      </c>
      <c r="L16" s="9" t="e">
        <v>#NAME?</v>
      </c>
      <c r="N16" s="9">
        <v>0</v>
      </c>
      <c r="O16" s="9">
        <v>0</v>
      </c>
      <c r="P16" s="9">
        <v>0</v>
      </c>
      <c r="Q16" s="9">
        <v>0</v>
      </c>
      <c r="R16" s="9">
        <v>0</v>
      </c>
      <c r="S16" s="9">
        <v>0</v>
      </c>
      <c r="T16" s="9">
        <v>1</v>
      </c>
      <c r="U16" s="9">
        <v>0</v>
      </c>
      <c r="V16" s="9">
        <v>0</v>
      </c>
      <c r="W16" s="9">
        <v>0</v>
      </c>
      <c r="X16" s="9">
        <v>0</v>
      </c>
      <c r="Y16" s="9">
        <v>0</v>
      </c>
    </row>
    <row r="17" spans="1:27">
      <c r="A17" s="9">
        <v>0.32582520577822427</v>
      </c>
      <c r="C17" s="9" t="e">
        <v>#NAME?</v>
      </c>
      <c r="D17" s="9" t="e">
        <v>#NAME?</v>
      </c>
      <c r="E17" s="9" t="e">
        <v>#NAME?</v>
      </c>
      <c r="F17" s="9" t="e">
        <v>#NAME?</v>
      </c>
      <c r="G17" s="9" t="e">
        <v>#NAME?</v>
      </c>
      <c r="H17" s="9" t="e">
        <v>#NAME?</v>
      </c>
      <c r="I17" s="9" t="e">
        <v>#NAME?</v>
      </c>
      <c r="J17" s="9" t="e">
        <v>#NAME?</v>
      </c>
      <c r="K17" s="9" t="e">
        <v>#NAME?</v>
      </c>
      <c r="L17" s="9" t="e">
        <v>#NAME?</v>
      </c>
      <c r="N17" s="9">
        <v>0</v>
      </c>
      <c r="O17" s="9">
        <v>0</v>
      </c>
      <c r="P17" s="9">
        <v>0</v>
      </c>
      <c r="Q17" s="9">
        <v>0</v>
      </c>
      <c r="R17" s="9">
        <v>0</v>
      </c>
      <c r="S17" s="9">
        <v>0</v>
      </c>
      <c r="T17" s="9">
        <v>0</v>
      </c>
      <c r="U17" s="9">
        <v>1</v>
      </c>
      <c r="V17" s="9">
        <v>0</v>
      </c>
      <c r="W17" s="9">
        <v>0</v>
      </c>
      <c r="X17" s="9">
        <v>0</v>
      </c>
      <c r="Y17" s="9">
        <v>0</v>
      </c>
    </row>
    <row r="18" spans="1:27">
      <c r="A18" s="9">
        <v>0.37117834078980105</v>
      </c>
      <c r="C18" s="9" t="e">
        <v>#NAME?</v>
      </c>
      <c r="D18" s="9" t="e">
        <v>#NAME?</v>
      </c>
      <c r="E18" s="9" t="e">
        <v>#NAME?</v>
      </c>
      <c r="F18" s="9" t="e">
        <v>#NAME?</v>
      </c>
      <c r="G18" s="9" t="e">
        <v>#NAME?</v>
      </c>
      <c r="H18" s="9" t="e">
        <v>#NAME?</v>
      </c>
      <c r="I18" s="9" t="e">
        <v>#NAME?</v>
      </c>
      <c r="J18" s="9" t="e">
        <v>#NAME?</v>
      </c>
      <c r="K18" s="9" t="e">
        <v>#NAME?</v>
      </c>
      <c r="L18" s="9" t="e">
        <v>#NAME?</v>
      </c>
      <c r="N18" s="9">
        <v>0</v>
      </c>
      <c r="O18" s="9">
        <v>0</v>
      </c>
      <c r="P18" s="9">
        <v>0</v>
      </c>
      <c r="Q18" s="9">
        <v>0</v>
      </c>
      <c r="R18" s="9">
        <v>0</v>
      </c>
      <c r="S18" s="9">
        <v>0</v>
      </c>
      <c r="T18" s="9">
        <v>0</v>
      </c>
      <c r="U18" s="9">
        <v>0</v>
      </c>
      <c r="V18" s="9">
        <v>1</v>
      </c>
      <c r="W18" s="9">
        <v>0</v>
      </c>
      <c r="X18" s="9">
        <v>0</v>
      </c>
      <c r="Y18" s="9">
        <v>0</v>
      </c>
    </row>
    <row r="19" spans="1:27">
      <c r="A19" s="9">
        <v>0.26598555711893312</v>
      </c>
      <c r="C19" s="9" t="e">
        <v>#NAME?</v>
      </c>
      <c r="D19" s="9" t="e">
        <v>#NAME?</v>
      </c>
      <c r="E19" s="9" t="e">
        <v>#NAME?</v>
      </c>
      <c r="F19" s="9" t="e">
        <v>#NAME?</v>
      </c>
      <c r="G19" s="9" t="e">
        <v>#NAME?</v>
      </c>
      <c r="H19" s="9" t="e">
        <v>#NAME?</v>
      </c>
      <c r="I19" s="9" t="e">
        <v>#NAME?</v>
      </c>
      <c r="J19" s="9" t="e">
        <v>#NAME?</v>
      </c>
      <c r="K19" s="9" t="e">
        <v>#NAME?</v>
      </c>
      <c r="L19" s="9" t="e">
        <v>#NAME?</v>
      </c>
      <c r="N19" s="9">
        <v>0</v>
      </c>
      <c r="O19" s="9">
        <v>0</v>
      </c>
      <c r="P19" s="9">
        <v>0</v>
      </c>
      <c r="Q19" s="9">
        <v>0</v>
      </c>
      <c r="R19" s="9">
        <v>0</v>
      </c>
      <c r="S19" s="9">
        <v>0</v>
      </c>
      <c r="T19" s="9">
        <v>0</v>
      </c>
      <c r="U19" s="9">
        <v>0</v>
      </c>
      <c r="V19" s="9">
        <v>0</v>
      </c>
      <c r="W19" s="9">
        <v>1</v>
      </c>
      <c r="X19" s="9">
        <v>0</v>
      </c>
      <c r="Y19" s="9">
        <v>0</v>
      </c>
    </row>
    <row r="20" spans="1:27">
      <c r="A20" s="9">
        <v>0.37224929139193103</v>
      </c>
      <c r="C20" s="9" t="e">
        <v>#NAME?</v>
      </c>
      <c r="D20" s="9" t="e">
        <v>#NAME?</v>
      </c>
      <c r="E20" s="9" t="e">
        <v>#NAME?</v>
      </c>
      <c r="F20" s="9" t="e">
        <v>#NAME?</v>
      </c>
      <c r="G20" s="9" t="e">
        <v>#NAME?</v>
      </c>
      <c r="H20" s="9" t="e">
        <v>#NAME?</v>
      </c>
      <c r="I20" s="9" t="e">
        <v>#NAME?</v>
      </c>
      <c r="J20" s="9" t="e">
        <v>#NAME?</v>
      </c>
      <c r="K20" s="9" t="e">
        <v>#NAME?</v>
      </c>
      <c r="L20" s="9" t="e">
        <v>#NAME?</v>
      </c>
      <c r="N20" s="9">
        <v>0</v>
      </c>
      <c r="O20" s="9">
        <v>0</v>
      </c>
      <c r="P20" s="9">
        <v>0</v>
      </c>
      <c r="Q20" s="9">
        <v>0</v>
      </c>
      <c r="R20" s="9">
        <v>0</v>
      </c>
      <c r="S20" s="9">
        <v>0</v>
      </c>
      <c r="T20" s="9">
        <v>0</v>
      </c>
      <c r="U20" s="9">
        <v>0</v>
      </c>
      <c r="V20" s="9">
        <v>0</v>
      </c>
      <c r="W20" s="9">
        <v>0</v>
      </c>
      <c r="X20" s="9">
        <v>1</v>
      </c>
      <c r="Y20" s="9">
        <v>0</v>
      </c>
    </row>
    <row r="21" spans="1:27">
      <c r="A21" s="9">
        <v>0.33743591543912577</v>
      </c>
      <c r="C21" s="9" t="e">
        <v>#NAME?</v>
      </c>
      <c r="D21" s="9" t="e">
        <v>#NAME?</v>
      </c>
      <c r="E21" s="9" t="e">
        <v>#NAME?</v>
      </c>
      <c r="F21" s="9" t="e">
        <v>#NAME?</v>
      </c>
      <c r="G21" s="9" t="e">
        <v>#NAME?</v>
      </c>
      <c r="H21" s="9" t="e">
        <v>#NAME?</v>
      </c>
      <c r="I21" s="9" t="e">
        <v>#NAME?</v>
      </c>
      <c r="J21" s="9" t="e">
        <v>#NAME?</v>
      </c>
      <c r="K21" s="9" t="e">
        <v>#NAME?</v>
      </c>
      <c r="L21" s="9" t="e">
        <v>#NAME?</v>
      </c>
      <c r="N21" s="9">
        <v>0</v>
      </c>
      <c r="O21" s="9">
        <v>0</v>
      </c>
      <c r="P21" s="9">
        <v>0</v>
      </c>
      <c r="Q21" s="9">
        <v>0</v>
      </c>
      <c r="R21" s="9">
        <v>0</v>
      </c>
      <c r="S21" s="9">
        <v>0</v>
      </c>
      <c r="T21" s="9">
        <v>0</v>
      </c>
      <c r="U21" s="9">
        <v>0</v>
      </c>
      <c r="V21" s="9">
        <v>0</v>
      </c>
      <c r="W21" s="9">
        <v>0</v>
      </c>
      <c r="X21" s="9">
        <v>0</v>
      </c>
      <c r="Y21" s="9">
        <v>1</v>
      </c>
    </row>
    <row r="22" spans="1:27">
      <c r="A22" s="9">
        <v>2.0803466374381675E-2</v>
      </c>
    </row>
    <row r="23" spans="1:27">
      <c r="A23" s="9">
        <v>9.1618678053711461E-2</v>
      </c>
      <c r="C23" s="9">
        <v>0</v>
      </c>
      <c r="D23" s="9">
        <v>0</v>
      </c>
      <c r="E23" s="9">
        <v>0</v>
      </c>
      <c r="F23" s="9">
        <v>0</v>
      </c>
      <c r="G23" s="9">
        <v>0</v>
      </c>
      <c r="H23" s="9">
        <v>0</v>
      </c>
      <c r="I23" s="9">
        <v>0</v>
      </c>
      <c r="J23" s="9">
        <v>0</v>
      </c>
      <c r="K23" s="9">
        <v>0</v>
      </c>
      <c r="L23" s="9">
        <v>0</v>
      </c>
      <c r="M23" s="9">
        <v>0</v>
      </c>
      <c r="N23" s="9">
        <v>0</v>
      </c>
      <c r="P23" s="9">
        <v>1</v>
      </c>
      <c r="Q23" s="9">
        <v>0</v>
      </c>
      <c r="R23" s="9">
        <v>0</v>
      </c>
      <c r="S23" s="9">
        <v>0</v>
      </c>
      <c r="T23" s="9">
        <v>0</v>
      </c>
      <c r="U23" s="9">
        <v>0</v>
      </c>
      <c r="V23" s="9">
        <v>0</v>
      </c>
      <c r="W23" s="9">
        <v>0</v>
      </c>
      <c r="X23" s="9">
        <v>0</v>
      </c>
      <c r="Y23" s="9">
        <v>0</v>
      </c>
      <c r="Z23" s="9">
        <v>0</v>
      </c>
      <c r="AA23" s="9">
        <v>0</v>
      </c>
    </row>
    <row r="24" spans="1:27">
      <c r="A24" s="9">
        <v>6.7823156171748958E-2</v>
      </c>
      <c r="C24" s="9">
        <v>0</v>
      </c>
      <c r="D24" s="9">
        <v>0</v>
      </c>
      <c r="E24" s="9">
        <v>0</v>
      </c>
      <c r="F24" s="9">
        <v>0</v>
      </c>
      <c r="G24" s="9">
        <v>0</v>
      </c>
      <c r="H24" s="9">
        <v>0</v>
      </c>
      <c r="I24" s="9">
        <v>0</v>
      </c>
      <c r="J24" s="9">
        <v>0</v>
      </c>
      <c r="K24" s="9">
        <v>0</v>
      </c>
      <c r="L24" s="9">
        <v>0</v>
      </c>
      <c r="M24" s="9">
        <v>0</v>
      </c>
      <c r="N24" s="9">
        <v>0</v>
      </c>
      <c r="P24" s="9">
        <v>0</v>
      </c>
      <c r="Q24" s="9">
        <v>1</v>
      </c>
      <c r="R24" s="9">
        <v>0</v>
      </c>
      <c r="S24" s="9">
        <v>0</v>
      </c>
      <c r="T24" s="9">
        <v>0</v>
      </c>
      <c r="U24" s="9">
        <v>0</v>
      </c>
      <c r="V24" s="9">
        <v>0</v>
      </c>
      <c r="W24" s="9">
        <v>0</v>
      </c>
      <c r="X24" s="9">
        <v>0</v>
      </c>
      <c r="Y24" s="9">
        <v>0</v>
      </c>
      <c r="Z24" s="9">
        <v>0</v>
      </c>
      <c r="AA24" s="9">
        <v>0</v>
      </c>
    </row>
    <row r="25" spans="1:27">
      <c r="A25" s="9">
        <v>-4.2682664008675146E-2</v>
      </c>
      <c r="C25" s="9">
        <f>'$計算用シート$'!A1</f>
        <v>0.35333876226612321</v>
      </c>
      <c r="D25" s="9">
        <f>'$計算用シート$'!A2</f>
        <v>0.11640820877190802</v>
      </c>
      <c r="E25" s="9">
        <v>0</v>
      </c>
      <c r="F25" s="9">
        <v>0</v>
      </c>
      <c r="G25" s="9">
        <v>0</v>
      </c>
      <c r="H25" s="9">
        <v>0</v>
      </c>
      <c r="I25" s="9">
        <v>0</v>
      </c>
      <c r="J25" s="9">
        <v>0</v>
      </c>
      <c r="K25" s="9">
        <v>0</v>
      </c>
      <c r="L25" s="9">
        <v>0</v>
      </c>
      <c r="M25" s="9">
        <v>0</v>
      </c>
      <c r="N25" s="9">
        <v>0</v>
      </c>
      <c r="P25" s="9">
        <v>0</v>
      </c>
      <c r="Q25" s="9">
        <v>0</v>
      </c>
      <c r="R25" s="9">
        <v>1</v>
      </c>
      <c r="S25" s="9">
        <v>0</v>
      </c>
      <c r="T25" s="9">
        <v>0</v>
      </c>
      <c r="U25" s="9">
        <v>0</v>
      </c>
      <c r="V25" s="9">
        <v>0</v>
      </c>
      <c r="W25" s="9">
        <v>0</v>
      </c>
      <c r="X25" s="9">
        <v>0</v>
      </c>
      <c r="Y25" s="9">
        <v>0</v>
      </c>
      <c r="Z25" s="9">
        <v>0</v>
      </c>
      <c r="AA25" s="9">
        <v>0</v>
      </c>
    </row>
    <row r="26" spans="1:27">
      <c r="A26" s="9">
        <v>-9.8338931660566769E-3</v>
      </c>
      <c r="C26" s="9">
        <f>'$計算用シート$'!A3</f>
        <v>0.80755110233496608</v>
      </c>
      <c r="D26" s="9">
        <v>0</v>
      </c>
      <c r="E26" s="9">
        <v>0</v>
      </c>
      <c r="F26" s="9">
        <v>0</v>
      </c>
      <c r="G26" s="9">
        <v>0</v>
      </c>
      <c r="H26" s="9">
        <v>0</v>
      </c>
      <c r="I26" s="9">
        <v>0</v>
      </c>
      <c r="J26" s="9">
        <v>0</v>
      </c>
      <c r="K26" s="9">
        <v>0</v>
      </c>
      <c r="L26" s="9">
        <v>0</v>
      </c>
      <c r="M26" s="9">
        <v>0</v>
      </c>
      <c r="N26" s="9">
        <v>0</v>
      </c>
      <c r="P26" s="9">
        <v>0</v>
      </c>
      <c r="Q26" s="9">
        <v>0</v>
      </c>
      <c r="R26" s="9">
        <v>0</v>
      </c>
      <c r="S26" s="9">
        <v>1</v>
      </c>
      <c r="T26" s="9">
        <v>0</v>
      </c>
      <c r="U26" s="9">
        <v>0</v>
      </c>
      <c r="V26" s="9">
        <v>0</v>
      </c>
      <c r="W26" s="9">
        <v>0</v>
      </c>
      <c r="X26" s="9">
        <v>0</v>
      </c>
      <c r="Y26" s="9">
        <v>0</v>
      </c>
      <c r="Z26" s="9">
        <v>0</v>
      </c>
      <c r="AA26" s="9">
        <v>0</v>
      </c>
    </row>
    <row r="27" spans="1:27">
      <c r="A27" s="9">
        <v>5.378971636448561E-2</v>
      </c>
      <c r="C27" s="9">
        <f>'$計算用シート$'!A4</f>
        <v>0.78717550887369714</v>
      </c>
      <c r="D27" s="9">
        <v>0</v>
      </c>
      <c r="E27" s="9">
        <v>0</v>
      </c>
      <c r="F27" s="9">
        <v>0</v>
      </c>
      <c r="G27" s="9">
        <v>0</v>
      </c>
      <c r="H27" s="9">
        <v>0</v>
      </c>
      <c r="I27" s="9">
        <v>0</v>
      </c>
      <c r="J27" s="9">
        <v>0</v>
      </c>
      <c r="K27" s="9">
        <v>0</v>
      </c>
      <c r="L27" s="9">
        <v>0</v>
      </c>
      <c r="M27" s="9">
        <v>0</v>
      </c>
      <c r="N27" s="9">
        <v>0</v>
      </c>
      <c r="P27" s="9">
        <v>0</v>
      </c>
      <c r="Q27" s="9">
        <v>0</v>
      </c>
      <c r="R27" s="9">
        <v>0</v>
      </c>
      <c r="S27" s="9">
        <v>0</v>
      </c>
      <c r="T27" s="9">
        <v>1</v>
      </c>
      <c r="U27" s="9">
        <v>0</v>
      </c>
      <c r="V27" s="9">
        <v>0</v>
      </c>
      <c r="W27" s="9">
        <v>0</v>
      </c>
      <c r="X27" s="9">
        <v>0</v>
      </c>
      <c r="Y27" s="9">
        <v>0</v>
      </c>
      <c r="Z27" s="9">
        <v>0</v>
      </c>
      <c r="AA27" s="9">
        <v>0</v>
      </c>
    </row>
    <row r="28" spans="1:27">
      <c r="A28" s="9">
        <v>1.2360710659153196E-2</v>
      </c>
      <c r="C28" s="9">
        <f>'$計算用シート$'!A5</f>
        <v>0.77342194602452652</v>
      </c>
      <c r="D28" s="9">
        <v>0</v>
      </c>
      <c r="E28" s="9">
        <v>0</v>
      </c>
      <c r="F28" s="9">
        <v>0</v>
      </c>
      <c r="G28" s="9">
        <v>0</v>
      </c>
      <c r="H28" s="9">
        <v>0</v>
      </c>
      <c r="I28" s="9">
        <v>0</v>
      </c>
      <c r="J28" s="9">
        <v>0</v>
      </c>
      <c r="K28" s="9">
        <v>0</v>
      </c>
      <c r="L28" s="9">
        <v>0</v>
      </c>
      <c r="M28" s="9">
        <v>0</v>
      </c>
      <c r="N28" s="9">
        <v>0</v>
      </c>
      <c r="P28" s="9">
        <v>0</v>
      </c>
      <c r="Q28" s="9">
        <v>0</v>
      </c>
      <c r="R28" s="9">
        <v>0</v>
      </c>
      <c r="S28" s="9">
        <v>0</v>
      </c>
      <c r="T28" s="9">
        <v>0</v>
      </c>
      <c r="U28" s="9">
        <v>1</v>
      </c>
      <c r="V28" s="9">
        <v>0</v>
      </c>
      <c r="W28" s="9">
        <v>0</v>
      </c>
      <c r="X28" s="9">
        <v>0</v>
      </c>
      <c r="Y28" s="9">
        <v>0</v>
      </c>
      <c r="Z28" s="9">
        <v>0</v>
      </c>
      <c r="AA28" s="9">
        <v>0</v>
      </c>
    </row>
    <row r="29" spans="1:27">
      <c r="A29" s="9">
        <v>-1.3028288913334393E-2</v>
      </c>
      <c r="C29" s="9">
        <v>0</v>
      </c>
      <c r="D29" s="9">
        <f>'$計算用シート$'!A6</f>
        <v>0.72394430415483313</v>
      </c>
      <c r="E29" s="9">
        <v>0</v>
      </c>
      <c r="F29" s="9">
        <v>0</v>
      </c>
      <c r="G29" s="9">
        <v>0</v>
      </c>
      <c r="H29" s="9">
        <v>0</v>
      </c>
      <c r="I29" s="9">
        <v>0</v>
      </c>
      <c r="J29" s="9">
        <v>0</v>
      </c>
      <c r="K29" s="9">
        <v>0</v>
      </c>
      <c r="L29" s="9">
        <v>0</v>
      </c>
      <c r="M29" s="9">
        <v>0</v>
      </c>
      <c r="N29" s="9">
        <v>0</v>
      </c>
      <c r="P29" s="9">
        <v>0</v>
      </c>
      <c r="Q29" s="9">
        <v>0</v>
      </c>
      <c r="R29" s="9">
        <v>0</v>
      </c>
      <c r="S29" s="9">
        <v>0</v>
      </c>
      <c r="T29" s="9">
        <v>0</v>
      </c>
      <c r="U29" s="9">
        <v>0</v>
      </c>
      <c r="V29" s="9">
        <v>1</v>
      </c>
      <c r="W29" s="9">
        <v>0</v>
      </c>
      <c r="X29" s="9">
        <v>0</v>
      </c>
      <c r="Y29" s="9">
        <v>0</v>
      </c>
      <c r="Z29" s="9">
        <v>0</v>
      </c>
      <c r="AA29" s="9">
        <v>0</v>
      </c>
    </row>
    <row r="30" spans="1:27">
      <c r="A30" s="9">
        <v>4.7453017885801734E-4</v>
      </c>
      <c r="C30" s="9">
        <v>0</v>
      </c>
      <c r="D30" s="9">
        <f>'$計算用シート$'!A7</f>
        <v>0.78688984792586958</v>
      </c>
      <c r="E30" s="9">
        <v>0</v>
      </c>
      <c r="F30" s="9">
        <v>0</v>
      </c>
      <c r="G30" s="9">
        <v>0</v>
      </c>
      <c r="H30" s="9">
        <v>0</v>
      </c>
      <c r="I30" s="9">
        <v>0</v>
      </c>
      <c r="J30" s="9">
        <v>0</v>
      </c>
      <c r="K30" s="9">
        <v>0</v>
      </c>
      <c r="L30" s="9">
        <v>0</v>
      </c>
      <c r="M30" s="9">
        <v>0</v>
      </c>
      <c r="N30" s="9">
        <v>0</v>
      </c>
      <c r="P30" s="9">
        <v>0</v>
      </c>
      <c r="Q30" s="9">
        <v>0</v>
      </c>
      <c r="R30" s="9">
        <v>0</v>
      </c>
      <c r="S30" s="9">
        <v>0</v>
      </c>
      <c r="T30" s="9">
        <v>0</v>
      </c>
      <c r="U30" s="9">
        <v>0</v>
      </c>
      <c r="V30" s="9">
        <v>0</v>
      </c>
      <c r="W30" s="9">
        <v>1</v>
      </c>
      <c r="X30" s="9">
        <v>0</v>
      </c>
      <c r="Y30" s="9">
        <v>0</v>
      </c>
      <c r="Z30" s="9">
        <v>0</v>
      </c>
      <c r="AA30" s="9">
        <v>0</v>
      </c>
    </row>
    <row r="31" spans="1:27">
      <c r="C31" s="9">
        <v>0</v>
      </c>
      <c r="D31" s="9">
        <f>'$計算用シート$'!A8</f>
        <v>0.81899707633613605</v>
      </c>
      <c r="E31" s="9">
        <v>0</v>
      </c>
      <c r="F31" s="9">
        <v>0</v>
      </c>
      <c r="G31" s="9">
        <v>0</v>
      </c>
      <c r="H31" s="9">
        <v>0</v>
      </c>
      <c r="I31" s="9">
        <v>0</v>
      </c>
      <c r="J31" s="9">
        <v>0</v>
      </c>
      <c r="K31" s="9">
        <v>0</v>
      </c>
      <c r="L31" s="9">
        <v>0</v>
      </c>
      <c r="M31" s="9">
        <v>0</v>
      </c>
      <c r="N31" s="9">
        <v>0</v>
      </c>
      <c r="P31" s="9">
        <v>0</v>
      </c>
      <c r="Q31" s="9">
        <v>0</v>
      </c>
      <c r="R31" s="9">
        <v>0</v>
      </c>
      <c r="S31" s="9">
        <v>0</v>
      </c>
      <c r="T31" s="9">
        <v>0</v>
      </c>
      <c r="U31" s="9">
        <v>0</v>
      </c>
      <c r="V31" s="9">
        <v>0</v>
      </c>
      <c r="W31" s="9">
        <v>0</v>
      </c>
      <c r="X31" s="9">
        <v>1</v>
      </c>
      <c r="Y31" s="9">
        <v>0</v>
      </c>
      <c r="Z31" s="9">
        <v>0</v>
      </c>
      <c r="AA31" s="9">
        <v>0</v>
      </c>
    </row>
    <row r="32" spans="1:27">
      <c r="C32" s="9">
        <v>0</v>
      </c>
      <c r="D32" s="9">
        <v>0</v>
      </c>
      <c r="E32" s="9">
        <v>1</v>
      </c>
      <c r="F32" s="9">
        <v>0</v>
      </c>
      <c r="G32" s="9">
        <v>0</v>
      </c>
      <c r="H32" s="9">
        <v>0</v>
      </c>
      <c r="I32" s="9">
        <v>0</v>
      </c>
      <c r="J32" s="9">
        <v>0</v>
      </c>
      <c r="K32" s="9">
        <v>0</v>
      </c>
      <c r="L32" s="9">
        <v>0</v>
      </c>
      <c r="M32" s="9">
        <v>0</v>
      </c>
      <c r="N32" s="9">
        <v>0</v>
      </c>
      <c r="P32" s="9">
        <v>0</v>
      </c>
      <c r="Q32" s="9">
        <v>0</v>
      </c>
      <c r="R32" s="9">
        <v>0</v>
      </c>
      <c r="S32" s="9">
        <v>0</v>
      </c>
      <c r="T32" s="9">
        <v>0</v>
      </c>
      <c r="U32" s="9">
        <v>0</v>
      </c>
      <c r="V32" s="9">
        <v>0</v>
      </c>
      <c r="W32" s="9">
        <v>0</v>
      </c>
      <c r="X32" s="9">
        <v>0</v>
      </c>
      <c r="Y32" s="9">
        <v>1</v>
      </c>
      <c r="Z32" s="9">
        <v>0</v>
      </c>
      <c r="AA32" s="9">
        <v>0</v>
      </c>
    </row>
    <row r="33" spans="1:28">
      <c r="C33" s="9">
        <v>0</v>
      </c>
      <c r="D33" s="9">
        <v>0</v>
      </c>
      <c r="E33" s="9">
        <f>'$計算用シート$'!A9</f>
        <v>1.1735920722942041</v>
      </c>
      <c r="F33" s="9">
        <v>0</v>
      </c>
      <c r="G33" s="9">
        <v>0</v>
      </c>
      <c r="H33" s="9">
        <v>0</v>
      </c>
      <c r="I33" s="9">
        <v>0</v>
      </c>
      <c r="J33" s="9">
        <v>0</v>
      </c>
      <c r="K33" s="9">
        <v>0</v>
      </c>
      <c r="L33" s="9">
        <v>0</v>
      </c>
      <c r="M33" s="9">
        <v>0</v>
      </c>
      <c r="N33" s="9">
        <v>0</v>
      </c>
      <c r="P33" s="9">
        <v>0</v>
      </c>
      <c r="Q33" s="9">
        <v>0</v>
      </c>
      <c r="R33" s="9">
        <v>0</v>
      </c>
      <c r="S33" s="9">
        <v>0</v>
      </c>
      <c r="T33" s="9">
        <v>0</v>
      </c>
      <c r="U33" s="9">
        <v>0</v>
      </c>
      <c r="V33" s="9">
        <v>0</v>
      </c>
      <c r="W33" s="9">
        <v>0</v>
      </c>
      <c r="X33" s="9">
        <v>0</v>
      </c>
      <c r="Y33" s="9">
        <v>0</v>
      </c>
      <c r="Z33" s="9">
        <v>1</v>
      </c>
      <c r="AA33" s="9">
        <v>0</v>
      </c>
    </row>
    <row r="34" spans="1:28">
      <c r="A34" s="9">
        <v>5.5917970383648152E-2</v>
      </c>
      <c r="C34" s="9">
        <v>0</v>
      </c>
      <c r="D34" s="9">
        <v>0</v>
      </c>
      <c r="E34" s="9">
        <f>'$計算用シート$'!A10</f>
        <v>0.959913726712881</v>
      </c>
      <c r="F34" s="9">
        <v>0</v>
      </c>
      <c r="G34" s="9">
        <v>0</v>
      </c>
      <c r="H34" s="9">
        <v>0</v>
      </c>
      <c r="I34" s="9">
        <v>0</v>
      </c>
      <c r="J34" s="9">
        <v>0</v>
      </c>
      <c r="K34" s="9">
        <v>0</v>
      </c>
      <c r="L34" s="9">
        <v>0</v>
      </c>
      <c r="M34" s="9">
        <v>0</v>
      </c>
      <c r="N34" s="9">
        <v>0</v>
      </c>
      <c r="P34" s="9">
        <v>0</v>
      </c>
      <c r="Q34" s="9">
        <v>0</v>
      </c>
      <c r="R34" s="9">
        <v>0</v>
      </c>
      <c r="S34" s="9">
        <v>0</v>
      </c>
      <c r="T34" s="9">
        <v>0</v>
      </c>
      <c r="U34" s="9">
        <v>0</v>
      </c>
      <c r="V34" s="9">
        <v>0</v>
      </c>
      <c r="W34" s="9">
        <v>0</v>
      </c>
      <c r="X34" s="9">
        <v>0</v>
      </c>
      <c r="Y34" s="9">
        <v>0</v>
      </c>
      <c r="Z34" s="9">
        <v>0</v>
      </c>
      <c r="AA34" s="9">
        <v>1</v>
      </c>
    </row>
    <row r="35" spans="1:28">
      <c r="A35" s="9">
        <v>4.7623461613069462E-2</v>
      </c>
    </row>
    <row r="36" spans="1:28">
      <c r="A36" s="9">
        <v>6.4133840963287933E-2</v>
      </c>
      <c r="C36" s="9">
        <v>1</v>
      </c>
      <c r="D36" s="9">
        <f>'$計算用シート$'!A11</f>
        <v>0.40506772381277428</v>
      </c>
      <c r="E36" s="9">
        <v>0</v>
      </c>
      <c r="F36" s="9">
        <v>0</v>
      </c>
      <c r="G36" s="9">
        <v>0</v>
      </c>
      <c r="H36" s="9">
        <v>0</v>
      </c>
      <c r="I36" s="9">
        <v>0</v>
      </c>
      <c r="J36" s="9">
        <v>0</v>
      </c>
      <c r="K36" s="9">
        <v>0</v>
      </c>
      <c r="L36" s="9">
        <v>0</v>
      </c>
      <c r="M36" s="9">
        <v>0</v>
      </c>
      <c r="N36" s="9">
        <v>0</v>
      </c>
      <c r="O36" s="9">
        <v>0</v>
      </c>
      <c r="P36" s="9" t="e">
        <f t="array" ref="P36:AA47">MMULT(MMULT(MINVERSE(identity2-load),error),TRANSPOSE(MINVERSE(identity2-load)))</f>
        <v>#NAME?</v>
      </c>
      <c r="Q36" s="9" t="e">
        <v>#NAME?</v>
      </c>
      <c r="R36" s="9" t="e">
        <v>#NAME?</v>
      </c>
      <c r="S36" s="9" t="e">
        <v>#NAME?</v>
      </c>
      <c r="T36" s="9" t="e">
        <v>#NAME?</v>
      </c>
      <c r="U36" s="9" t="e">
        <v>#NAME?</v>
      </c>
      <c r="V36" s="9" t="e">
        <v>#NAME?</v>
      </c>
      <c r="W36" s="9" t="e">
        <v>#NAME?</v>
      </c>
      <c r="X36" s="9" t="e">
        <v>#NAME?</v>
      </c>
      <c r="Y36" s="9" t="e">
        <v>#NAME?</v>
      </c>
      <c r="Z36" s="9" t="e">
        <v>#NAME?</v>
      </c>
      <c r="AA36" s="9" t="e">
        <v>#NAME?</v>
      </c>
      <c r="AB36" s="9" t="e">
        <f t="array" ref="AB36:AB47">MMULT(MINVERSE(identity2-load),intercept)</f>
        <v>#NAME?</v>
      </c>
    </row>
    <row r="37" spans="1:28">
      <c r="A37" s="9">
        <v>6.7393975010795873E-2</v>
      </c>
      <c r="C37" s="9">
        <f>'$計算用シート$'!A11</f>
        <v>0.40506772381277428</v>
      </c>
      <c r="D37" s="9">
        <v>1</v>
      </c>
      <c r="E37" s="9">
        <v>0</v>
      </c>
      <c r="F37" s="9">
        <v>0</v>
      </c>
      <c r="G37" s="9">
        <v>0</v>
      </c>
      <c r="H37" s="9">
        <v>0</v>
      </c>
      <c r="I37" s="9">
        <v>0</v>
      </c>
      <c r="J37" s="9">
        <v>0</v>
      </c>
      <c r="K37" s="9">
        <v>0</v>
      </c>
      <c r="L37" s="9">
        <v>0</v>
      </c>
      <c r="M37" s="9">
        <v>0</v>
      </c>
      <c r="N37" s="9">
        <v>0</v>
      </c>
      <c r="O37" s="9">
        <v>0</v>
      </c>
      <c r="P37" s="9" t="e">
        <v>#NAME?</v>
      </c>
      <c r="Q37" s="9" t="e">
        <v>#NAME?</v>
      </c>
      <c r="R37" s="9" t="e">
        <v>#NAME?</v>
      </c>
      <c r="S37" s="9" t="e">
        <v>#NAME?</v>
      </c>
      <c r="T37" s="9" t="e">
        <v>#NAME?</v>
      </c>
      <c r="U37" s="9" t="e">
        <v>#NAME?</v>
      </c>
      <c r="V37" s="9" t="e">
        <v>#NAME?</v>
      </c>
      <c r="W37" s="9" t="e">
        <v>#NAME?</v>
      </c>
      <c r="X37" s="9" t="e">
        <v>#NAME?</v>
      </c>
      <c r="Y37" s="9" t="e">
        <v>#NAME?</v>
      </c>
      <c r="Z37" s="9" t="e">
        <v>#NAME?</v>
      </c>
      <c r="AA37" s="9" t="e">
        <v>#NAME?</v>
      </c>
      <c r="AB37" s="9" t="e">
        <v>#NAME?</v>
      </c>
    </row>
    <row r="38" spans="1:28">
      <c r="A38" s="9">
        <v>6.2943287417341967E-2</v>
      </c>
      <c r="C38" s="9">
        <v>0</v>
      </c>
      <c r="D38" s="9">
        <v>0</v>
      </c>
      <c r="E38" s="9">
        <f>'$計算用シート$'!A12</f>
        <v>0.16376175218787289</v>
      </c>
      <c r="F38" s="9">
        <v>0</v>
      </c>
      <c r="G38" s="9">
        <v>0</v>
      </c>
      <c r="H38" s="9">
        <v>0</v>
      </c>
      <c r="I38" s="9">
        <v>0</v>
      </c>
      <c r="J38" s="9">
        <v>0</v>
      </c>
      <c r="K38" s="9">
        <v>0</v>
      </c>
      <c r="L38" s="9">
        <v>0</v>
      </c>
      <c r="M38" s="9">
        <v>0</v>
      </c>
      <c r="N38" s="9">
        <v>0</v>
      </c>
      <c r="O38" s="9">
        <v>0</v>
      </c>
      <c r="P38" s="9" t="e">
        <v>#NAME?</v>
      </c>
      <c r="Q38" s="9" t="e">
        <v>#NAME?</v>
      </c>
      <c r="R38" s="9" t="e">
        <v>#NAME?</v>
      </c>
      <c r="S38" s="9" t="e">
        <v>#NAME?</v>
      </c>
      <c r="T38" s="9" t="e">
        <v>#NAME?</v>
      </c>
      <c r="U38" s="9" t="e">
        <v>#NAME?</v>
      </c>
      <c r="V38" s="9" t="e">
        <v>#NAME?</v>
      </c>
      <c r="W38" s="9" t="e">
        <v>#NAME?</v>
      </c>
      <c r="X38" s="9" t="e">
        <v>#NAME?</v>
      </c>
      <c r="Y38" s="9" t="e">
        <v>#NAME?</v>
      </c>
      <c r="Z38" s="9" t="e">
        <v>#NAME?</v>
      </c>
      <c r="AA38" s="9" t="e">
        <v>#NAME?</v>
      </c>
      <c r="AB38" s="9" t="e">
        <v>#NAME?</v>
      </c>
    </row>
    <row r="39" spans="1:28">
      <c r="A39" s="9">
        <v>5.9930099277198154E-2</v>
      </c>
      <c r="C39" s="9">
        <v>0</v>
      </c>
      <c r="D39" s="9">
        <v>0</v>
      </c>
      <c r="E39" s="9">
        <v>0</v>
      </c>
      <c r="F39" s="9">
        <f>'$計算用シート$'!A13</f>
        <v>0.35862117614312922</v>
      </c>
      <c r="G39" s="9">
        <v>0</v>
      </c>
      <c r="H39" s="9">
        <v>0</v>
      </c>
      <c r="I39" s="9">
        <v>0</v>
      </c>
      <c r="J39" s="9">
        <v>0</v>
      </c>
      <c r="K39" s="9">
        <v>0</v>
      </c>
      <c r="L39" s="9">
        <v>0</v>
      </c>
      <c r="M39" s="9">
        <v>0</v>
      </c>
      <c r="N39" s="9">
        <v>0</v>
      </c>
      <c r="O39" s="9">
        <f>'$計算用シート$'!A22</f>
        <v>2.0803466374381675E-2</v>
      </c>
      <c r="P39" s="9" t="e">
        <v>#NAME?</v>
      </c>
      <c r="Q39" s="9" t="e">
        <v>#NAME?</v>
      </c>
      <c r="R39" s="9" t="e">
        <v>#NAME?</v>
      </c>
      <c r="S39" s="9" t="e">
        <v>#NAME?</v>
      </c>
      <c r="T39" s="9" t="e">
        <v>#NAME?</v>
      </c>
      <c r="U39" s="9" t="e">
        <v>#NAME?</v>
      </c>
      <c r="V39" s="9" t="e">
        <v>#NAME?</v>
      </c>
      <c r="W39" s="9" t="e">
        <v>#NAME?</v>
      </c>
      <c r="X39" s="9" t="e">
        <v>#NAME?</v>
      </c>
      <c r="Y39" s="9" t="e">
        <v>#NAME?</v>
      </c>
      <c r="Z39" s="9" t="e">
        <v>#NAME?</v>
      </c>
      <c r="AA39" s="9" t="e">
        <v>#NAME?</v>
      </c>
      <c r="AB39" s="9" t="e">
        <v>#NAME?</v>
      </c>
    </row>
    <row r="40" spans="1:28">
      <c r="A40" s="9">
        <v>6.2214515905319713E-2</v>
      </c>
      <c r="C40" s="9">
        <v>0</v>
      </c>
      <c r="D40" s="9">
        <v>0</v>
      </c>
      <c r="E40" s="9">
        <v>0</v>
      </c>
      <c r="F40" s="9">
        <v>0</v>
      </c>
      <c r="G40" s="9">
        <f>'$計算用シート$'!A14</f>
        <v>0.45538906921831035</v>
      </c>
      <c r="H40" s="9">
        <v>0</v>
      </c>
      <c r="I40" s="9">
        <v>0</v>
      </c>
      <c r="J40" s="9">
        <v>0</v>
      </c>
      <c r="K40" s="9">
        <v>0</v>
      </c>
      <c r="L40" s="9">
        <v>0</v>
      </c>
      <c r="M40" s="9">
        <v>0</v>
      </c>
      <c r="N40" s="9">
        <v>0</v>
      </c>
      <c r="O40" s="9">
        <f>'$計算用シート$'!A23</f>
        <v>9.1618678053711461E-2</v>
      </c>
      <c r="P40" s="9" t="e">
        <v>#NAME?</v>
      </c>
      <c r="Q40" s="9" t="e">
        <v>#NAME?</v>
      </c>
      <c r="R40" s="9" t="e">
        <v>#NAME?</v>
      </c>
      <c r="S40" s="9" t="e">
        <v>#NAME?</v>
      </c>
      <c r="T40" s="9" t="e">
        <v>#NAME?</v>
      </c>
      <c r="U40" s="9" t="e">
        <v>#NAME?</v>
      </c>
      <c r="V40" s="9" t="e">
        <v>#NAME?</v>
      </c>
      <c r="W40" s="9" t="e">
        <v>#NAME?</v>
      </c>
      <c r="X40" s="9" t="e">
        <v>#NAME?</v>
      </c>
      <c r="Y40" s="9" t="e">
        <v>#NAME?</v>
      </c>
      <c r="Z40" s="9" t="e">
        <v>#NAME?</v>
      </c>
      <c r="AA40" s="9" t="e">
        <v>#NAME?</v>
      </c>
      <c r="AB40" s="9" t="e">
        <v>#NAME?</v>
      </c>
    </row>
    <row r="41" spans="1:28">
      <c r="A41" s="9">
        <v>6.5279377204182129E-2</v>
      </c>
      <c r="C41" s="9">
        <v>0</v>
      </c>
      <c r="D41" s="9">
        <v>0</v>
      </c>
      <c r="E41" s="9">
        <v>0</v>
      </c>
      <c r="F41" s="9">
        <v>0</v>
      </c>
      <c r="G41" s="9">
        <v>0</v>
      </c>
      <c r="H41" s="9">
        <f>'$計算用シート$'!A15</f>
        <v>0.36358140603061129</v>
      </c>
      <c r="I41" s="9">
        <v>0</v>
      </c>
      <c r="J41" s="9">
        <v>0</v>
      </c>
      <c r="K41" s="9">
        <v>0</v>
      </c>
      <c r="L41" s="9">
        <v>0</v>
      </c>
      <c r="M41" s="9">
        <v>0</v>
      </c>
      <c r="N41" s="9">
        <v>0</v>
      </c>
      <c r="O41" s="9">
        <f>'$計算用シート$'!A24</f>
        <v>6.7823156171748958E-2</v>
      </c>
      <c r="P41" s="9" t="e">
        <v>#NAME?</v>
      </c>
      <c r="Q41" s="9" t="e">
        <v>#NAME?</v>
      </c>
      <c r="R41" s="9" t="e">
        <v>#NAME?</v>
      </c>
      <c r="S41" s="9" t="e">
        <v>#NAME?</v>
      </c>
      <c r="T41" s="9" t="e">
        <v>#NAME?</v>
      </c>
      <c r="U41" s="9" t="e">
        <v>#NAME?</v>
      </c>
      <c r="V41" s="9" t="e">
        <v>#NAME?</v>
      </c>
      <c r="W41" s="9" t="e">
        <v>#NAME?</v>
      </c>
      <c r="X41" s="9" t="e">
        <v>#NAME?</v>
      </c>
      <c r="Y41" s="9" t="e">
        <v>#NAME?</v>
      </c>
      <c r="Z41" s="9" t="e">
        <v>#NAME?</v>
      </c>
      <c r="AA41" s="9" t="e">
        <v>#NAME?</v>
      </c>
      <c r="AB41" s="9" t="e">
        <v>#NAME?</v>
      </c>
    </row>
    <row r="42" spans="1:28">
      <c r="A42" s="9">
        <v>0.13564517930074685</v>
      </c>
      <c r="C42" s="9">
        <v>0</v>
      </c>
      <c r="D42" s="9">
        <v>0</v>
      </c>
      <c r="E42" s="9">
        <v>0</v>
      </c>
      <c r="F42" s="9">
        <v>0</v>
      </c>
      <c r="G42" s="9">
        <v>0</v>
      </c>
      <c r="H42" s="9">
        <v>0</v>
      </c>
      <c r="I42" s="9">
        <f>'$計算用シート$'!A16</f>
        <v>0.33720545458016771</v>
      </c>
      <c r="J42" s="9">
        <v>0</v>
      </c>
      <c r="K42" s="9">
        <v>0</v>
      </c>
      <c r="L42" s="9">
        <v>0</v>
      </c>
      <c r="M42" s="9">
        <v>0</v>
      </c>
      <c r="N42" s="9">
        <v>0</v>
      </c>
      <c r="O42" s="9">
        <f>'$計算用シート$'!A25</f>
        <v>-4.2682664008675146E-2</v>
      </c>
      <c r="P42" s="9" t="e">
        <v>#NAME?</v>
      </c>
      <c r="Q42" s="9" t="e">
        <v>#NAME?</v>
      </c>
      <c r="R42" s="9" t="e">
        <v>#NAME?</v>
      </c>
      <c r="S42" s="9" t="e">
        <v>#NAME?</v>
      </c>
      <c r="T42" s="9" t="e">
        <v>#NAME?</v>
      </c>
      <c r="U42" s="9" t="e">
        <v>#NAME?</v>
      </c>
      <c r="V42" s="9" t="e">
        <v>#NAME?</v>
      </c>
      <c r="W42" s="9" t="e">
        <v>#NAME?</v>
      </c>
      <c r="X42" s="9" t="e">
        <v>#NAME?</v>
      </c>
      <c r="Y42" s="9" t="e">
        <v>#NAME?</v>
      </c>
      <c r="Z42" s="9" t="e">
        <v>#NAME?</v>
      </c>
      <c r="AA42" s="9" t="e">
        <v>#NAME?</v>
      </c>
      <c r="AB42" s="9" t="e">
        <v>#NAME?</v>
      </c>
    </row>
    <row r="43" spans="1:28">
      <c r="A43" s="9">
        <v>0.11407434161664827</v>
      </c>
      <c r="C43" s="9">
        <v>0</v>
      </c>
      <c r="D43" s="9">
        <v>0</v>
      </c>
      <c r="E43" s="9">
        <v>0</v>
      </c>
      <c r="F43" s="9">
        <v>0</v>
      </c>
      <c r="G43" s="9">
        <v>0</v>
      </c>
      <c r="H43" s="9">
        <v>0</v>
      </c>
      <c r="I43" s="9">
        <v>0</v>
      </c>
      <c r="J43" s="9">
        <f>'$計算用シート$'!A17</f>
        <v>0.32582520577822427</v>
      </c>
      <c r="K43" s="9">
        <v>0</v>
      </c>
      <c r="L43" s="9">
        <v>0</v>
      </c>
      <c r="M43" s="9">
        <v>0</v>
      </c>
      <c r="N43" s="9">
        <v>0</v>
      </c>
      <c r="O43" s="9">
        <f>'$計算用シート$'!A26</f>
        <v>-9.8338931660566769E-3</v>
      </c>
      <c r="P43" s="9" t="e">
        <v>#NAME?</v>
      </c>
      <c r="Q43" s="9" t="e">
        <v>#NAME?</v>
      </c>
      <c r="R43" s="9" t="e">
        <v>#NAME?</v>
      </c>
      <c r="S43" s="9" t="e">
        <v>#NAME?</v>
      </c>
      <c r="T43" s="9" t="e">
        <v>#NAME?</v>
      </c>
      <c r="U43" s="9" t="e">
        <v>#NAME?</v>
      </c>
      <c r="V43" s="9" t="e">
        <v>#NAME?</v>
      </c>
      <c r="W43" s="9" t="e">
        <v>#NAME?</v>
      </c>
      <c r="X43" s="9" t="e">
        <v>#NAME?</v>
      </c>
      <c r="Y43" s="9" t="e">
        <v>#NAME?</v>
      </c>
      <c r="Z43" s="9" t="e">
        <v>#NAME?</v>
      </c>
      <c r="AA43" s="9" t="e">
        <v>#NAME?</v>
      </c>
      <c r="AB43" s="9" t="e">
        <v>#NAME?</v>
      </c>
    </row>
    <row r="44" spans="1:28">
      <c r="A44" s="9">
        <v>7.3973184419614313E-2</v>
      </c>
      <c r="C44" s="9">
        <v>0</v>
      </c>
      <c r="D44" s="9">
        <v>0</v>
      </c>
      <c r="E44" s="9">
        <v>0</v>
      </c>
      <c r="F44" s="9">
        <v>0</v>
      </c>
      <c r="G44" s="9">
        <v>0</v>
      </c>
      <c r="H44" s="9">
        <v>0</v>
      </c>
      <c r="I44" s="9">
        <v>0</v>
      </c>
      <c r="J44" s="9">
        <v>0</v>
      </c>
      <c r="K44" s="9">
        <f>'$計算用シート$'!A18</f>
        <v>0.37117834078980105</v>
      </c>
      <c r="L44" s="9">
        <v>0</v>
      </c>
      <c r="M44" s="9">
        <v>0</v>
      </c>
      <c r="N44" s="9">
        <v>0</v>
      </c>
      <c r="O44" s="9">
        <f>'$計算用シート$'!A27</f>
        <v>5.378971636448561E-2</v>
      </c>
      <c r="P44" s="9" t="e">
        <v>#NAME?</v>
      </c>
      <c r="Q44" s="9" t="e">
        <v>#NAME?</v>
      </c>
      <c r="R44" s="9" t="e">
        <v>#NAME?</v>
      </c>
      <c r="S44" s="9" t="e">
        <v>#NAME?</v>
      </c>
      <c r="T44" s="9" t="e">
        <v>#NAME?</v>
      </c>
      <c r="U44" s="9" t="e">
        <v>#NAME?</v>
      </c>
      <c r="V44" s="9" t="e">
        <v>#NAME?</v>
      </c>
      <c r="W44" s="9" t="e">
        <v>#NAME?</v>
      </c>
      <c r="X44" s="9" t="e">
        <v>#NAME?</v>
      </c>
      <c r="Y44" s="9" t="e">
        <v>#NAME?</v>
      </c>
      <c r="Z44" s="9" t="e">
        <v>#NAME?</v>
      </c>
      <c r="AA44" s="9" t="e">
        <v>#NAME?</v>
      </c>
      <c r="AB44" s="9" t="e">
        <v>#NAME?</v>
      </c>
    </row>
    <row r="45" spans="1:28">
      <c r="A45" s="9">
        <v>3.6047873271494453E-2</v>
      </c>
      <c r="C45" s="9">
        <v>0</v>
      </c>
      <c r="D45" s="9">
        <v>0</v>
      </c>
      <c r="E45" s="9">
        <v>0</v>
      </c>
      <c r="F45" s="9">
        <v>0</v>
      </c>
      <c r="G45" s="9">
        <v>0</v>
      </c>
      <c r="H45" s="9">
        <v>0</v>
      </c>
      <c r="I45" s="9">
        <v>0</v>
      </c>
      <c r="J45" s="9">
        <v>0</v>
      </c>
      <c r="K45" s="9">
        <v>0</v>
      </c>
      <c r="L45" s="9">
        <f>'$計算用シート$'!A19</f>
        <v>0.26598555711893312</v>
      </c>
      <c r="M45" s="9">
        <v>0</v>
      </c>
      <c r="N45" s="9">
        <v>0</v>
      </c>
      <c r="O45" s="9">
        <f>'$計算用シート$'!A28</f>
        <v>1.2360710659153196E-2</v>
      </c>
      <c r="P45" s="9" t="e">
        <v>#NAME?</v>
      </c>
      <c r="Q45" s="9" t="e">
        <v>#NAME?</v>
      </c>
      <c r="R45" s="9" t="e">
        <v>#NAME?</v>
      </c>
      <c r="S45" s="9" t="e">
        <v>#NAME?</v>
      </c>
      <c r="T45" s="9" t="e">
        <v>#NAME?</v>
      </c>
      <c r="U45" s="9" t="e">
        <v>#NAME?</v>
      </c>
      <c r="V45" s="9" t="e">
        <v>#NAME?</v>
      </c>
      <c r="W45" s="9" t="e">
        <v>#NAME?</v>
      </c>
      <c r="X45" s="9" t="e">
        <v>#NAME?</v>
      </c>
      <c r="Y45" s="9" t="e">
        <v>#NAME?</v>
      </c>
      <c r="Z45" s="9" t="e">
        <v>#NAME?</v>
      </c>
      <c r="AA45" s="9" t="e">
        <v>#NAME?</v>
      </c>
      <c r="AB45" s="9" t="e">
        <v>#NAME?</v>
      </c>
    </row>
    <row r="46" spans="1:28">
      <c r="A46" s="9">
        <v>5.5545558300957955E-2</v>
      </c>
      <c r="C46" s="9">
        <v>0</v>
      </c>
      <c r="D46" s="9">
        <v>0</v>
      </c>
      <c r="E46" s="9">
        <v>0</v>
      </c>
      <c r="F46" s="9">
        <v>0</v>
      </c>
      <c r="G46" s="9">
        <v>0</v>
      </c>
      <c r="H46" s="9">
        <v>0</v>
      </c>
      <c r="I46" s="9">
        <v>0</v>
      </c>
      <c r="J46" s="9">
        <v>0</v>
      </c>
      <c r="K46" s="9">
        <v>0</v>
      </c>
      <c r="L46" s="9">
        <v>0</v>
      </c>
      <c r="M46" s="9">
        <f>'$計算用シート$'!A20</f>
        <v>0.37224929139193103</v>
      </c>
      <c r="N46" s="9">
        <v>0</v>
      </c>
      <c r="O46" s="9">
        <f>'$計算用シート$'!A29</f>
        <v>-1.3028288913334393E-2</v>
      </c>
      <c r="P46" s="9" t="e">
        <v>#NAME?</v>
      </c>
      <c r="Q46" s="9" t="e">
        <v>#NAME?</v>
      </c>
      <c r="R46" s="9" t="e">
        <v>#NAME?</v>
      </c>
      <c r="S46" s="9" t="e">
        <v>#NAME?</v>
      </c>
      <c r="T46" s="9" t="e">
        <v>#NAME?</v>
      </c>
      <c r="U46" s="9" t="e">
        <v>#NAME?</v>
      </c>
      <c r="V46" s="9" t="e">
        <v>#NAME?</v>
      </c>
      <c r="W46" s="9" t="e">
        <v>#NAME?</v>
      </c>
      <c r="X46" s="9" t="e">
        <v>#NAME?</v>
      </c>
      <c r="Y46" s="9" t="e">
        <v>#NAME?</v>
      </c>
      <c r="Z46" s="9" t="e">
        <v>#NAME?</v>
      </c>
      <c r="AA46" s="9" t="e">
        <v>#NAME?</v>
      </c>
      <c r="AB46" s="9" t="e">
        <v>#NAME?</v>
      </c>
    </row>
    <row r="47" spans="1:28">
      <c r="A47" s="9">
        <v>6.2034399536357004E-2</v>
      </c>
      <c r="C47" s="9">
        <v>0</v>
      </c>
      <c r="D47" s="9">
        <v>0</v>
      </c>
      <c r="E47" s="9">
        <v>0</v>
      </c>
      <c r="F47" s="9">
        <v>0</v>
      </c>
      <c r="G47" s="9">
        <v>0</v>
      </c>
      <c r="H47" s="9">
        <v>0</v>
      </c>
      <c r="I47" s="9">
        <v>0</v>
      </c>
      <c r="J47" s="9">
        <v>0</v>
      </c>
      <c r="K47" s="9">
        <v>0</v>
      </c>
      <c r="L47" s="9">
        <v>0</v>
      </c>
      <c r="M47" s="9">
        <v>0</v>
      </c>
      <c r="N47" s="9">
        <f>'$計算用シート$'!A21</f>
        <v>0.33743591543912577</v>
      </c>
      <c r="O47" s="9">
        <f>'$計算用シート$'!A30</f>
        <v>4.7453017885801734E-4</v>
      </c>
      <c r="P47" s="9" t="e">
        <v>#NAME?</v>
      </c>
      <c r="Q47" s="9" t="e">
        <v>#NAME?</v>
      </c>
      <c r="R47" s="9" t="e">
        <v>#NAME?</v>
      </c>
      <c r="S47" s="9" t="e">
        <v>#NAME?</v>
      </c>
      <c r="T47" s="9" t="e">
        <v>#NAME?</v>
      </c>
      <c r="U47" s="9" t="e">
        <v>#NAME?</v>
      </c>
      <c r="V47" s="9" t="e">
        <v>#NAME?</v>
      </c>
      <c r="W47" s="9" t="e">
        <v>#NAME?</v>
      </c>
      <c r="X47" s="9" t="e">
        <v>#NAME?</v>
      </c>
      <c r="Y47" s="9" t="e">
        <v>#NAME?</v>
      </c>
      <c r="Z47" s="9" t="e">
        <v>#NAME?</v>
      </c>
      <c r="AA47" s="9" t="e">
        <v>#NAME?</v>
      </c>
      <c r="AB47" s="9" t="e">
        <v>#NAME?</v>
      </c>
    </row>
    <row r="48" spans="1:28">
      <c r="A48" s="9">
        <v>5.3606566794617949E-2</v>
      </c>
    </row>
    <row r="49" spans="1:1">
      <c r="A49" s="9">
        <v>4.8838481218908179E-2</v>
      </c>
    </row>
    <row r="50" spans="1:1">
      <c r="A50" s="9">
        <v>5.2719926676968912E-2</v>
      </c>
    </row>
    <row r="51" spans="1:1">
      <c r="A51" s="9">
        <v>5.7729519035243683E-2</v>
      </c>
    </row>
    <row r="52" spans="1:1">
      <c r="A52" s="9">
        <v>3.9572438308872637E-2</v>
      </c>
    </row>
    <row r="53" spans="1:1">
      <c r="A53" s="9">
        <v>5.4649632597600771E-2</v>
      </c>
    </row>
    <row r="54" spans="1:1">
      <c r="A54" s="9">
        <v>4.3795032010169106E-2</v>
      </c>
    </row>
    <row r="55" spans="1:1">
      <c r="A55" s="9">
        <v>7.109008503370351E-2</v>
      </c>
    </row>
    <row r="56" spans="1:1">
      <c r="A56" s="9">
        <v>7.3315570095522198E-2</v>
      </c>
    </row>
    <row r="57" spans="1:1">
      <c r="A57" s="9">
        <v>6.9345623142562166E-2</v>
      </c>
    </row>
    <row r="58" spans="1:1">
      <c r="A58" s="9">
        <v>6.5623963662823651E-2</v>
      </c>
    </row>
    <row r="59" spans="1:1">
      <c r="A59" s="9">
        <v>6.8739400557613392E-2</v>
      </c>
    </row>
    <row r="60" spans="1:1">
      <c r="A60" s="9">
        <v>7.2178071427490081E-2</v>
      </c>
    </row>
    <row r="61" spans="1:1">
      <c r="A61" s="9">
        <v>5.4839249567775028E-2</v>
      </c>
    </row>
    <row r="62" spans="1:1">
      <c r="A62" s="9">
        <v>6.4587780234136055E-2</v>
      </c>
    </row>
    <row r="63" spans="1:1">
      <c r="A63" s="9">
        <v>5.6857786020353837E-2</v>
      </c>
    </row>
  </sheetData>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3.2"/>
  <cols>
    <col min="1" max="1" width="12.6640625" style="11" customWidth="1"/>
    <col min="2" max="2" width="9" customWidth="1"/>
    <col min="3" max="3" width="30.6640625" customWidth="1"/>
    <col min="4" max="4" width="9" customWidth="1"/>
    <col min="6" max="6" width="9" customWidth="1"/>
  </cols>
  <sheetData>
    <row r="1" spans="1:1" ht="13.5" customHeight="1">
      <c r="A1" s="44" t="s">
        <v>81</v>
      </c>
    </row>
    <row r="2" spans="1:1" s="10" customFormat="1">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3.ttm2hadrun">
                <anchor>
                  <from>
                    <xdr:col>0</xdr:col>
                    <xdr:colOff>152400</xdr:colOff>
                    <xdr:row>2</xdr:row>
                    <xdr:rowOff>160020</xdr:rowOff>
                  </from>
                  <to>
                    <xdr:col>0</xdr:col>
                    <xdr:colOff>807720</xdr:colOff>
                    <xdr:row>5</xdr:row>
                    <xdr:rowOff>76200</xdr:rowOff>
                  </to>
                </anchor>
              </controlPr>
            </control>
          </mc:Choice>
        </mc:AlternateContent>
        <mc:AlternateContent xmlns:mc="http://schemas.openxmlformats.org/markup-compatibility/2006">
          <mc:Choice Requires="x14">
            <control shapeId="9218" r:id="rId4" name="Button 2">
              <controlPr defaultSize="0" print="0" autoFill="0" autoPict="0" macro="[0]!module3.ttm2hadhidden">
                <anchor>
                  <from>
                    <xdr:col>0</xdr:col>
                    <xdr:colOff>152400</xdr:colOff>
                    <xdr:row>11</xdr:row>
                    <xdr:rowOff>137160</xdr:rowOff>
                  </from>
                  <to>
                    <xdr:col>0</xdr:col>
                    <xdr:colOff>807720</xdr:colOff>
                    <xdr:row>14</xdr:row>
                    <xdr:rowOff>45720</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99060</xdr:rowOff>
                  </from>
                  <to>
                    <xdr:col>0</xdr:col>
                    <xdr:colOff>807720</xdr:colOff>
                    <xdr:row>9</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データ</vt:lpstr>
      <vt:lpstr>モデリング</vt:lpstr>
      <vt:lpstr>履歴.</vt:lpstr>
      <vt:lpstr>TTM_data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Norimune</cp:lastModifiedBy>
  <dcterms:created xsi:type="dcterms:W3CDTF">2013-10-15T22:10:29Z</dcterms:created>
  <dcterms:modified xsi:type="dcterms:W3CDTF">2016-12-15T15:29:19Z</dcterms:modified>
</cp:coreProperties>
</file>