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C32" i="1"/>
  <c r="C31" i="1"/>
  <c r="G11" i="1"/>
  <c r="G15" i="1"/>
  <c r="G14" i="1"/>
  <c r="G13" i="1"/>
  <c r="G12" i="1"/>
  <c r="F16" i="1"/>
  <c r="D17" i="1"/>
  <c r="E17" i="1"/>
  <c r="F17" i="1"/>
  <c r="C17" i="1"/>
  <c r="D16" i="1"/>
  <c r="E16" i="1"/>
  <c r="C16" i="1"/>
  <c r="F12" i="1"/>
  <c r="F13" i="1"/>
  <c r="F14" i="1"/>
  <c r="F15" i="1"/>
  <c r="F11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<sst xmlns="http://schemas.openxmlformats.org/spreadsheetml/2006/main" count="35" uniqueCount="33">
  <si>
    <t>PC周辺機器の売り上げ</t>
    <rPh sb="2" eb="7">
      <t>シュウヘン</t>
    </rPh>
    <rPh sb="7" eb="8">
      <t>ウ</t>
    </rPh>
    <rPh sb="9" eb="11">
      <t>アg</t>
    </rPh>
    <phoneticPr fontId="2"/>
  </si>
  <si>
    <t>商品</t>
    <rPh sb="0" eb="2">
      <t>ショウh</t>
    </rPh>
    <phoneticPr fontId="2"/>
  </si>
  <si>
    <t>売上高</t>
    <rPh sb="0" eb="3">
      <t>ウリアg</t>
    </rPh>
    <phoneticPr fontId="2"/>
  </si>
  <si>
    <t>金額</t>
    <rPh sb="0" eb="2">
      <t>キンガk</t>
    </rPh>
    <phoneticPr fontId="2"/>
  </si>
  <si>
    <t>単価</t>
    <rPh sb="0" eb="2">
      <t>タンk</t>
    </rPh>
    <phoneticPr fontId="2"/>
  </si>
  <si>
    <t>プリンタ</t>
    <phoneticPr fontId="2"/>
  </si>
  <si>
    <t>スキャナ</t>
    <phoneticPr fontId="2"/>
  </si>
  <si>
    <t>マウス</t>
    <phoneticPr fontId="2"/>
  </si>
  <si>
    <t>キーボード</t>
    <phoneticPr fontId="2"/>
  </si>
  <si>
    <t>合計</t>
    <rPh sb="0" eb="2">
      <t>ゴウケ</t>
    </rPh>
    <phoneticPr fontId="2"/>
  </si>
  <si>
    <t>各支店の販売実績</t>
    <rPh sb="0" eb="4">
      <t>カクs</t>
    </rPh>
    <rPh sb="4" eb="8">
      <t>ハンバ</t>
    </rPh>
    <phoneticPr fontId="2"/>
  </si>
  <si>
    <t>支店</t>
    <rPh sb="0" eb="2">
      <t>シテン</t>
    </rPh>
    <phoneticPr fontId="2"/>
  </si>
  <si>
    <t>4月</t>
    <rPh sb="1" eb="2">
      <t>ガt</t>
    </rPh>
    <phoneticPr fontId="2"/>
  </si>
  <si>
    <t>5月</t>
    <rPh sb="1" eb="2">
      <t>ガt</t>
    </rPh>
    <phoneticPr fontId="2"/>
  </si>
  <si>
    <t>6月</t>
    <rPh sb="1" eb="2">
      <t>ガt</t>
    </rPh>
    <phoneticPr fontId="2"/>
  </si>
  <si>
    <t>割合</t>
    <rPh sb="0" eb="2">
      <t>ワリア</t>
    </rPh>
    <phoneticPr fontId="2"/>
  </si>
  <si>
    <t>仙台</t>
    <rPh sb="0" eb="2">
      <t>センダ</t>
    </rPh>
    <phoneticPr fontId="2"/>
  </si>
  <si>
    <t>東京</t>
    <rPh sb="0" eb="2">
      <t>トウキョ</t>
    </rPh>
    <phoneticPr fontId="2"/>
  </si>
  <si>
    <t>名古屋</t>
    <rPh sb="0" eb="3">
      <t>ナゴy</t>
    </rPh>
    <phoneticPr fontId="2"/>
  </si>
  <si>
    <t>大阪</t>
    <rPh sb="0" eb="2">
      <t>オオサk</t>
    </rPh>
    <phoneticPr fontId="2"/>
  </si>
  <si>
    <t>広島</t>
    <rPh sb="0" eb="2">
      <t>ヒロシm</t>
    </rPh>
    <phoneticPr fontId="2"/>
  </si>
  <si>
    <t>平均</t>
    <rPh sb="0" eb="2">
      <t>ヘイk</t>
    </rPh>
    <phoneticPr fontId="2"/>
  </si>
  <si>
    <t>一学期の算数の成績</t>
    <rPh sb="0" eb="4">
      <t>イチガッk</t>
    </rPh>
    <rPh sb="4" eb="9">
      <t>サンス</t>
    </rPh>
    <phoneticPr fontId="2"/>
  </si>
  <si>
    <t>出席番号</t>
    <rPh sb="0" eb="4">
      <t>シュッs</t>
    </rPh>
    <phoneticPr fontId="2"/>
  </si>
  <si>
    <t>試験の得点</t>
    <rPh sb="0" eb="3">
      <t>シケン</t>
    </rPh>
    <rPh sb="3" eb="5">
      <t>トクテン</t>
    </rPh>
    <phoneticPr fontId="2"/>
  </si>
  <si>
    <t>偏差値</t>
    <rPh sb="0" eb="3">
      <t>ヘンs</t>
    </rPh>
    <phoneticPr fontId="2"/>
  </si>
  <si>
    <t>平均点</t>
    <rPh sb="0" eb="3">
      <t>ヘイキン</t>
    </rPh>
    <phoneticPr fontId="2"/>
  </si>
  <si>
    <t>標準偏差</t>
    <rPh sb="0" eb="4">
      <t>ヒョウジュン</t>
    </rPh>
    <phoneticPr fontId="2"/>
  </si>
  <si>
    <t>各都市の月別平均気温</t>
    <rPh sb="0" eb="4">
      <t>カクトs</t>
    </rPh>
    <rPh sb="4" eb="6">
      <t>ツk</t>
    </rPh>
    <rPh sb="6" eb="10">
      <t>ヘイキン</t>
    </rPh>
    <phoneticPr fontId="2"/>
  </si>
  <si>
    <t>香港</t>
    <rPh sb="0" eb="2">
      <t>ホンコン</t>
    </rPh>
    <phoneticPr fontId="2"/>
  </si>
  <si>
    <t>モスクワ</t>
    <phoneticPr fontId="2"/>
  </si>
  <si>
    <t>イスタンブール</t>
    <phoneticPr fontId="2"/>
  </si>
  <si>
    <t>月</t>
    <rPh sb="0" eb="1">
      <t>ツk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</si>
</sst>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82" formatCode="0.0"/>
    <numFmt numFmtId="183" formatCode="0.0%"/>
    <numFmt numFmtId="184" formatCode="00"/>
  </numFmts>
  <fonts count="3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6" fontId="0" fillId="0" borderId="0" xfId="1" applyFont="1"/>
    <xf numFmtId="6" fontId="0" fillId="0" borderId="1" xfId="1" applyFont="1" applyFill="1" applyBorder="1"/>
    <xf numFmtId="6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left" indent="1"/>
    </xf>
    <xf numFmtId="2" fontId="0" fillId="0" borderId="0" xfId="0" applyNumberFormat="1"/>
    <xf numFmtId="182" fontId="0" fillId="0" borderId="0" xfId="0" applyNumberFormat="1"/>
    <xf numFmtId="183" fontId="0" fillId="0" borderId="0" xfId="2" applyNumberFormat="1" applyFont="1"/>
    <xf numFmtId="184" fontId="0" fillId="0" borderId="0" xfId="0" applyNumberFormat="1"/>
    <xf numFmtId="18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2" fontId="0" fillId="0" borderId="1" xfId="0" applyNumberFormat="1" applyBorder="1"/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Sheet1!$B$3:$B$6</c:f>
              <c:strCache>
                <c:ptCount val="4"/>
                <c:pt idx="0">
                  <c:v>プリンタ</c:v>
                </c:pt>
                <c:pt idx="1">
                  <c:v>スキャナ</c:v>
                </c:pt>
                <c:pt idx="2">
                  <c:v>マウス</c:v>
                </c:pt>
                <c:pt idx="3">
                  <c:v>キーボード</c:v>
                </c:pt>
              </c:strCache>
            </c:strRef>
          </c:cat>
          <c:val>
            <c:numRef>
              <c:f>Sheet1!$E$3:$E$6</c:f>
              <c:numCache>
                <c:formatCode>"¥"#,##0;[Red]\-"¥"#,##0</c:formatCode>
                <c:ptCount val="4"/>
                <c:pt idx="0">
                  <c:v>226800.0</c:v>
                </c:pt>
                <c:pt idx="1">
                  <c:v>60900.0</c:v>
                </c:pt>
                <c:pt idx="2">
                  <c:v>16830.0</c:v>
                </c:pt>
                <c:pt idx="3">
                  <c:v>63580.0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148872"/>
        <c:axId val="2096143912"/>
      </c:barChart>
      <c:catAx>
        <c:axId val="209614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43912"/>
        <c:crosses val="autoZero"/>
        <c:auto val="1"/>
        <c:lblAlgn val="ctr"/>
        <c:lblOffset val="100"/>
        <c:noMultiLvlLbl val="0"/>
      </c:catAx>
      <c:valAx>
        <c:axId val="2096143912"/>
        <c:scaling>
          <c:orientation val="minMax"/>
        </c:scaling>
        <c:delete val="0"/>
        <c:axPos val="l"/>
        <c:majorGridlines/>
        <c:numFmt formatCode="&quot;¥&quot;#,##0;[Red]\-&quot;¥&quot;#,##0" sourceLinked="1"/>
        <c:majorTickMark val="out"/>
        <c:minorTickMark val="none"/>
        <c:tickLblPos val="nextTo"/>
        <c:crossAx val="209614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月</c:v>
                </c:pt>
              </c:strCache>
            </c:strRef>
          </c:tx>
          <c:marker>
            <c:symbol val="none"/>
          </c:marker>
          <c:val>
            <c:numRef>
              <c:f>Sheet1!$B$38:$B$49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香港</c:v>
                </c:pt>
              </c:strCache>
            </c:strRef>
          </c:tx>
          <c:marker>
            <c:symbol val="none"/>
          </c:marker>
          <c:val>
            <c:numRef>
              <c:f>Sheet1!$C$38:$C$49</c:f>
              <c:numCache>
                <c:formatCode>0.0</c:formatCode>
                <c:ptCount val="12"/>
                <c:pt idx="0">
                  <c:v>15.8</c:v>
                </c:pt>
                <c:pt idx="1">
                  <c:v>15.9</c:v>
                </c:pt>
                <c:pt idx="2">
                  <c:v>18.5</c:v>
                </c:pt>
                <c:pt idx="3">
                  <c:v>22.2</c:v>
                </c:pt>
                <c:pt idx="4">
                  <c:v>25.9</c:v>
                </c:pt>
                <c:pt idx="5">
                  <c:v>27.8</c:v>
                </c:pt>
                <c:pt idx="6">
                  <c:v>28.8</c:v>
                </c:pt>
                <c:pt idx="7">
                  <c:v>28.4</c:v>
                </c:pt>
                <c:pt idx="8">
                  <c:v>27.6</c:v>
                </c:pt>
                <c:pt idx="9">
                  <c:v>25.2</c:v>
                </c:pt>
                <c:pt idx="10">
                  <c:v>21.4</c:v>
                </c:pt>
                <c:pt idx="11">
                  <c:v>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モスクワ</c:v>
                </c:pt>
              </c:strCache>
            </c:strRef>
          </c:tx>
          <c:marker>
            <c:symbol val="none"/>
          </c:marker>
          <c:val>
            <c:numRef>
              <c:f>Sheet1!$D$38:$D$49</c:f>
              <c:numCache>
                <c:formatCode>0.0</c:formatCode>
                <c:ptCount val="12"/>
                <c:pt idx="0">
                  <c:v>-9.5</c:v>
                </c:pt>
                <c:pt idx="1">
                  <c:v>-8.4</c:v>
                </c:pt>
                <c:pt idx="2">
                  <c:v>-3.3</c:v>
                </c:pt>
                <c:pt idx="3">
                  <c:v>5.1</c:v>
                </c:pt>
                <c:pt idx="4">
                  <c:v>12.4</c:v>
                </c:pt>
                <c:pt idx="5">
                  <c:v>16.8</c:v>
                </c:pt>
                <c:pt idx="6">
                  <c:v>18.4</c:v>
                </c:pt>
                <c:pt idx="7">
                  <c:v>16.5</c:v>
                </c:pt>
                <c:pt idx="8">
                  <c:v>10.9</c:v>
                </c:pt>
                <c:pt idx="9">
                  <c:v>4.8</c:v>
                </c:pt>
                <c:pt idx="10">
                  <c:v>-1.7</c:v>
                </c:pt>
                <c:pt idx="11">
                  <c:v>-6.0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イスタンブール</c:v>
                </c:pt>
              </c:strCache>
            </c:strRef>
          </c:tx>
          <c:marker>
            <c:symbol val="none"/>
          </c:marker>
          <c:val>
            <c:numRef>
              <c:f>Sheet1!$E$38:$E$49</c:f>
              <c:numCache>
                <c:formatCode>0.0</c:formatCode>
                <c:ptCount val="12"/>
                <c:pt idx="0">
                  <c:v>5.6</c:v>
                </c:pt>
                <c:pt idx="1">
                  <c:v>6.1</c:v>
                </c:pt>
                <c:pt idx="2">
                  <c:v>7.2</c:v>
                </c:pt>
                <c:pt idx="3">
                  <c:v>11.5</c:v>
                </c:pt>
                <c:pt idx="4">
                  <c:v>16.4</c:v>
                </c:pt>
                <c:pt idx="5">
                  <c:v>20.9</c:v>
                </c:pt>
                <c:pt idx="6">
                  <c:v>23.2</c:v>
                </c:pt>
                <c:pt idx="7">
                  <c:v>23.2</c:v>
                </c:pt>
                <c:pt idx="8">
                  <c:v>19.6</c:v>
                </c:pt>
                <c:pt idx="9">
                  <c:v>15.4</c:v>
                </c:pt>
                <c:pt idx="10">
                  <c:v>11.8</c:v>
                </c:pt>
                <c:pt idx="11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99160"/>
        <c:axId val="2130668776"/>
      </c:lineChart>
      <c:catAx>
        <c:axId val="212349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68776"/>
        <c:crosses val="autoZero"/>
        <c:auto val="1"/>
        <c:lblAlgn val="ctr"/>
        <c:lblOffset val="100"/>
        <c:noMultiLvlLbl val="0"/>
      </c:catAx>
      <c:valAx>
        <c:axId val="21306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9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215900</xdr:rowOff>
    </xdr:from>
    <xdr:to>
      <xdr:col>12</xdr:col>
      <xdr:colOff>812800</xdr:colOff>
      <xdr:row>12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37</xdr:row>
      <xdr:rowOff>0</xdr:rowOff>
    </xdr:from>
    <xdr:to>
      <xdr:col>15</xdr:col>
      <xdr:colOff>330200</xdr:colOff>
      <xdr:row>63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abSelected="1" workbookViewId="0">
      <selection activeCell="B37" sqref="B37:E49"/>
    </sheetView>
  </sheetViews>
  <sheetFormatPr baseColWidth="12" defaultRowHeight="18" x14ac:dyDescent="0"/>
  <sheetData>
    <row r="1" spans="2:7">
      <c r="B1" s="10" t="s">
        <v>0</v>
      </c>
      <c r="C1" s="10"/>
      <c r="D1" s="10"/>
      <c r="E1" s="10"/>
      <c r="F1" s="10"/>
    </row>
    <row r="2" spans="2:7">
      <c r="B2" s="2" t="s">
        <v>1</v>
      </c>
      <c r="C2" s="2" t="s">
        <v>4</v>
      </c>
      <c r="D2" s="2" t="s">
        <v>2</v>
      </c>
      <c r="E2" s="2" t="s">
        <v>3</v>
      </c>
    </row>
    <row r="3" spans="2:7">
      <c r="B3" t="s">
        <v>5</v>
      </c>
      <c r="C3" s="4">
        <v>18900</v>
      </c>
      <c r="D3">
        <v>12</v>
      </c>
      <c r="E3" s="4">
        <f>C3*D3</f>
        <v>226800</v>
      </c>
    </row>
    <row r="4" spans="2:7">
      <c r="B4" t="s">
        <v>6</v>
      </c>
      <c r="C4" s="4">
        <v>8700</v>
      </c>
      <c r="D4">
        <v>7</v>
      </c>
      <c r="E4" s="4">
        <f t="shared" ref="E4:E6" si="0">C4*D4</f>
        <v>60900</v>
      </c>
    </row>
    <row r="5" spans="2:7">
      <c r="B5" t="s">
        <v>7</v>
      </c>
      <c r="C5" s="4">
        <v>1870</v>
      </c>
      <c r="D5">
        <v>9</v>
      </c>
      <c r="E5" s="4">
        <f t="shared" si="0"/>
        <v>16830</v>
      </c>
    </row>
    <row r="6" spans="2:7">
      <c r="B6" s="1" t="s">
        <v>8</v>
      </c>
      <c r="C6" s="5">
        <v>5780</v>
      </c>
      <c r="D6" s="1">
        <v>11</v>
      </c>
      <c r="E6" s="6">
        <f t="shared" si="0"/>
        <v>63580</v>
      </c>
    </row>
    <row r="7" spans="2:7">
      <c r="D7" t="s">
        <v>9</v>
      </c>
      <c r="E7" s="4">
        <f>SUM(E3:E6)</f>
        <v>368110</v>
      </c>
    </row>
    <row r="9" spans="2:7">
      <c r="B9" s="9" t="s">
        <v>10</v>
      </c>
      <c r="C9" s="9"/>
      <c r="D9" s="9"/>
      <c r="E9" s="9"/>
      <c r="F9" s="9"/>
      <c r="G9" s="9"/>
    </row>
    <row r="10" spans="2:7">
      <c r="B10" s="21" t="s">
        <v>11</v>
      </c>
      <c r="C10" s="21" t="s">
        <v>12</v>
      </c>
      <c r="D10" s="21" t="s">
        <v>13</v>
      </c>
      <c r="E10" s="21" t="s">
        <v>14</v>
      </c>
      <c r="F10" s="21" t="s">
        <v>9</v>
      </c>
      <c r="G10" s="21" t="s">
        <v>15</v>
      </c>
    </row>
    <row r="11" spans="2:7">
      <c r="B11" t="s">
        <v>16</v>
      </c>
      <c r="C11">
        <v>94</v>
      </c>
      <c r="D11">
        <v>34</v>
      </c>
      <c r="E11">
        <v>57</v>
      </c>
      <c r="F11">
        <f>SUM(C11:E11)</f>
        <v>185</v>
      </c>
      <c r="G11" s="15">
        <f>(F11/F16)</f>
        <v>0.23717948717948717</v>
      </c>
    </row>
    <row r="12" spans="2:7">
      <c r="B12" t="s">
        <v>17</v>
      </c>
      <c r="C12">
        <v>96</v>
      </c>
      <c r="D12">
        <v>61</v>
      </c>
      <c r="E12">
        <v>47</v>
      </c>
      <c r="F12">
        <f t="shared" ref="F12:F15" si="1">SUM(C12:E12)</f>
        <v>204</v>
      </c>
      <c r="G12" s="15">
        <f>(F12/F16)</f>
        <v>0.26153846153846155</v>
      </c>
    </row>
    <row r="13" spans="2:7">
      <c r="B13" t="s">
        <v>18</v>
      </c>
      <c r="C13">
        <v>49</v>
      </c>
      <c r="D13">
        <v>64</v>
      </c>
      <c r="E13">
        <v>33</v>
      </c>
      <c r="F13">
        <f t="shared" si="1"/>
        <v>146</v>
      </c>
      <c r="G13" s="15">
        <f>(F13/F16)</f>
        <v>0.18717948717948718</v>
      </c>
    </row>
    <row r="14" spans="2:7">
      <c r="B14" t="s">
        <v>19</v>
      </c>
      <c r="C14">
        <v>30</v>
      </c>
      <c r="D14">
        <v>51</v>
      </c>
      <c r="E14">
        <v>33</v>
      </c>
      <c r="F14">
        <f t="shared" si="1"/>
        <v>114</v>
      </c>
      <c r="G14" s="15">
        <f>(F14/F16)</f>
        <v>0.14615384615384616</v>
      </c>
    </row>
    <row r="15" spans="2:7">
      <c r="B15" t="s">
        <v>20</v>
      </c>
      <c r="C15">
        <v>33</v>
      </c>
      <c r="D15">
        <v>41</v>
      </c>
      <c r="E15">
        <v>57</v>
      </c>
      <c r="F15">
        <f t="shared" si="1"/>
        <v>131</v>
      </c>
      <c r="G15" s="15">
        <f>(F15/F16)</f>
        <v>0.16794871794871793</v>
      </c>
    </row>
    <row r="16" spans="2:7">
      <c r="B16" s="11" t="s">
        <v>9</v>
      </c>
      <c r="C16" s="3">
        <f>SUM(C11:C15)</f>
        <v>302</v>
      </c>
      <c r="D16" s="3">
        <f t="shared" ref="D16:F16" si="2">SUM(D11:D15)</f>
        <v>251</v>
      </c>
      <c r="E16" s="3">
        <f t="shared" si="2"/>
        <v>227</v>
      </c>
      <c r="F16" s="3">
        <f>SUM(F11:F15)</f>
        <v>780</v>
      </c>
      <c r="G16" s="3"/>
    </row>
    <row r="17" spans="2:6">
      <c r="B17" s="12" t="s">
        <v>21</v>
      </c>
      <c r="C17">
        <f>AVERAGE(C11:C15)</f>
        <v>60.4</v>
      </c>
      <c r="D17">
        <f t="shared" ref="D17:F17" si="3">AVERAGE(D11:D15)</f>
        <v>50.2</v>
      </c>
      <c r="E17">
        <f t="shared" si="3"/>
        <v>45.4</v>
      </c>
      <c r="F17">
        <f t="shared" si="3"/>
        <v>156</v>
      </c>
    </row>
    <row r="19" spans="2:6">
      <c r="B19" s="8" t="s">
        <v>22</v>
      </c>
      <c r="C19" s="8"/>
      <c r="D19" s="8"/>
      <c r="E19" s="8"/>
    </row>
    <row r="20" spans="2:6">
      <c r="B20" s="20" t="s">
        <v>23</v>
      </c>
      <c r="C20" s="21" t="s">
        <v>24</v>
      </c>
      <c r="D20" s="21" t="s">
        <v>25</v>
      </c>
    </row>
    <row r="21" spans="2:6">
      <c r="B21" s="16">
        <v>1</v>
      </c>
      <c r="C21">
        <v>77</v>
      </c>
      <c r="D21" s="13">
        <f>(C21-C31)*10/C32+50</f>
        <v>56.040143307187186</v>
      </c>
    </row>
    <row r="22" spans="2:6">
      <c r="B22" s="16">
        <v>2</v>
      </c>
      <c r="C22">
        <v>90</v>
      </c>
      <c r="D22" s="13">
        <f>(C22-C31)*10/C32+50</f>
        <v>62.321892346661855</v>
      </c>
    </row>
    <row r="23" spans="2:6">
      <c r="B23" s="16">
        <v>3</v>
      </c>
      <c r="C23">
        <v>86</v>
      </c>
      <c r="D23" s="13">
        <f>(C23-C31)*10/C32+50</f>
        <v>60.389046488361956</v>
      </c>
    </row>
    <row r="24" spans="2:6">
      <c r="B24" s="16">
        <v>4</v>
      </c>
      <c r="C24">
        <v>33</v>
      </c>
      <c r="D24" s="13">
        <f>(C24-C31)*10/C32+50</f>
        <v>34.778838865888289</v>
      </c>
    </row>
    <row r="25" spans="2:6">
      <c r="B25" s="16">
        <v>5</v>
      </c>
      <c r="C25">
        <v>62</v>
      </c>
      <c r="D25" s="13">
        <f>(C25-C31)*10/C32+50</f>
        <v>48.791971338562561</v>
      </c>
    </row>
    <row r="26" spans="2:6">
      <c r="B26" s="16">
        <v>6</v>
      </c>
      <c r="C26">
        <v>77</v>
      </c>
      <c r="D26" s="13">
        <f>(C26-C31)*10/C32+50</f>
        <v>56.040143307187186</v>
      </c>
    </row>
    <row r="27" spans="2:6">
      <c r="B27" s="16">
        <v>7</v>
      </c>
      <c r="C27">
        <v>46</v>
      </c>
      <c r="D27" s="13">
        <f>(C27-C31)*10/C32+50</f>
        <v>41.060587905362965</v>
      </c>
    </row>
    <row r="28" spans="2:6">
      <c r="B28" s="16">
        <v>8</v>
      </c>
      <c r="C28">
        <v>82</v>
      </c>
      <c r="D28" s="13">
        <f>(C28-C31)*10/C32+50</f>
        <v>58.456200630062057</v>
      </c>
    </row>
    <row r="29" spans="2:6">
      <c r="B29" s="16">
        <v>9</v>
      </c>
      <c r="C29">
        <v>39</v>
      </c>
      <c r="D29" s="13">
        <f>(C29-C31)*10/C32+50</f>
        <v>37.678107653338145</v>
      </c>
    </row>
    <row r="30" spans="2:6">
      <c r="B30" s="17">
        <v>10</v>
      </c>
      <c r="C30" s="18">
        <v>53</v>
      </c>
      <c r="D30" s="19">
        <f>(C30-C31)*10/C32+50</f>
        <v>44.443068157387792</v>
      </c>
    </row>
    <row r="31" spans="2:6">
      <c r="B31" s="7" t="s">
        <v>26</v>
      </c>
      <c r="C31" s="13">
        <f>AVERAGE(C21:C30)</f>
        <v>64.5</v>
      </c>
    </row>
    <row r="32" spans="2:6">
      <c r="B32" s="7" t="s">
        <v>27</v>
      </c>
      <c r="C32" s="13">
        <f>_xlfn.STDEV.S(C21:C30)</f>
        <v>20.694873224491563</v>
      </c>
    </row>
    <row r="36" spans="2:5">
      <c r="B36" s="8" t="s">
        <v>28</v>
      </c>
      <c r="C36" s="8"/>
      <c r="D36" s="8"/>
      <c r="E36" s="8"/>
    </row>
    <row r="37" spans="2:5">
      <c r="B37" s="21" t="s">
        <v>32</v>
      </c>
      <c r="C37" s="2" t="s">
        <v>29</v>
      </c>
      <c r="D37" s="2" t="s">
        <v>30</v>
      </c>
      <c r="E37" s="2" t="s">
        <v>31</v>
      </c>
    </row>
    <row r="38" spans="2:5">
      <c r="B38">
        <v>1</v>
      </c>
      <c r="C38" s="14">
        <v>15.8</v>
      </c>
      <c r="D38" s="14">
        <v>-9.5</v>
      </c>
      <c r="E38" s="14">
        <v>5.6</v>
      </c>
    </row>
    <row r="39" spans="2:5">
      <c r="B39">
        <v>2</v>
      </c>
      <c r="C39" s="14">
        <v>15.9</v>
      </c>
      <c r="D39" s="14">
        <v>-8.4</v>
      </c>
      <c r="E39" s="14">
        <v>6.1</v>
      </c>
    </row>
    <row r="40" spans="2:5">
      <c r="B40">
        <v>3</v>
      </c>
      <c r="C40" s="14">
        <v>18.5</v>
      </c>
      <c r="D40" s="14">
        <v>-3.3</v>
      </c>
      <c r="E40" s="14">
        <v>7.2</v>
      </c>
    </row>
    <row r="41" spans="2:5">
      <c r="B41">
        <v>4</v>
      </c>
      <c r="C41" s="14">
        <v>22.2</v>
      </c>
      <c r="D41" s="14">
        <v>5.0999999999999996</v>
      </c>
      <c r="E41" s="14">
        <v>11.5</v>
      </c>
    </row>
    <row r="42" spans="2:5">
      <c r="B42">
        <v>5</v>
      </c>
      <c r="C42" s="14">
        <v>25.9</v>
      </c>
      <c r="D42" s="14">
        <v>12.4</v>
      </c>
      <c r="E42" s="14">
        <v>16.399999999999999</v>
      </c>
    </row>
    <row r="43" spans="2:5">
      <c r="B43">
        <v>6</v>
      </c>
      <c r="C43" s="14">
        <v>27.8</v>
      </c>
      <c r="D43" s="14">
        <v>16.8</v>
      </c>
      <c r="E43" s="14">
        <v>20.9</v>
      </c>
    </row>
    <row r="44" spans="2:5">
      <c r="B44">
        <v>7</v>
      </c>
      <c r="C44" s="14">
        <v>28.8</v>
      </c>
      <c r="D44" s="14">
        <v>18.399999999999999</v>
      </c>
      <c r="E44" s="14">
        <v>23.2</v>
      </c>
    </row>
    <row r="45" spans="2:5">
      <c r="B45">
        <v>8</v>
      </c>
      <c r="C45" s="14">
        <v>28.4</v>
      </c>
      <c r="D45" s="14">
        <v>16.5</v>
      </c>
      <c r="E45" s="14">
        <v>23.2</v>
      </c>
    </row>
    <row r="46" spans="2:5">
      <c r="B46">
        <v>9</v>
      </c>
      <c r="C46" s="14">
        <v>27.6</v>
      </c>
      <c r="D46" s="14">
        <v>10.9</v>
      </c>
      <c r="E46" s="14">
        <v>19.600000000000001</v>
      </c>
    </row>
    <row r="47" spans="2:5">
      <c r="B47">
        <v>10</v>
      </c>
      <c r="C47" s="14">
        <v>25.2</v>
      </c>
      <c r="D47" s="14">
        <v>4.8</v>
      </c>
      <c r="E47" s="14">
        <v>15.4</v>
      </c>
    </row>
    <row r="48" spans="2:5">
      <c r="B48">
        <v>11</v>
      </c>
      <c r="C48" s="14">
        <v>21.4</v>
      </c>
      <c r="D48" s="14">
        <v>-1.7</v>
      </c>
      <c r="E48" s="14">
        <v>11.8</v>
      </c>
    </row>
    <row r="49" spans="2:5">
      <c r="B49" s="18">
        <v>12</v>
      </c>
      <c r="C49" s="22">
        <v>17</v>
      </c>
      <c r="D49" s="22">
        <v>-6</v>
      </c>
      <c r="E49" s="22">
        <v>8.1</v>
      </c>
    </row>
  </sheetData>
  <mergeCells count="4">
    <mergeCell ref="B9:G9"/>
    <mergeCell ref="B1:F1"/>
    <mergeCell ref="B19:E19"/>
    <mergeCell ref="B36:E36"/>
  </mergeCells>
  <phoneticPr fontId="2"/>
  <pageMargins left="0.7" right="0.7" top="0.75" bottom="0.75" header="0.3" footer="0.3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Sheet1!B3:B3</xm:f>
              <xm:sqref>E3</xm:sqref>
            </x14:sparkline>
            <x14:sparkline>
              <xm:f>Sheet1!B4:B4</xm:f>
              <xm:sqref>E4</xm:sqref>
            </x14:sparkline>
            <x14:sparkline>
              <xm:f>Sheet1!B5:B5</xm:f>
              <xm:sqref>E5</xm:sqref>
            </x14:sparkline>
            <x14:sparkline>
              <xm:f>Sheet1!B6:B6</xm:f>
              <xm:sqref>E6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志乃ノ眼</dc:creator>
  <cp:lastModifiedBy>志乃ノ眼</cp:lastModifiedBy>
  <dcterms:created xsi:type="dcterms:W3CDTF">2017-06-01T00:02:01Z</dcterms:created>
  <dcterms:modified xsi:type="dcterms:W3CDTF">2017-06-01T00:27:47Z</dcterms:modified>
</cp:coreProperties>
</file>