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9405"/>
  </bookViews>
  <sheets>
    <sheet name="Order" sheetId="1" r:id="rId1"/>
  </sheets>
  <calcPr calcId="145621"/>
</workbook>
</file>

<file path=xl/calcChain.xml><?xml version="1.0" encoding="utf-8"?>
<calcChain xmlns="http://schemas.openxmlformats.org/spreadsheetml/2006/main">
  <c r="F109" i="1" l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S98" i="1"/>
  <c r="L98" i="1"/>
  <c r="F98" i="1"/>
  <c r="E98" i="1"/>
  <c r="D98" i="1"/>
  <c r="S97" i="1"/>
  <c r="L97" i="1"/>
  <c r="F97" i="1"/>
  <c r="E97" i="1"/>
  <c r="D97" i="1"/>
  <c r="S96" i="1"/>
  <c r="L96" i="1"/>
  <c r="F96" i="1"/>
  <c r="E96" i="1"/>
  <c r="D96" i="1"/>
  <c r="S95" i="1"/>
  <c r="L95" i="1"/>
  <c r="F95" i="1"/>
  <c r="E95" i="1"/>
  <c r="D95" i="1"/>
  <c r="S94" i="1"/>
  <c r="L94" i="1"/>
  <c r="F94" i="1"/>
  <c r="E94" i="1"/>
  <c r="D94" i="1"/>
  <c r="S93" i="1"/>
  <c r="L93" i="1"/>
  <c r="F93" i="1"/>
  <c r="E93" i="1"/>
  <c r="D93" i="1"/>
  <c r="S92" i="1"/>
  <c r="L92" i="1"/>
  <c r="F92" i="1"/>
  <c r="E92" i="1"/>
  <c r="D92" i="1"/>
  <c r="S91" i="1"/>
  <c r="L91" i="1"/>
  <c r="F91" i="1"/>
  <c r="E91" i="1"/>
  <c r="D91" i="1"/>
  <c r="S90" i="1"/>
  <c r="L90" i="1"/>
  <c r="F90" i="1"/>
  <c r="E90" i="1"/>
  <c r="D90" i="1"/>
  <c r="S89" i="1"/>
  <c r="L89" i="1"/>
  <c r="F89" i="1"/>
  <c r="E89" i="1"/>
  <c r="D89" i="1"/>
  <c r="S88" i="1"/>
  <c r="L88" i="1"/>
  <c r="F88" i="1"/>
  <c r="E88" i="1"/>
  <c r="D88" i="1"/>
  <c r="S87" i="1"/>
  <c r="L87" i="1"/>
  <c r="F87" i="1"/>
  <c r="E87" i="1"/>
  <c r="D87" i="1"/>
  <c r="S86" i="1"/>
  <c r="L86" i="1"/>
  <c r="F86" i="1"/>
  <c r="E86" i="1"/>
  <c r="D86" i="1"/>
  <c r="S85" i="1"/>
  <c r="L85" i="1"/>
  <c r="F85" i="1"/>
  <c r="E85" i="1"/>
  <c r="D85" i="1"/>
  <c r="S84" i="1"/>
  <c r="L84" i="1"/>
  <c r="F84" i="1"/>
  <c r="E84" i="1"/>
  <c r="D84" i="1"/>
  <c r="S83" i="1"/>
  <c r="L83" i="1"/>
  <c r="F83" i="1"/>
  <c r="E83" i="1"/>
  <c r="D83" i="1"/>
  <c r="S82" i="1"/>
  <c r="L82" i="1"/>
  <c r="F82" i="1"/>
  <c r="E82" i="1"/>
  <c r="D82" i="1"/>
  <c r="S81" i="1"/>
  <c r="L81" i="1"/>
  <c r="F81" i="1"/>
  <c r="E81" i="1"/>
  <c r="D81" i="1"/>
  <c r="S80" i="1"/>
  <c r="L80" i="1"/>
  <c r="F80" i="1"/>
  <c r="E80" i="1"/>
  <c r="D80" i="1"/>
  <c r="S79" i="1"/>
  <c r="L79" i="1"/>
  <c r="F79" i="1"/>
  <c r="E79" i="1"/>
  <c r="D79" i="1"/>
  <c r="S78" i="1"/>
  <c r="L78" i="1"/>
  <c r="F78" i="1"/>
  <c r="E78" i="1"/>
  <c r="D78" i="1"/>
  <c r="S77" i="1"/>
  <c r="L77" i="1"/>
  <c r="F77" i="1"/>
  <c r="E77" i="1"/>
  <c r="D77" i="1"/>
  <c r="S76" i="1"/>
  <c r="L76" i="1"/>
  <c r="F76" i="1"/>
  <c r="E76" i="1"/>
  <c r="D76" i="1"/>
  <c r="S75" i="1"/>
  <c r="L75" i="1"/>
  <c r="F75" i="1"/>
  <c r="E75" i="1"/>
  <c r="D75" i="1"/>
  <c r="S74" i="1"/>
  <c r="L74" i="1"/>
  <c r="F74" i="1"/>
  <c r="E74" i="1"/>
  <c r="D74" i="1"/>
  <c r="S73" i="1"/>
  <c r="L73" i="1"/>
  <c r="F73" i="1"/>
  <c r="E73" i="1"/>
  <c r="D73" i="1"/>
  <c r="S72" i="1"/>
  <c r="L72" i="1"/>
  <c r="F72" i="1"/>
  <c r="E72" i="1"/>
  <c r="D72" i="1"/>
  <c r="S71" i="1"/>
  <c r="L71" i="1"/>
  <c r="F71" i="1"/>
  <c r="E71" i="1"/>
  <c r="D71" i="1"/>
  <c r="S70" i="1"/>
  <c r="L70" i="1"/>
  <c r="F70" i="1"/>
  <c r="E70" i="1"/>
  <c r="D70" i="1"/>
  <c r="S69" i="1"/>
  <c r="L69" i="1"/>
  <c r="F69" i="1"/>
  <c r="E69" i="1"/>
  <c r="D69" i="1"/>
  <c r="S68" i="1"/>
  <c r="L68" i="1"/>
  <c r="F68" i="1"/>
  <c r="E68" i="1"/>
  <c r="D68" i="1"/>
  <c r="S67" i="1"/>
  <c r="L67" i="1"/>
  <c r="F67" i="1"/>
  <c r="E67" i="1"/>
  <c r="D67" i="1"/>
  <c r="S66" i="1"/>
  <c r="L66" i="1"/>
  <c r="F66" i="1"/>
  <c r="E66" i="1"/>
  <c r="D66" i="1"/>
  <c r="S65" i="1"/>
  <c r="L65" i="1"/>
  <c r="F65" i="1"/>
  <c r="E65" i="1"/>
  <c r="D65" i="1"/>
  <c r="S64" i="1"/>
  <c r="L64" i="1"/>
  <c r="F64" i="1"/>
  <c r="E64" i="1"/>
  <c r="D64" i="1"/>
  <c r="S63" i="1"/>
  <c r="L63" i="1"/>
  <c r="F63" i="1"/>
  <c r="E63" i="1"/>
  <c r="D63" i="1"/>
  <c r="S62" i="1"/>
  <c r="L62" i="1"/>
  <c r="F62" i="1"/>
  <c r="E62" i="1"/>
  <c r="D62" i="1"/>
  <c r="S61" i="1"/>
  <c r="L61" i="1"/>
  <c r="F61" i="1"/>
  <c r="E61" i="1"/>
  <c r="D61" i="1"/>
  <c r="S60" i="1"/>
  <c r="L60" i="1"/>
  <c r="F60" i="1"/>
  <c r="E60" i="1"/>
  <c r="D60" i="1"/>
  <c r="S59" i="1"/>
  <c r="L59" i="1"/>
  <c r="F59" i="1"/>
  <c r="E59" i="1"/>
  <c r="D59" i="1"/>
  <c r="S58" i="1"/>
  <c r="L58" i="1"/>
  <c r="F58" i="1"/>
  <c r="E58" i="1"/>
  <c r="D58" i="1"/>
  <c r="S57" i="1"/>
  <c r="L57" i="1"/>
  <c r="F57" i="1"/>
  <c r="E57" i="1"/>
  <c r="D57" i="1"/>
  <c r="S56" i="1"/>
  <c r="L56" i="1"/>
  <c r="F56" i="1"/>
  <c r="E56" i="1"/>
  <c r="D56" i="1"/>
  <c r="S55" i="1"/>
  <c r="L55" i="1"/>
  <c r="F55" i="1"/>
  <c r="E55" i="1"/>
  <c r="D55" i="1"/>
  <c r="S54" i="1"/>
  <c r="L54" i="1"/>
  <c r="F54" i="1"/>
  <c r="E54" i="1"/>
  <c r="D54" i="1"/>
  <c r="S53" i="1"/>
  <c r="L53" i="1"/>
  <c r="F53" i="1"/>
  <c r="E53" i="1"/>
  <c r="D53" i="1"/>
  <c r="S52" i="1"/>
  <c r="L52" i="1"/>
  <c r="F52" i="1"/>
  <c r="E52" i="1"/>
  <c r="D52" i="1"/>
  <c r="S51" i="1"/>
  <c r="L51" i="1"/>
  <c r="F51" i="1"/>
  <c r="E51" i="1"/>
  <c r="D51" i="1"/>
  <c r="S50" i="1"/>
  <c r="L50" i="1"/>
  <c r="F50" i="1"/>
  <c r="E50" i="1"/>
  <c r="D50" i="1"/>
  <c r="S49" i="1"/>
  <c r="L49" i="1"/>
  <c r="F49" i="1"/>
  <c r="E49" i="1"/>
  <c r="D49" i="1"/>
  <c r="S48" i="1"/>
  <c r="L48" i="1"/>
  <c r="F48" i="1"/>
  <c r="E48" i="1"/>
  <c r="D48" i="1"/>
  <c r="S47" i="1"/>
  <c r="L47" i="1"/>
  <c r="F47" i="1"/>
  <c r="E47" i="1"/>
  <c r="D47" i="1"/>
  <c r="S46" i="1"/>
  <c r="L46" i="1"/>
  <c r="F46" i="1"/>
  <c r="E46" i="1"/>
  <c r="D46" i="1"/>
  <c r="S45" i="1"/>
  <c r="L45" i="1"/>
  <c r="F45" i="1"/>
  <c r="E45" i="1"/>
  <c r="D45" i="1"/>
  <c r="S44" i="1"/>
  <c r="L44" i="1"/>
  <c r="F44" i="1"/>
  <c r="E44" i="1"/>
  <c r="D44" i="1"/>
  <c r="S43" i="1"/>
  <c r="L43" i="1"/>
  <c r="F43" i="1"/>
  <c r="E43" i="1"/>
  <c r="D43" i="1"/>
  <c r="S42" i="1"/>
  <c r="L42" i="1"/>
  <c r="F42" i="1"/>
  <c r="E42" i="1"/>
  <c r="D42" i="1"/>
  <c r="S41" i="1"/>
  <c r="L41" i="1"/>
  <c r="F41" i="1"/>
  <c r="E41" i="1"/>
  <c r="D41" i="1"/>
  <c r="S40" i="1"/>
  <c r="L40" i="1"/>
  <c r="F40" i="1"/>
  <c r="E40" i="1"/>
  <c r="D40" i="1"/>
  <c r="S39" i="1"/>
  <c r="L39" i="1"/>
  <c r="F39" i="1"/>
  <c r="E39" i="1"/>
  <c r="D39" i="1"/>
  <c r="S38" i="1"/>
  <c r="L38" i="1"/>
  <c r="F38" i="1"/>
  <c r="E38" i="1"/>
  <c r="D38" i="1"/>
  <c r="S37" i="1"/>
  <c r="L37" i="1"/>
  <c r="F37" i="1"/>
  <c r="E37" i="1"/>
  <c r="D37" i="1"/>
  <c r="S36" i="1"/>
  <c r="L36" i="1"/>
  <c r="F36" i="1"/>
  <c r="E36" i="1"/>
  <c r="D36" i="1"/>
  <c r="S35" i="1"/>
  <c r="L35" i="1"/>
  <c r="F35" i="1"/>
  <c r="E35" i="1"/>
  <c r="D35" i="1"/>
  <c r="S34" i="1"/>
  <c r="L34" i="1"/>
  <c r="F34" i="1"/>
  <c r="E34" i="1"/>
  <c r="D34" i="1"/>
  <c r="S33" i="1"/>
  <c r="L33" i="1"/>
  <c r="F33" i="1"/>
  <c r="E33" i="1"/>
  <c r="D33" i="1"/>
  <c r="S32" i="1"/>
  <c r="L32" i="1"/>
  <c r="F32" i="1"/>
  <c r="E32" i="1"/>
  <c r="D32" i="1"/>
  <c r="S31" i="1"/>
  <c r="L31" i="1"/>
  <c r="F31" i="1"/>
  <c r="E31" i="1"/>
  <c r="D31" i="1"/>
  <c r="S30" i="1"/>
  <c r="L30" i="1"/>
  <c r="F30" i="1"/>
  <c r="E30" i="1"/>
  <c r="D30" i="1"/>
  <c r="C30" i="1"/>
  <c r="C31" i="1" s="1"/>
  <c r="C32" i="1" s="1"/>
  <c r="C33" i="1" s="1"/>
  <c r="C34" i="1" s="1"/>
  <c r="C35" i="1" s="1"/>
  <c r="C36" i="1" s="1"/>
  <c r="C37" i="1" s="1"/>
  <c r="C38" i="1" s="1"/>
  <c r="S29" i="1"/>
  <c r="L29" i="1"/>
  <c r="F29" i="1"/>
  <c r="E29" i="1"/>
  <c r="D29" i="1"/>
  <c r="S28" i="1"/>
  <c r="L28" i="1"/>
  <c r="F28" i="1"/>
  <c r="E28" i="1"/>
  <c r="D28" i="1"/>
  <c r="S27" i="1"/>
  <c r="L27" i="1"/>
  <c r="F27" i="1"/>
  <c r="E27" i="1"/>
  <c r="D27" i="1"/>
  <c r="S26" i="1"/>
  <c r="L26" i="1"/>
  <c r="F26" i="1"/>
  <c r="E26" i="1"/>
  <c r="D26" i="1"/>
  <c r="S25" i="1"/>
  <c r="L25" i="1"/>
  <c r="F25" i="1"/>
  <c r="E25" i="1"/>
  <c r="D25" i="1"/>
  <c r="S24" i="1"/>
  <c r="L24" i="1"/>
  <c r="F24" i="1"/>
  <c r="E24" i="1"/>
  <c r="D24" i="1"/>
  <c r="S22" i="1"/>
  <c r="L22" i="1"/>
  <c r="F22" i="1"/>
  <c r="E22" i="1"/>
  <c r="D22" i="1"/>
  <c r="S21" i="1"/>
  <c r="L21" i="1"/>
  <c r="F21" i="1"/>
  <c r="E21" i="1"/>
  <c r="D21" i="1"/>
  <c r="S20" i="1"/>
  <c r="L20" i="1"/>
  <c r="F20" i="1"/>
  <c r="E20" i="1"/>
  <c r="D20" i="1"/>
  <c r="S19" i="1"/>
  <c r="L19" i="1"/>
  <c r="F19" i="1"/>
  <c r="E19" i="1"/>
  <c r="D19" i="1"/>
  <c r="S18" i="1"/>
  <c r="L18" i="1"/>
  <c r="F18" i="1"/>
  <c r="E18" i="1"/>
  <c r="D18" i="1"/>
  <c r="S17" i="1"/>
  <c r="L17" i="1"/>
  <c r="F17" i="1"/>
  <c r="E17" i="1"/>
  <c r="D17" i="1"/>
  <c r="S16" i="1"/>
  <c r="L16" i="1"/>
  <c r="F16" i="1"/>
  <c r="E16" i="1"/>
  <c r="D16" i="1"/>
  <c r="S15" i="1"/>
  <c r="L15" i="1"/>
  <c r="J15" i="1"/>
  <c r="F15" i="1"/>
  <c r="E15" i="1"/>
  <c r="D15" i="1"/>
  <c r="S14" i="1"/>
  <c r="L14" i="1"/>
  <c r="J14" i="1"/>
  <c r="F14" i="1"/>
  <c r="E14" i="1"/>
  <c r="D14" i="1"/>
  <c r="S13" i="1"/>
  <c r="L13" i="1"/>
  <c r="J13" i="1"/>
  <c r="F13" i="1"/>
  <c r="E13" i="1"/>
  <c r="D13" i="1"/>
  <c r="S12" i="1"/>
  <c r="L12" i="1"/>
  <c r="F12" i="1"/>
  <c r="E12" i="1"/>
  <c r="D12" i="1"/>
  <c r="S11" i="1"/>
  <c r="L11" i="1"/>
  <c r="J11" i="1"/>
  <c r="F11" i="1"/>
  <c r="E11" i="1"/>
  <c r="D11" i="1"/>
  <c r="S10" i="1"/>
  <c r="L10" i="1"/>
  <c r="J10" i="1"/>
  <c r="F10" i="1"/>
  <c r="E10" i="1"/>
  <c r="D10" i="1"/>
  <c r="S9" i="1"/>
  <c r="L9" i="1"/>
  <c r="J9" i="1"/>
  <c r="F9" i="1"/>
  <c r="E9" i="1"/>
  <c r="D9" i="1"/>
  <c r="S8" i="1"/>
  <c r="L8" i="1"/>
  <c r="J8" i="1"/>
  <c r="F8" i="1"/>
  <c r="E8" i="1"/>
  <c r="D8" i="1"/>
  <c r="S7" i="1"/>
  <c r="L7" i="1"/>
  <c r="J7" i="1"/>
  <c r="F7" i="1"/>
  <c r="E7" i="1"/>
  <c r="D7" i="1"/>
  <c r="N2" i="1"/>
  <c r="Q5" i="1" l="1"/>
  <c r="C4" i="1"/>
  <c r="C6" i="1"/>
  <c r="J5" i="1"/>
  <c r="C5" i="1"/>
</calcChain>
</file>

<file path=xl/sharedStrings.xml><?xml version="1.0" encoding="utf-8"?>
<sst xmlns="http://schemas.openxmlformats.org/spreadsheetml/2006/main" count="311" uniqueCount="51">
  <si>
    <t>Комментарий</t>
  </si>
  <si>
    <t>Модель</t>
  </si>
  <si>
    <t>Статус Алик</t>
  </si>
  <si>
    <t>Статус заказа</t>
  </si>
  <si>
    <t>Дата заказа заготовки</t>
  </si>
  <si>
    <t>Предоплата</t>
  </si>
  <si>
    <t>Статус предоплаты</t>
  </si>
  <si>
    <t>Цвет покраски (стандартные)</t>
  </si>
  <si>
    <t>Цвет покраски иной +1500р</t>
  </si>
  <si>
    <t>Дата заказа в цвете</t>
  </si>
  <si>
    <t>Дата готовности в цвете</t>
  </si>
  <si>
    <t>Доплата</t>
  </si>
  <si>
    <t>Статус доплаты</t>
  </si>
  <si>
    <t>Дата приемки на складе</t>
  </si>
  <si>
    <t>мы/Алик</t>
  </si>
  <si>
    <t>мы</t>
  </si>
  <si>
    <t>Алик</t>
  </si>
  <si>
    <t xml:space="preserve">Заготовок Ирис 4 </t>
  </si>
  <si>
    <t>Ирис 4</t>
  </si>
  <si>
    <t>Ирис 5</t>
  </si>
  <si>
    <t>Ирис 6</t>
  </si>
  <si>
    <t>Сумма предоплаты</t>
  </si>
  <si>
    <t>Сумма доплаты</t>
  </si>
  <si>
    <t>Заготовок Ирис 5</t>
  </si>
  <si>
    <t xml:space="preserve">Заготовок Ирис 6 </t>
  </si>
  <si>
    <t>Курьер забрал 22.02.2019</t>
  </si>
  <si>
    <t>Сдал</t>
  </si>
  <si>
    <t>Приняли</t>
  </si>
  <si>
    <t>Оплачен</t>
  </si>
  <si>
    <t>Тёмный</t>
  </si>
  <si>
    <t>Алик привез в офис 17.03.2019</t>
  </si>
  <si>
    <t>Курьер забрал 01.04.2019. Не шутка)</t>
  </si>
  <si>
    <t>Светлый</t>
  </si>
  <si>
    <t>Курьер забрал 31.05.2019</t>
  </si>
  <si>
    <t>был сделан из ранее не оплаченной заготовки</t>
  </si>
  <si>
    <t>Ирис 6 светлый</t>
  </si>
  <si>
    <t>Ирис 6 темный</t>
  </si>
  <si>
    <t>Ирис 5 светлый</t>
  </si>
  <si>
    <t>МАРТ</t>
  </si>
  <si>
    <t>Алик привез в офис 06.07.2019</t>
  </si>
  <si>
    <t>Заготовка готова</t>
  </si>
  <si>
    <t>Заготовка</t>
  </si>
  <si>
    <t>Пока нет</t>
  </si>
  <si>
    <t>Ждет оплату</t>
  </si>
  <si>
    <t>Июнь</t>
  </si>
  <si>
    <t>Сентябрь</t>
  </si>
  <si>
    <t>Заказ в цвете</t>
  </si>
  <si>
    <t>Заготовка в работе</t>
  </si>
  <si>
    <t>Статус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</si>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</sst>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"/>
    <numFmt numFmtId="165" formatCode="dd\.mm\.yyyy"/>
    <numFmt numFmtId="166" formatCode="d\.m\.yy"/>
  </numFmts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Arial"/>
    </font>
    <font>
      <sz val="12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/>
    <xf numFmtId="0" fontId="1" fillId="5" borderId="0" xfId="0" applyFont="1" applyFill="1" applyAlignment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</cellXfs>
  <cellStyles count="1">
    <cellStyle name="Обычный" xfId="0" builtinId="0"/>
  </cellStyles>
  <dxfs count="1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9"/>
  <sheetViews>
    <sheetView tabSelected="1" workbookViewId="0">
      <pane ySplit="6" topLeftCell="A7" activePane="bottomLeft" state="frozen"/>
      <selection pane="bottomLeft" activeCell="A50" sqref="A50"/>
    </sheetView>
  </sheetViews>
  <sheetFormatPr defaultColWidth="14.42578125" defaultRowHeight="15.75" customHeight="1" x14ac:dyDescent="0.2"/>
  <cols>
    <col min="1" max="1" width="43" customWidth="1"/>
    <col min="2" max="2" width="19.85546875" customWidth="1"/>
    <col min="3" max="3" width="5.5703125" customWidth="1"/>
    <col min="4" max="4" width="8.5703125" hidden="1" customWidth="1"/>
    <col min="5" max="5" width="8.28515625" hidden="1" customWidth="1"/>
    <col min="6" max="6" width="7.85546875" hidden="1" customWidth="1"/>
    <col min="7" max="7" width="25.28515625" customWidth="1"/>
    <col min="8" max="8" width="23" customWidth="1"/>
    <col min="9" max="9" width="20.140625" customWidth="1"/>
    <col min="10" max="10" width="17.5703125" customWidth="1"/>
    <col min="11" max="11" width="19" customWidth="1"/>
    <col min="12" max="12" width="18.85546875" hidden="1" customWidth="1"/>
    <col min="13" max="13" width="18.85546875" customWidth="1"/>
    <col min="14" max="14" width="16.7109375" customWidth="1"/>
    <col min="15" max="15" width="12" customWidth="1"/>
    <col min="16" max="16" width="15.28515625" customWidth="1"/>
    <col min="17" max="17" width="14.5703125" customWidth="1"/>
    <col min="18" max="18" width="15.7109375" customWidth="1"/>
    <col min="19" max="19" width="14.42578125" hidden="1"/>
    <col min="22" max="22" width="15.85546875" customWidth="1"/>
    <col min="24" max="24" width="20.5703125" customWidth="1"/>
  </cols>
  <sheetData>
    <row r="1" spans="1:20" ht="34.5" customHeight="1" x14ac:dyDescent="0.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/>
      <c r="M1" s="2" t="s">
        <v>7</v>
      </c>
      <c r="N1" s="2" t="s">
        <v>8</v>
      </c>
      <c r="O1" s="2" t="s">
        <v>9</v>
      </c>
      <c r="P1" s="2" t="s">
        <v>10</v>
      </c>
      <c r="Q1" s="1" t="s">
        <v>11</v>
      </c>
      <c r="R1" s="1" t="s">
        <v>12</v>
      </c>
      <c r="S1" s="3"/>
      <c r="T1" s="2" t="s">
        <v>13</v>
      </c>
    </row>
    <row r="2" spans="1:20" ht="12.75" x14ac:dyDescent="0.2">
      <c r="N2" s="4" t="str">
        <f>HYPERLINK("https://www.tikkurila.ru/dlya_vashego_doma/tsveta/katalogi_tsvetov_dlya_interernoj_okraski/koleruemye_laki_dlya_intererov","Цвет из каталога ")</f>
        <v xml:space="preserve">Цвет из каталога </v>
      </c>
    </row>
    <row r="3" spans="1:20" ht="12.75" x14ac:dyDescent="0.2">
      <c r="A3" s="5" t="s">
        <v>14</v>
      </c>
      <c r="B3" s="5" t="s">
        <v>15</v>
      </c>
      <c r="C3" s="5"/>
      <c r="D3" s="6"/>
      <c r="E3" s="6"/>
      <c r="F3" s="6"/>
      <c r="G3" s="6" t="s">
        <v>16</v>
      </c>
      <c r="H3" s="5" t="s">
        <v>15</v>
      </c>
      <c r="I3" s="5" t="s">
        <v>15</v>
      </c>
      <c r="J3" s="6" t="s">
        <v>16</v>
      </c>
      <c r="K3" s="5" t="s">
        <v>15</v>
      </c>
      <c r="L3" s="5"/>
      <c r="M3" s="5" t="s">
        <v>15</v>
      </c>
      <c r="N3" s="5" t="s">
        <v>15</v>
      </c>
      <c r="O3" s="5" t="s">
        <v>15</v>
      </c>
      <c r="P3" s="6" t="s">
        <v>16</v>
      </c>
      <c r="Q3" s="6" t="s">
        <v>16</v>
      </c>
      <c r="R3" s="5" t="s">
        <v>15</v>
      </c>
      <c r="T3" s="5" t="s">
        <v>15</v>
      </c>
    </row>
    <row r="4" spans="1:20" ht="12.75" x14ac:dyDescent="0.2">
      <c r="B4" s="7" t="s">
        <v>17</v>
      </c>
      <c r="C4" s="8">
        <f>SUM(D7:D135)</f>
        <v>2</v>
      </c>
      <c r="D4" s="9" t="s">
        <v>18</v>
      </c>
      <c r="E4" s="9" t="s">
        <v>19</v>
      </c>
      <c r="F4" s="9" t="s">
        <v>20</v>
      </c>
      <c r="J4" s="7" t="s">
        <v>21</v>
      </c>
      <c r="Q4" s="7" t="s">
        <v>22</v>
      </c>
    </row>
    <row r="5" spans="1:20" ht="12.75" x14ac:dyDescent="0.2">
      <c r="B5" s="7" t="s">
        <v>23</v>
      </c>
      <c r="C5" s="8">
        <f>SUM(E7:E136)</f>
        <v>3</v>
      </c>
      <c r="J5" s="10">
        <f>SUM(L7:L98)</f>
        <v>18500</v>
      </c>
      <c r="Q5" s="10">
        <f>SUM(S7:S98)</f>
        <v>0</v>
      </c>
    </row>
    <row r="6" spans="1:20" ht="12.75" x14ac:dyDescent="0.2">
      <c r="B6" s="7" t="s">
        <v>24</v>
      </c>
      <c r="C6" s="8">
        <f>SUM(F7:F137)</f>
        <v>1</v>
      </c>
    </row>
    <row r="7" spans="1:20" ht="18.75" hidden="1" customHeight="1" x14ac:dyDescent="0.2">
      <c r="A7" s="7" t="s">
        <v>25</v>
      </c>
      <c r="B7" s="11" t="s">
        <v>20</v>
      </c>
      <c r="D7" s="12">
        <f t="shared" ref="D7:D22" si="0">IF(AND(B7="Ирис 4",(AND(ISBLANK(N7),M7="Пока нет"))),1,0)</f>
        <v>0</v>
      </c>
      <c r="E7">
        <f t="shared" ref="E7:E22" si="1">IF(AND(B7="Ирис 5",(AND(ISBLANK(N7),M7="Пока нет"))),1,0)</f>
        <v>0</v>
      </c>
      <c r="F7">
        <f t="shared" ref="F7:F22" si="2">IF(AND(B7="Ирис 6",(AND(ISBLANK(N7),M7="Пока нет"))),1,0)</f>
        <v>0</v>
      </c>
      <c r="G7" s="7" t="s">
        <v>26</v>
      </c>
      <c r="H7" s="7" t="s">
        <v>27</v>
      </c>
      <c r="I7" s="13">
        <v>43488</v>
      </c>
      <c r="J7" t="e">
        <f>#REF!/2</f>
        <v>#REF!</v>
      </c>
      <c r="K7" s="7" t="s">
        <v>28</v>
      </c>
      <c r="L7">
        <f t="shared" ref="L7:L22" si="3">IF(K7="Ждет оплату",J7,0)</f>
        <v>0</v>
      </c>
      <c r="M7" s="14" t="s">
        <v>29</v>
      </c>
      <c r="N7" s="15"/>
      <c r="O7" s="16">
        <v>43501</v>
      </c>
      <c r="P7" s="16">
        <v>43508</v>
      </c>
      <c r="Q7" s="7">
        <v>8000</v>
      </c>
      <c r="R7" s="7" t="s">
        <v>28</v>
      </c>
      <c r="S7">
        <f t="shared" ref="S7:S22" si="4">IF(R7="Ждет оплату",Q7,0)</f>
        <v>0</v>
      </c>
      <c r="T7" s="16">
        <v>43518</v>
      </c>
    </row>
    <row r="8" spans="1:20" ht="15" hidden="1" x14ac:dyDescent="0.2">
      <c r="A8" s="7" t="s">
        <v>30</v>
      </c>
      <c r="B8" s="11" t="s">
        <v>20</v>
      </c>
      <c r="D8" s="12">
        <f t="shared" si="0"/>
        <v>0</v>
      </c>
      <c r="E8">
        <f t="shared" si="1"/>
        <v>0</v>
      </c>
      <c r="F8">
        <f t="shared" si="2"/>
        <v>0</v>
      </c>
      <c r="G8" s="7" t="s">
        <v>26</v>
      </c>
      <c r="H8" s="7" t="s">
        <v>27</v>
      </c>
      <c r="I8" s="13">
        <v>43488</v>
      </c>
      <c r="J8" t="e">
        <f>#REF!/2</f>
        <v>#REF!</v>
      </c>
      <c r="K8" s="7" t="s">
        <v>28</v>
      </c>
      <c r="L8">
        <f t="shared" si="3"/>
        <v>0</v>
      </c>
      <c r="M8" s="14" t="s">
        <v>29</v>
      </c>
      <c r="O8" s="16">
        <v>43522</v>
      </c>
      <c r="P8" s="16">
        <v>43529</v>
      </c>
      <c r="Q8" s="7">
        <v>8000</v>
      </c>
      <c r="R8" s="7" t="s">
        <v>28</v>
      </c>
      <c r="S8">
        <f t="shared" si="4"/>
        <v>0</v>
      </c>
      <c r="T8" s="16">
        <v>43541</v>
      </c>
    </row>
    <row r="9" spans="1:20" ht="18.75" hidden="1" customHeight="1" x14ac:dyDescent="0.2">
      <c r="A9" s="7" t="s">
        <v>31</v>
      </c>
      <c r="B9" s="11" t="s">
        <v>20</v>
      </c>
      <c r="D9" s="12">
        <f t="shared" si="0"/>
        <v>0</v>
      </c>
      <c r="E9">
        <f t="shared" si="1"/>
        <v>0</v>
      </c>
      <c r="F9">
        <f t="shared" si="2"/>
        <v>0</v>
      </c>
      <c r="G9" s="7" t="s">
        <v>26</v>
      </c>
      <c r="H9" s="17" t="s">
        <v>27</v>
      </c>
      <c r="I9" s="13">
        <v>43488</v>
      </c>
      <c r="J9" t="e">
        <f>#REF!/2</f>
        <v>#REF!</v>
      </c>
      <c r="K9" s="7" t="s">
        <v>28</v>
      </c>
      <c r="L9">
        <f t="shared" si="3"/>
        <v>0</v>
      </c>
      <c r="M9" s="14" t="s">
        <v>32</v>
      </c>
      <c r="O9" s="13">
        <v>43542</v>
      </c>
      <c r="P9" s="13">
        <v>43551</v>
      </c>
      <c r="Q9" s="7">
        <v>8000</v>
      </c>
      <c r="R9" s="7" t="s">
        <v>28</v>
      </c>
      <c r="S9">
        <f t="shared" si="4"/>
        <v>0</v>
      </c>
    </row>
    <row r="10" spans="1:20" ht="18.75" hidden="1" customHeight="1" x14ac:dyDescent="0.2">
      <c r="A10" s="7" t="s">
        <v>25</v>
      </c>
      <c r="B10" s="11" t="s">
        <v>19</v>
      </c>
      <c r="D10" s="12">
        <f t="shared" si="0"/>
        <v>0</v>
      </c>
      <c r="E10">
        <f t="shared" si="1"/>
        <v>0</v>
      </c>
      <c r="F10">
        <f t="shared" si="2"/>
        <v>0</v>
      </c>
      <c r="G10" s="7" t="s">
        <v>26</v>
      </c>
      <c r="H10" s="7" t="s">
        <v>27</v>
      </c>
      <c r="I10" s="13">
        <v>43488</v>
      </c>
      <c r="J10" t="e">
        <f>#REF!/2</f>
        <v>#REF!</v>
      </c>
      <c r="K10" s="7" t="s">
        <v>28</v>
      </c>
      <c r="L10">
        <f t="shared" si="3"/>
        <v>0</v>
      </c>
      <c r="M10" s="14" t="s">
        <v>29</v>
      </c>
      <c r="O10" s="16">
        <v>43508</v>
      </c>
      <c r="P10" s="16">
        <v>43515</v>
      </c>
      <c r="Q10" s="7">
        <v>6500</v>
      </c>
      <c r="R10" s="7" t="s">
        <v>28</v>
      </c>
      <c r="S10">
        <f t="shared" si="4"/>
        <v>0</v>
      </c>
      <c r="T10" s="16">
        <v>43518</v>
      </c>
    </row>
    <row r="11" spans="1:20" ht="18.75" hidden="1" customHeight="1" x14ac:dyDescent="0.2">
      <c r="A11" s="7" t="s">
        <v>31</v>
      </c>
      <c r="B11" s="11" t="s">
        <v>19</v>
      </c>
      <c r="D11" s="12">
        <f t="shared" si="0"/>
        <v>0</v>
      </c>
      <c r="E11">
        <f t="shared" si="1"/>
        <v>0</v>
      </c>
      <c r="F11">
        <f t="shared" si="2"/>
        <v>0</v>
      </c>
      <c r="G11" s="7" t="s">
        <v>26</v>
      </c>
      <c r="H11" s="7" t="s">
        <v>27</v>
      </c>
      <c r="I11" s="13">
        <v>43544</v>
      </c>
      <c r="J11" t="e">
        <f>#REF!/2</f>
        <v>#REF!</v>
      </c>
      <c r="K11" s="7" t="s">
        <v>28</v>
      </c>
      <c r="L11">
        <f t="shared" si="3"/>
        <v>0</v>
      </c>
      <c r="M11" s="14" t="s">
        <v>32</v>
      </c>
      <c r="O11" s="13">
        <v>43544</v>
      </c>
      <c r="P11" s="13">
        <v>43551</v>
      </c>
      <c r="Q11" s="7">
        <v>6500</v>
      </c>
      <c r="R11" s="7" t="s">
        <v>28</v>
      </c>
      <c r="S11">
        <f t="shared" si="4"/>
        <v>0</v>
      </c>
    </row>
    <row r="12" spans="1:20" ht="15" hidden="1" x14ac:dyDescent="0.2">
      <c r="A12" s="7" t="s">
        <v>25</v>
      </c>
      <c r="B12" s="11" t="s">
        <v>18</v>
      </c>
      <c r="D12" s="12">
        <f t="shared" si="0"/>
        <v>0</v>
      </c>
      <c r="E12">
        <f t="shared" si="1"/>
        <v>0</v>
      </c>
      <c r="F12">
        <f t="shared" si="2"/>
        <v>0</v>
      </c>
      <c r="G12" s="7" t="s">
        <v>26</v>
      </c>
      <c r="H12" s="7" t="s">
        <v>27</v>
      </c>
      <c r="I12" s="13">
        <v>43169</v>
      </c>
      <c r="J12" s="7">
        <v>6000</v>
      </c>
      <c r="K12" s="7" t="s">
        <v>28</v>
      </c>
      <c r="L12">
        <f t="shared" si="3"/>
        <v>0</v>
      </c>
      <c r="M12" s="14" t="s">
        <v>29</v>
      </c>
      <c r="O12" s="16">
        <v>43508</v>
      </c>
      <c r="P12" s="16">
        <v>43515</v>
      </c>
      <c r="Q12" s="7">
        <v>6500</v>
      </c>
      <c r="R12" s="7" t="s">
        <v>28</v>
      </c>
      <c r="S12">
        <f t="shared" si="4"/>
        <v>0</v>
      </c>
      <c r="T12" s="16">
        <v>43518</v>
      </c>
    </row>
    <row r="13" spans="1:20" ht="15" hidden="1" x14ac:dyDescent="0.2">
      <c r="A13" s="7" t="s">
        <v>31</v>
      </c>
      <c r="B13" s="11" t="s">
        <v>19</v>
      </c>
      <c r="D13" s="12">
        <f t="shared" si="0"/>
        <v>0</v>
      </c>
      <c r="E13">
        <f t="shared" si="1"/>
        <v>0</v>
      </c>
      <c r="F13">
        <f t="shared" si="2"/>
        <v>0</v>
      </c>
      <c r="G13" s="7" t="s">
        <v>26</v>
      </c>
      <c r="H13" s="7" t="s">
        <v>27</v>
      </c>
      <c r="I13" s="13">
        <v>43488</v>
      </c>
      <c r="J13" t="e">
        <f>#REF!/2</f>
        <v>#REF!</v>
      </c>
      <c r="K13" s="7" t="s">
        <v>28</v>
      </c>
      <c r="L13">
        <f t="shared" si="3"/>
        <v>0</v>
      </c>
      <c r="M13" s="14" t="s">
        <v>32</v>
      </c>
      <c r="O13" s="13">
        <v>43542</v>
      </c>
      <c r="P13" s="13">
        <v>43551</v>
      </c>
      <c r="Q13" s="7">
        <v>6500</v>
      </c>
      <c r="R13" s="7" t="s">
        <v>28</v>
      </c>
      <c r="S13">
        <f t="shared" si="4"/>
        <v>0</v>
      </c>
    </row>
    <row r="14" spans="1:20" ht="15" hidden="1" x14ac:dyDescent="0.2">
      <c r="A14" s="7" t="s">
        <v>25</v>
      </c>
      <c r="B14" s="11" t="s">
        <v>19</v>
      </c>
      <c r="D14" s="12">
        <f t="shared" si="0"/>
        <v>0</v>
      </c>
      <c r="E14">
        <f t="shared" si="1"/>
        <v>0</v>
      </c>
      <c r="F14">
        <f t="shared" si="2"/>
        <v>0</v>
      </c>
      <c r="G14" s="7" t="s">
        <v>26</v>
      </c>
      <c r="H14" s="7" t="s">
        <v>27</v>
      </c>
      <c r="I14" s="13">
        <v>43488</v>
      </c>
      <c r="J14" t="e">
        <f>#REF!/2</f>
        <v>#REF!</v>
      </c>
      <c r="K14" s="7" t="s">
        <v>28</v>
      </c>
      <c r="L14">
        <f t="shared" si="3"/>
        <v>0</v>
      </c>
      <c r="M14" s="14" t="s">
        <v>29</v>
      </c>
      <c r="O14" s="16">
        <v>43507</v>
      </c>
      <c r="P14" s="16">
        <v>43514</v>
      </c>
      <c r="Q14" s="7">
        <v>6500</v>
      </c>
      <c r="R14" s="7" t="s">
        <v>28</v>
      </c>
      <c r="S14">
        <f t="shared" si="4"/>
        <v>0</v>
      </c>
      <c r="T14" s="16">
        <v>43518</v>
      </c>
    </row>
    <row r="15" spans="1:20" ht="15.75" hidden="1" customHeight="1" x14ac:dyDescent="0.2">
      <c r="A15" s="7" t="s">
        <v>31</v>
      </c>
      <c r="B15" s="11" t="s">
        <v>20</v>
      </c>
      <c r="D15" s="12">
        <f t="shared" si="0"/>
        <v>0</v>
      </c>
      <c r="E15">
        <f t="shared" si="1"/>
        <v>0</v>
      </c>
      <c r="F15">
        <f t="shared" si="2"/>
        <v>0</v>
      </c>
      <c r="G15" s="7" t="s">
        <v>26</v>
      </c>
      <c r="H15" s="7" t="s">
        <v>27</v>
      </c>
      <c r="I15" s="13">
        <v>43488</v>
      </c>
      <c r="J15" t="e">
        <f>#REF!/2</f>
        <v>#REF!</v>
      </c>
      <c r="K15" s="7" t="s">
        <v>28</v>
      </c>
      <c r="L15">
        <f t="shared" si="3"/>
        <v>0</v>
      </c>
      <c r="M15" s="14" t="s">
        <v>29</v>
      </c>
      <c r="O15" s="13">
        <v>43544</v>
      </c>
      <c r="P15" s="13">
        <v>43551</v>
      </c>
      <c r="Q15" s="7">
        <v>8000</v>
      </c>
      <c r="R15" s="7" t="s">
        <v>28</v>
      </c>
      <c r="S15">
        <f t="shared" si="4"/>
        <v>0</v>
      </c>
    </row>
    <row r="16" spans="1:20" ht="15" hidden="1" x14ac:dyDescent="0.2">
      <c r="A16" s="7" t="s">
        <v>33</v>
      </c>
      <c r="B16" s="11" t="s">
        <v>19</v>
      </c>
      <c r="D16" s="12">
        <f t="shared" si="0"/>
        <v>0</v>
      </c>
      <c r="E16">
        <f t="shared" si="1"/>
        <v>0</v>
      </c>
      <c r="F16">
        <f t="shared" si="2"/>
        <v>0</v>
      </c>
      <c r="G16" s="7" t="s">
        <v>26</v>
      </c>
      <c r="H16" s="7" t="s">
        <v>27</v>
      </c>
      <c r="I16" s="18">
        <v>43414</v>
      </c>
      <c r="J16" s="7">
        <v>7000</v>
      </c>
      <c r="K16" s="7" t="s">
        <v>28</v>
      </c>
      <c r="L16">
        <f t="shared" si="3"/>
        <v>0</v>
      </c>
      <c r="M16" s="14" t="s">
        <v>29</v>
      </c>
      <c r="O16" s="13">
        <v>43612</v>
      </c>
      <c r="P16" s="13">
        <v>43616</v>
      </c>
      <c r="Q16" s="7">
        <v>7500</v>
      </c>
      <c r="R16" s="7" t="s">
        <v>28</v>
      </c>
      <c r="S16">
        <f t="shared" si="4"/>
        <v>0</v>
      </c>
      <c r="T16" s="13">
        <v>43616</v>
      </c>
    </row>
    <row r="17" spans="1:20" ht="15" hidden="1" x14ac:dyDescent="0.2">
      <c r="A17" s="7" t="s">
        <v>34</v>
      </c>
      <c r="B17" s="11" t="s">
        <v>35</v>
      </c>
      <c r="D17" s="12">
        <f t="shared" si="0"/>
        <v>0</v>
      </c>
      <c r="E17">
        <f t="shared" si="1"/>
        <v>0</v>
      </c>
      <c r="F17">
        <f t="shared" si="2"/>
        <v>0</v>
      </c>
      <c r="G17" s="7" t="s">
        <v>26</v>
      </c>
      <c r="H17" s="7" t="s">
        <v>27</v>
      </c>
      <c r="K17" s="7" t="s">
        <v>28</v>
      </c>
      <c r="L17">
        <f t="shared" si="3"/>
        <v>0</v>
      </c>
      <c r="M17" s="14" t="s">
        <v>32</v>
      </c>
      <c r="N17" s="13"/>
      <c r="O17" s="13">
        <v>43476</v>
      </c>
      <c r="P17" s="13">
        <v>43483</v>
      </c>
      <c r="Q17" s="7">
        <v>17500</v>
      </c>
      <c r="R17" s="7" t="s">
        <v>28</v>
      </c>
      <c r="S17">
        <f t="shared" si="4"/>
        <v>0</v>
      </c>
    </row>
    <row r="18" spans="1:20" ht="15" hidden="1" x14ac:dyDescent="0.2">
      <c r="A18" s="7" t="s">
        <v>34</v>
      </c>
      <c r="B18" s="11" t="s">
        <v>36</v>
      </c>
      <c r="D18" s="12">
        <f t="shared" si="0"/>
        <v>0</v>
      </c>
      <c r="E18">
        <f t="shared" si="1"/>
        <v>0</v>
      </c>
      <c r="F18">
        <f t="shared" si="2"/>
        <v>0</v>
      </c>
      <c r="G18" s="7" t="s">
        <v>26</v>
      </c>
      <c r="H18" s="7" t="s">
        <v>27</v>
      </c>
      <c r="K18" s="7" t="s">
        <v>28</v>
      </c>
      <c r="L18">
        <f t="shared" si="3"/>
        <v>0</v>
      </c>
      <c r="M18" s="14" t="s">
        <v>29</v>
      </c>
      <c r="N18" s="13"/>
      <c r="O18" s="13">
        <v>43476</v>
      </c>
      <c r="P18" s="13">
        <v>43483</v>
      </c>
      <c r="Q18" s="7">
        <v>17500</v>
      </c>
      <c r="R18" s="7" t="s">
        <v>28</v>
      </c>
      <c r="S18">
        <f t="shared" si="4"/>
        <v>0</v>
      </c>
    </row>
    <row r="19" spans="1:20" ht="15" hidden="1" x14ac:dyDescent="0.2">
      <c r="A19" s="7" t="s">
        <v>34</v>
      </c>
      <c r="B19" s="11" t="s">
        <v>37</v>
      </c>
      <c r="D19" s="12">
        <f t="shared" si="0"/>
        <v>0</v>
      </c>
      <c r="E19">
        <f t="shared" si="1"/>
        <v>0</v>
      </c>
      <c r="F19">
        <f t="shared" si="2"/>
        <v>0</v>
      </c>
      <c r="G19" s="7" t="s">
        <v>26</v>
      </c>
      <c r="H19" s="7" t="s">
        <v>27</v>
      </c>
      <c r="K19" s="7" t="s">
        <v>28</v>
      </c>
      <c r="L19">
        <f t="shared" si="3"/>
        <v>0</v>
      </c>
      <c r="M19" s="14" t="s">
        <v>32</v>
      </c>
      <c r="N19" s="13"/>
      <c r="O19" s="13">
        <v>43476</v>
      </c>
      <c r="P19" s="13">
        <v>43483</v>
      </c>
      <c r="Q19" s="7">
        <v>17500</v>
      </c>
      <c r="R19" s="7" t="s">
        <v>28</v>
      </c>
      <c r="S19">
        <f t="shared" si="4"/>
        <v>0</v>
      </c>
    </row>
    <row r="20" spans="1:20" ht="15" hidden="1" x14ac:dyDescent="0.2">
      <c r="B20" s="11" t="s">
        <v>20</v>
      </c>
      <c r="D20" s="12">
        <f t="shared" si="0"/>
        <v>0</v>
      </c>
      <c r="E20">
        <f t="shared" si="1"/>
        <v>0</v>
      </c>
      <c r="F20">
        <f t="shared" si="2"/>
        <v>0</v>
      </c>
      <c r="G20" s="7" t="s">
        <v>26</v>
      </c>
      <c r="H20" s="7" t="s">
        <v>27</v>
      </c>
      <c r="I20" s="13">
        <v>43476</v>
      </c>
      <c r="J20" s="7">
        <v>8000</v>
      </c>
      <c r="K20" s="7" t="s">
        <v>28</v>
      </c>
      <c r="L20">
        <f t="shared" si="3"/>
        <v>0</v>
      </c>
      <c r="M20" s="14" t="s">
        <v>32</v>
      </c>
      <c r="N20" s="13"/>
      <c r="O20" s="13">
        <v>43488</v>
      </c>
      <c r="P20" s="13">
        <v>43495</v>
      </c>
      <c r="Q20" s="7">
        <v>8000</v>
      </c>
      <c r="R20" s="7" t="s">
        <v>28</v>
      </c>
      <c r="S20">
        <f t="shared" si="4"/>
        <v>0</v>
      </c>
    </row>
    <row r="21" spans="1:20" ht="15" hidden="1" x14ac:dyDescent="0.2">
      <c r="B21" s="11" t="s">
        <v>20</v>
      </c>
      <c r="D21" s="12">
        <f t="shared" si="0"/>
        <v>0</v>
      </c>
      <c r="E21">
        <f t="shared" si="1"/>
        <v>0</v>
      </c>
      <c r="F21">
        <f t="shared" si="2"/>
        <v>0</v>
      </c>
      <c r="G21" s="7" t="s">
        <v>26</v>
      </c>
      <c r="H21" s="7" t="s">
        <v>27</v>
      </c>
      <c r="I21" s="13">
        <v>43476</v>
      </c>
      <c r="J21" s="7">
        <v>8000</v>
      </c>
      <c r="K21" s="7" t="s">
        <v>28</v>
      </c>
      <c r="L21">
        <f t="shared" si="3"/>
        <v>0</v>
      </c>
      <c r="M21" s="14" t="s">
        <v>29</v>
      </c>
      <c r="N21" s="13"/>
      <c r="O21" s="13">
        <v>43488</v>
      </c>
      <c r="P21" s="13">
        <v>43495</v>
      </c>
      <c r="Q21" s="7">
        <v>8000</v>
      </c>
      <c r="R21" s="7" t="s">
        <v>28</v>
      </c>
      <c r="S21">
        <f t="shared" si="4"/>
        <v>0</v>
      </c>
    </row>
    <row r="22" spans="1:20" ht="15" hidden="1" x14ac:dyDescent="0.2">
      <c r="B22" s="11" t="s">
        <v>19</v>
      </c>
      <c r="D22" s="12">
        <f t="shared" si="0"/>
        <v>0</v>
      </c>
      <c r="E22">
        <f t="shared" si="1"/>
        <v>0</v>
      </c>
      <c r="F22">
        <f t="shared" si="2"/>
        <v>0</v>
      </c>
      <c r="G22" s="20" t="s">
        <v>26</v>
      </c>
      <c r="H22" s="7" t="s">
        <v>27</v>
      </c>
      <c r="I22" s="13">
        <v>43476</v>
      </c>
      <c r="J22" s="7">
        <v>6500</v>
      </c>
      <c r="K22" s="7" t="s">
        <v>28</v>
      </c>
      <c r="L22">
        <f t="shared" si="3"/>
        <v>0</v>
      </c>
      <c r="M22" s="14" t="s">
        <v>29</v>
      </c>
      <c r="N22" s="13"/>
      <c r="O22" s="13">
        <v>43488</v>
      </c>
      <c r="P22" s="13">
        <v>43495</v>
      </c>
      <c r="Q22" s="7">
        <v>6500</v>
      </c>
      <c r="R22" s="7" t="s">
        <v>28</v>
      </c>
      <c r="S22">
        <f t="shared" si="4"/>
        <v>0</v>
      </c>
    </row>
    <row r="23" spans="1:20" ht="12.75" x14ac:dyDescent="0.2">
      <c r="A23" s="21" t="s">
        <v>38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2"/>
    </row>
    <row r="24" spans="1:20" ht="12.75" x14ac:dyDescent="0.2">
      <c r="A24" s="21" t="s">
        <v>44</v>
      </c>
      <c r="B24" s="23"/>
      <c r="C24" s="24"/>
      <c r="D24" s="12">
        <f t="shared" ref="D24:D109" si="5">IF(AND(B24="Ирис 4",(AND(ISBLANK(N24),M24="Пока нет"))),1,0)</f>
        <v>0</v>
      </c>
      <c r="E24">
        <f t="shared" ref="E24:E109" si="6">IF(AND(B24="Ирис 5",(AND(ISBLANK(N24),M24="Пока нет"))),1,0)</f>
        <v>0</v>
      </c>
      <c r="F24">
        <f t="shared" ref="F24:F109" si="7">IF(AND(B24="Ирис 6",(AND(ISBLANK(N24),M24="Пока нет"))),1,0)</f>
        <v>0</v>
      </c>
      <c r="G24" s="23"/>
      <c r="H24" s="23"/>
      <c r="I24" s="21"/>
      <c r="J24" s="23"/>
      <c r="K24" s="23"/>
      <c r="L24">
        <f t="shared" ref="L24:L98" si="8">IF(K24="Ждет оплату",J24,0)</f>
        <v>0</v>
      </c>
      <c r="M24" s="25"/>
      <c r="N24" s="21"/>
      <c r="O24" s="21"/>
      <c r="P24" s="21"/>
      <c r="Q24" s="21"/>
      <c r="R24" s="26"/>
      <c r="S24">
        <f t="shared" ref="S24:S98" si="9">IF(R24="Ждет оплату",Q24,0)</f>
        <v>0</v>
      </c>
    </row>
    <row r="25" spans="1:20" ht="15" x14ac:dyDescent="0.2">
      <c r="A25" s="7" t="s">
        <v>39</v>
      </c>
      <c r="B25" s="11" t="s">
        <v>19</v>
      </c>
      <c r="C25" s="19"/>
      <c r="D25" s="12">
        <f t="shared" si="5"/>
        <v>0</v>
      </c>
      <c r="E25">
        <f t="shared" si="6"/>
        <v>0</v>
      </c>
      <c r="F25">
        <f t="shared" si="7"/>
        <v>0</v>
      </c>
      <c r="G25" s="7" t="s">
        <v>26</v>
      </c>
      <c r="H25" s="7" t="s">
        <v>27</v>
      </c>
      <c r="I25" s="16">
        <v>43629</v>
      </c>
      <c r="J25" s="7">
        <v>6500</v>
      </c>
      <c r="K25" s="7" t="s">
        <v>28</v>
      </c>
      <c r="L25">
        <f t="shared" si="8"/>
        <v>0</v>
      </c>
      <c r="M25" s="14" t="s">
        <v>29</v>
      </c>
      <c r="O25" s="16">
        <v>43629</v>
      </c>
      <c r="P25" s="13">
        <v>43652</v>
      </c>
      <c r="Q25" s="7">
        <v>6500</v>
      </c>
      <c r="R25" s="7" t="s">
        <v>28</v>
      </c>
      <c r="S25">
        <f t="shared" si="9"/>
        <v>0</v>
      </c>
      <c r="T25" s="16">
        <v>43652</v>
      </c>
    </row>
    <row r="26" spans="1:20" ht="15" x14ac:dyDescent="0.2">
      <c r="A26" s="7" t="s">
        <v>39</v>
      </c>
      <c r="B26" s="11" t="s">
        <v>19</v>
      </c>
      <c r="C26" s="19"/>
      <c r="D26" s="12">
        <f t="shared" si="5"/>
        <v>0</v>
      </c>
      <c r="E26">
        <f t="shared" si="6"/>
        <v>0</v>
      </c>
      <c r="F26">
        <f t="shared" si="7"/>
        <v>0</v>
      </c>
      <c r="G26" s="7" t="s">
        <v>26</v>
      </c>
      <c r="H26" s="7" t="s">
        <v>27</v>
      </c>
      <c r="I26" s="16">
        <v>43637</v>
      </c>
      <c r="J26" s="7">
        <v>6500</v>
      </c>
      <c r="K26" s="7" t="s">
        <v>28</v>
      </c>
      <c r="L26">
        <f t="shared" si="8"/>
        <v>0</v>
      </c>
      <c r="M26" s="14" t="s">
        <v>32</v>
      </c>
      <c r="O26" s="16">
        <v>43637</v>
      </c>
      <c r="P26" s="13">
        <v>43652</v>
      </c>
      <c r="Q26" s="7">
        <v>6500</v>
      </c>
      <c r="R26" s="7" t="s">
        <v>28</v>
      </c>
      <c r="S26">
        <f t="shared" si="9"/>
        <v>0</v>
      </c>
      <c r="T26" s="16">
        <v>43652</v>
      </c>
    </row>
    <row r="27" spans="1:20" ht="15" x14ac:dyDescent="0.2">
      <c r="A27" s="27"/>
      <c r="B27" s="11" t="s">
        <v>19</v>
      </c>
      <c r="C27" s="19"/>
      <c r="D27" s="12">
        <f t="shared" si="5"/>
        <v>0</v>
      </c>
      <c r="E27">
        <f t="shared" si="6"/>
        <v>0</v>
      </c>
      <c r="F27">
        <f t="shared" si="7"/>
        <v>0</v>
      </c>
      <c r="G27" s="7" t="s">
        <v>40</v>
      </c>
      <c r="H27" s="7" t="s">
        <v>46</v>
      </c>
      <c r="I27" s="16">
        <v>43641</v>
      </c>
      <c r="J27" s="7">
        <v>6500</v>
      </c>
      <c r="K27" s="7" t="s">
        <v>28</v>
      </c>
      <c r="L27">
        <f t="shared" si="8"/>
        <v>0</v>
      </c>
      <c r="M27" s="14" t="s">
        <v>29</v>
      </c>
      <c r="O27" s="16">
        <v>43717</v>
      </c>
      <c r="P27" s="13">
        <v>43725</v>
      </c>
      <c r="R27" s="7" t="s">
        <v>43</v>
      </c>
      <c r="S27">
        <f t="shared" si="9"/>
        <v>0</v>
      </c>
    </row>
    <row r="28" spans="1:20" ht="12.75" x14ac:dyDescent="0.2">
      <c r="A28" s="21" t="s">
        <v>45</v>
      </c>
      <c r="B28" s="23"/>
      <c r="C28" s="24"/>
      <c r="D28" s="12">
        <f t="shared" si="5"/>
        <v>0</v>
      </c>
      <c r="E28">
        <f t="shared" si="6"/>
        <v>0</v>
      </c>
      <c r="F28">
        <f t="shared" si="7"/>
        <v>0</v>
      </c>
      <c r="G28" s="23"/>
      <c r="H28" s="23"/>
      <c r="I28" s="21"/>
      <c r="J28" s="23"/>
      <c r="K28" s="23"/>
      <c r="L28">
        <f t="shared" si="8"/>
        <v>0</v>
      </c>
      <c r="M28" s="25"/>
      <c r="N28" s="21"/>
      <c r="O28" s="21"/>
      <c r="P28" s="21"/>
      <c r="Q28" s="21"/>
      <c r="R28" s="26"/>
      <c r="S28">
        <f t="shared" si="9"/>
        <v>0</v>
      </c>
    </row>
    <row r="29" spans="1:20" ht="12.75" x14ac:dyDescent="0.2">
      <c r="A29" s="27"/>
      <c r="B29" s="7" t="s">
        <v>18</v>
      </c>
      <c r="C29" s="7">
        <v>1</v>
      </c>
      <c r="D29" s="12">
        <f t="shared" si="5"/>
        <v>0</v>
      </c>
      <c r="E29">
        <f t="shared" si="6"/>
        <v>0</v>
      </c>
      <c r="F29">
        <f t="shared" si="7"/>
        <v>0</v>
      </c>
      <c r="G29" s="7" t="s">
        <v>47</v>
      </c>
      <c r="H29" s="7" t="s">
        <v>46</v>
      </c>
      <c r="I29" s="16">
        <v>43710</v>
      </c>
      <c r="J29" s="7">
        <v>5500</v>
      </c>
      <c r="K29" s="7" t="s">
        <v>28</v>
      </c>
      <c r="L29">
        <f t="shared" si="8"/>
        <v>0</v>
      </c>
      <c r="M29" s="14" t="s">
        <v>32</v>
      </c>
      <c r="O29" s="16">
        <v>43720</v>
      </c>
      <c r="P29" s="13">
        <v>43728</v>
      </c>
      <c r="R29" s="7" t="s">
        <v>43</v>
      </c>
      <c r="S29">
        <f t="shared" si="9"/>
        <v>0</v>
      </c>
    </row>
    <row r="30" spans="1:20" ht="12.75" x14ac:dyDescent="0.2">
      <c r="B30" s="7" t="s">
        <v>18</v>
      </c>
      <c r="C30">
        <f t="shared" ref="C30:C38" si="10">C29+1</f>
        <v>2</v>
      </c>
      <c r="D30" s="12">
        <f t="shared" si="5"/>
        <v>1</v>
      </c>
      <c r="E30">
        <f t="shared" si="6"/>
        <v>0</v>
      </c>
      <c r="F30">
        <f t="shared" si="7"/>
        <v>0</v>
      </c>
      <c r="G30" s="7" t="s">
        <v>47</v>
      </c>
      <c r="H30" s="7" t="s">
        <v>41</v>
      </c>
      <c r="I30" s="16">
        <v>43710</v>
      </c>
      <c r="J30" s="7">
        <v>5500</v>
      </c>
      <c r="K30" s="7" t="s">
        <v>28</v>
      </c>
      <c r="L30">
        <f t="shared" si="8"/>
        <v>0</v>
      </c>
      <c r="M30" s="14" t="s">
        <v>42</v>
      </c>
      <c r="R30" s="7" t="s">
        <v>43</v>
      </c>
      <c r="S30">
        <f t="shared" si="9"/>
        <v>0</v>
      </c>
    </row>
    <row r="31" spans="1:20" ht="12.75" x14ac:dyDescent="0.2">
      <c r="B31" s="7" t="s">
        <v>19</v>
      </c>
      <c r="C31">
        <f t="shared" si="10"/>
        <v>3</v>
      </c>
      <c r="D31" s="12">
        <f t="shared" si="5"/>
        <v>0</v>
      </c>
      <c r="E31">
        <f t="shared" si="6"/>
        <v>1</v>
      </c>
      <c r="F31">
        <f t="shared" si="7"/>
        <v>0</v>
      </c>
      <c r="G31" s="7" t="s">
        <v>47</v>
      </c>
      <c r="H31" s="7" t="s">
        <v>41</v>
      </c>
      <c r="I31" s="16">
        <v>43710</v>
      </c>
      <c r="J31" s="7">
        <v>6500</v>
      </c>
      <c r="K31" s="7" t="s">
        <v>28</v>
      </c>
      <c r="L31">
        <f t="shared" si="8"/>
        <v>0</v>
      </c>
      <c r="M31" s="14" t="s">
        <v>42</v>
      </c>
      <c r="R31" s="7" t="s">
        <v>43</v>
      </c>
      <c r="S31">
        <f t="shared" si="9"/>
        <v>0</v>
      </c>
    </row>
    <row r="32" spans="1:20" ht="12.75" x14ac:dyDescent="0.2">
      <c r="B32" s="7" t="s">
        <v>20</v>
      </c>
      <c r="C32">
        <f t="shared" si="10"/>
        <v>4</v>
      </c>
      <c r="D32" s="12">
        <f t="shared" si="5"/>
        <v>0</v>
      </c>
      <c r="E32">
        <f t="shared" si="6"/>
        <v>0</v>
      </c>
      <c r="F32">
        <f t="shared" si="7"/>
        <v>1</v>
      </c>
      <c r="G32" s="7" t="s">
        <v>40</v>
      </c>
      <c r="H32" s="7" t="s">
        <v>41</v>
      </c>
      <c r="I32" s="16">
        <v>43710</v>
      </c>
      <c r="J32" s="7">
        <v>8000</v>
      </c>
      <c r="K32" s="7" t="s">
        <v>28</v>
      </c>
      <c r="L32">
        <f t="shared" si="8"/>
        <v>0</v>
      </c>
      <c r="M32" s="14" t="s">
        <v>42</v>
      </c>
      <c r="R32" s="7" t="s">
        <v>43</v>
      </c>
      <c r="S32">
        <f t="shared" si="9"/>
        <v>0</v>
      </c>
    </row>
    <row r="33" spans="1:19" ht="12.75" x14ac:dyDescent="0.2">
      <c r="B33" s="7" t="s">
        <v>19</v>
      </c>
      <c r="C33">
        <f t="shared" si="10"/>
        <v>5</v>
      </c>
      <c r="D33" s="12">
        <f t="shared" si="5"/>
        <v>0</v>
      </c>
      <c r="E33">
        <f t="shared" si="6"/>
        <v>1</v>
      </c>
      <c r="F33">
        <f t="shared" si="7"/>
        <v>0</v>
      </c>
      <c r="G33" s="7" t="s">
        <v>47</v>
      </c>
      <c r="H33" s="7" t="s">
        <v>41</v>
      </c>
      <c r="I33" s="16">
        <v>43711</v>
      </c>
      <c r="J33" s="7">
        <v>6500</v>
      </c>
      <c r="K33" s="7" t="s">
        <v>43</v>
      </c>
      <c r="L33">
        <f t="shared" si="8"/>
        <v>6500</v>
      </c>
      <c r="M33" s="14" t="s">
        <v>42</v>
      </c>
      <c r="R33" s="7" t="s">
        <v>43</v>
      </c>
      <c r="S33">
        <f t="shared" si="9"/>
        <v>0</v>
      </c>
    </row>
    <row r="34" spans="1:19" ht="12.75" x14ac:dyDescent="0.2">
      <c r="B34" s="7" t="s">
        <v>19</v>
      </c>
      <c r="C34">
        <f t="shared" si="10"/>
        <v>6</v>
      </c>
      <c r="D34" s="12">
        <f t="shared" si="5"/>
        <v>0</v>
      </c>
      <c r="E34">
        <f t="shared" si="6"/>
        <v>1</v>
      </c>
      <c r="F34">
        <f t="shared" si="7"/>
        <v>0</v>
      </c>
      <c r="G34" s="7" t="s">
        <v>47</v>
      </c>
      <c r="H34" s="7" t="s">
        <v>41</v>
      </c>
      <c r="I34" s="16">
        <v>43717</v>
      </c>
      <c r="J34" s="7">
        <v>6500</v>
      </c>
      <c r="K34" s="7" t="s">
        <v>43</v>
      </c>
      <c r="L34">
        <f t="shared" si="8"/>
        <v>6500</v>
      </c>
      <c r="M34" s="14" t="s">
        <v>42</v>
      </c>
      <c r="R34" s="7" t="s">
        <v>43</v>
      </c>
      <c r="S34">
        <f t="shared" si="9"/>
        <v>0</v>
      </c>
    </row>
    <row r="35" spans="1:19" ht="12.75" x14ac:dyDescent="0.2">
      <c r="A35" s="27"/>
      <c r="B35" s="7" t="s">
        <v>18</v>
      </c>
      <c r="C35">
        <f t="shared" si="10"/>
        <v>7</v>
      </c>
      <c r="D35" s="12">
        <f t="shared" si="5"/>
        <v>1</v>
      </c>
      <c r="E35">
        <f t="shared" si="6"/>
        <v>0</v>
      </c>
      <c r="F35">
        <f t="shared" si="7"/>
        <v>0</v>
      </c>
      <c r="G35" s="7" t="s">
        <v>47</v>
      </c>
      <c r="H35" s="7" t="s">
        <v>48</v>
      </c>
      <c r="J35" s="7">
        <v>5500</v>
      </c>
      <c r="K35" s="7" t="s">
        <v>43</v>
      </c>
      <c r="L35">
        <f t="shared" si="8"/>
        <v>5500</v>
      </c>
      <c r="M35" s="14" t="s">
        <v>42</v>
      </c>
      <c r="R35" s="7" t="s">
        <v>43</v>
      </c>
      <c r="S35">
        <f t="shared" si="9"/>
        <v>0</v>
      </c>
    </row>
    <row r="36" spans="1:19" ht="12.75" x14ac:dyDescent="0.2">
      <c r="B36" s="7" t="s">
        <v>49</v>
      </c>
      <c r="C36">
        <f t="shared" si="10"/>
        <v>8</v>
      </c>
      <c r="D36" s="12">
        <f t="shared" si="5"/>
        <v>0</v>
      </c>
      <c r="E36">
        <f t="shared" si="6"/>
        <v>0</v>
      </c>
      <c r="F36">
        <f t="shared" si="7"/>
        <v>0</v>
      </c>
      <c r="G36" s="7" t="s">
        <v>48</v>
      </c>
      <c r="H36" s="7" t="s">
        <v>48</v>
      </c>
      <c r="K36" s="7" t="s">
        <v>43</v>
      </c>
      <c r="L36">
        <f t="shared" si="8"/>
        <v>0</v>
      </c>
      <c r="M36" s="14" t="s">
        <v>42</v>
      </c>
      <c r="R36" s="7" t="s">
        <v>43</v>
      </c>
      <c r="S36">
        <f t="shared" si="9"/>
        <v>0</v>
      </c>
    </row>
    <row r="37" spans="1:19" ht="12.75" x14ac:dyDescent="0.2">
      <c r="B37" s="7" t="s">
        <v>49</v>
      </c>
      <c r="C37">
        <f t="shared" si="10"/>
        <v>9</v>
      </c>
      <c r="D37" s="12">
        <f t="shared" si="5"/>
        <v>0</v>
      </c>
      <c r="E37">
        <f t="shared" si="6"/>
        <v>0</v>
      </c>
      <c r="F37">
        <f t="shared" si="7"/>
        <v>0</v>
      </c>
      <c r="G37" s="7" t="s">
        <v>48</v>
      </c>
      <c r="H37" s="7" t="s">
        <v>48</v>
      </c>
      <c r="K37" s="7" t="s">
        <v>43</v>
      </c>
      <c r="L37">
        <f t="shared" si="8"/>
        <v>0</v>
      </c>
      <c r="M37" s="14" t="s">
        <v>42</v>
      </c>
      <c r="R37" s="7" t="s">
        <v>43</v>
      </c>
      <c r="S37">
        <f t="shared" si="9"/>
        <v>0</v>
      </c>
    </row>
    <row r="38" spans="1:19" ht="12.75" x14ac:dyDescent="0.2">
      <c r="B38" s="7" t="s">
        <v>49</v>
      </c>
      <c r="C38">
        <f t="shared" si="10"/>
        <v>10</v>
      </c>
      <c r="D38" s="12">
        <f t="shared" si="5"/>
        <v>0</v>
      </c>
      <c r="E38">
        <f t="shared" si="6"/>
        <v>0</v>
      </c>
      <c r="F38">
        <f t="shared" si="7"/>
        <v>0</v>
      </c>
      <c r="G38" s="7" t="s">
        <v>48</v>
      </c>
      <c r="H38" s="7" t="s">
        <v>48</v>
      </c>
      <c r="K38" s="7" t="s">
        <v>43</v>
      </c>
      <c r="L38">
        <f t="shared" si="8"/>
        <v>0</v>
      </c>
      <c r="M38" s="14" t="s">
        <v>42</v>
      </c>
      <c r="R38" s="7" t="s">
        <v>43</v>
      </c>
      <c r="S38">
        <f t="shared" si="9"/>
        <v>0</v>
      </c>
    </row>
    <row r="39" spans="1:19" ht="12.75" x14ac:dyDescent="0.2">
      <c r="B39" s="7" t="s">
        <v>49</v>
      </c>
      <c r="D39" s="12">
        <f t="shared" si="5"/>
        <v>0</v>
      </c>
      <c r="E39">
        <f t="shared" si="6"/>
        <v>0</v>
      </c>
      <c r="F39">
        <f t="shared" si="7"/>
        <v>0</v>
      </c>
      <c r="G39" s="7" t="s">
        <v>48</v>
      </c>
      <c r="H39" s="7" t="s">
        <v>48</v>
      </c>
      <c r="K39" s="7" t="s">
        <v>43</v>
      </c>
      <c r="L39">
        <f t="shared" si="8"/>
        <v>0</v>
      </c>
      <c r="M39" s="14" t="s">
        <v>42</v>
      </c>
      <c r="R39" s="7" t="s">
        <v>43</v>
      </c>
      <c r="S39">
        <f t="shared" si="9"/>
        <v>0</v>
      </c>
    </row>
    <row r="40" spans="1:19" ht="12.75" x14ac:dyDescent="0.2">
      <c r="B40" s="7" t="s">
        <v>49</v>
      </c>
      <c r="D40" s="12">
        <f t="shared" si="5"/>
        <v>0</v>
      </c>
      <c r="E40">
        <f t="shared" si="6"/>
        <v>0</v>
      </c>
      <c r="F40">
        <f t="shared" si="7"/>
        <v>0</v>
      </c>
      <c r="G40" s="7" t="s">
        <v>48</v>
      </c>
      <c r="H40" s="7" t="s">
        <v>48</v>
      </c>
      <c r="K40" s="7" t="s">
        <v>43</v>
      </c>
      <c r="L40">
        <f t="shared" si="8"/>
        <v>0</v>
      </c>
      <c r="M40" s="14" t="s">
        <v>42</v>
      </c>
      <c r="R40" s="7" t="s">
        <v>43</v>
      </c>
      <c r="S40">
        <f t="shared" si="9"/>
        <v>0</v>
      </c>
    </row>
    <row r="41" spans="1:19" ht="12.75" x14ac:dyDescent="0.2">
      <c r="B41" s="7" t="s">
        <v>49</v>
      </c>
      <c r="D41" s="12">
        <f t="shared" si="5"/>
        <v>0</v>
      </c>
      <c r="E41">
        <f t="shared" si="6"/>
        <v>0</v>
      </c>
      <c r="F41">
        <f t="shared" si="7"/>
        <v>0</v>
      </c>
      <c r="G41" s="7" t="s">
        <v>48</v>
      </c>
      <c r="H41" s="7" t="s">
        <v>48</v>
      </c>
      <c r="K41" s="7" t="s">
        <v>43</v>
      </c>
      <c r="L41">
        <f t="shared" si="8"/>
        <v>0</v>
      </c>
      <c r="M41" s="14" t="s">
        <v>42</v>
      </c>
      <c r="R41" s="7" t="s">
        <v>43</v>
      </c>
      <c r="S41">
        <f t="shared" si="9"/>
        <v>0</v>
      </c>
    </row>
    <row r="42" spans="1:19" ht="12.75" x14ac:dyDescent="0.2">
      <c r="B42" s="7" t="s">
        <v>49</v>
      </c>
      <c r="D42" s="12">
        <f t="shared" si="5"/>
        <v>0</v>
      </c>
      <c r="E42">
        <f t="shared" si="6"/>
        <v>0</v>
      </c>
      <c r="F42">
        <f t="shared" si="7"/>
        <v>0</v>
      </c>
      <c r="G42" s="7" t="s">
        <v>48</v>
      </c>
      <c r="H42" s="7" t="s">
        <v>48</v>
      </c>
      <c r="K42" s="7" t="s">
        <v>43</v>
      </c>
      <c r="L42">
        <f t="shared" si="8"/>
        <v>0</v>
      </c>
      <c r="M42" s="14" t="s">
        <v>42</v>
      </c>
      <c r="R42" s="7" t="s">
        <v>43</v>
      </c>
      <c r="S42">
        <f t="shared" si="9"/>
        <v>0</v>
      </c>
    </row>
    <row r="43" spans="1:19" ht="12.75" x14ac:dyDescent="0.2">
      <c r="B43" s="7" t="s">
        <v>49</v>
      </c>
      <c r="D43" s="12">
        <f t="shared" si="5"/>
        <v>0</v>
      </c>
      <c r="E43">
        <f t="shared" si="6"/>
        <v>0</v>
      </c>
      <c r="F43">
        <f t="shared" si="7"/>
        <v>0</v>
      </c>
      <c r="G43" s="7" t="s">
        <v>48</v>
      </c>
      <c r="H43" s="7" t="s">
        <v>48</v>
      </c>
      <c r="K43" s="7" t="s">
        <v>43</v>
      </c>
      <c r="L43">
        <f t="shared" si="8"/>
        <v>0</v>
      </c>
      <c r="M43" s="14" t="s">
        <v>42</v>
      </c>
      <c r="R43" s="7" t="s">
        <v>43</v>
      </c>
      <c r="S43">
        <f t="shared" si="9"/>
        <v>0</v>
      </c>
    </row>
    <row r="44" spans="1:19" ht="12.75" x14ac:dyDescent="0.2">
      <c r="B44" s="7" t="s">
        <v>49</v>
      </c>
      <c r="D44" s="12">
        <f t="shared" si="5"/>
        <v>0</v>
      </c>
      <c r="E44">
        <f t="shared" si="6"/>
        <v>0</v>
      </c>
      <c r="F44">
        <f t="shared" si="7"/>
        <v>0</v>
      </c>
      <c r="G44" s="7" t="s">
        <v>48</v>
      </c>
      <c r="H44" s="7" t="s">
        <v>48</v>
      </c>
      <c r="K44" s="7" t="s">
        <v>43</v>
      </c>
      <c r="L44">
        <f t="shared" si="8"/>
        <v>0</v>
      </c>
      <c r="M44" s="14" t="s">
        <v>42</v>
      </c>
      <c r="R44" s="7" t="s">
        <v>43</v>
      </c>
      <c r="S44">
        <f t="shared" si="9"/>
        <v>0</v>
      </c>
    </row>
    <row r="45" spans="1:19" ht="12.75" x14ac:dyDescent="0.2">
      <c r="B45" s="7" t="s">
        <v>49</v>
      </c>
      <c r="D45" s="12">
        <f t="shared" si="5"/>
        <v>0</v>
      </c>
      <c r="E45">
        <f t="shared" si="6"/>
        <v>0</v>
      </c>
      <c r="F45">
        <f t="shared" si="7"/>
        <v>0</v>
      </c>
      <c r="G45" s="7" t="s">
        <v>48</v>
      </c>
      <c r="H45" s="7" t="s">
        <v>48</v>
      </c>
      <c r="K45" s="7" t="s">
        <v>43</v>
      </c>
      <c r="L45">
        <f t="shared" si="8"/>
        <v>0</v>
      </c>
      <c r="M45" s="14" t="s">
        <v>42</v>
      </c>
      <c r="R45" s="7" t="s">
        <v>43</v>
      </c>
      <c r="S45">
        <f t="shared" si="9"/>
        <v>0</v>
      </c>
    </row>
    <row r="46" spans="1:19" ht="12.75" x14ac:dyDescent="0.2">
      <c r="B46" s="7" t="s">
        <v>49</v>
      </c>
      <c r="D46" s="12">
        <f t="shared" si="5"/>
        <v>0</v>
      </c>
      <c r="E46">
        <f t="shared" si="6"/>
        <v>0</v>
      </c>
      <c r="F46">
        <f t="shared" si="7"/>
        <v>0</v>
      </c>
      <c r="L46">
        <f t="shared" si="8"/>
        <v>0</v>
      </c>
      <c r="S46">
        <f t="shared" si="9"/>
        <v>0</v>
      </c>
    </row>
    <row r="47" spans="1:19" ht="12.75" x14ac:dyDescent="0.2">
      <c r="B47" s="7" t="s">
        <v>49</v>
      </c>
      <c r="D47" s="12">
        <f t="shared" si="5"/>
        <v>0</v>
      </c>
      <c r="E47">
        <f t="shared" si="6"/>
        <v>0</v>
      </c>
      <c r="F47">
        <f t="shared" si="7"/>
        <v>0</v>
      </c>
      <c r="L47">
        <f t="shared" si="8"/>
        <v>0</v>
      </c>
      <c r="S47">
        <f t="shared" si="9"/>
        <v>0</v>
      </c>
    </row>
    <row r="48" spans="1:19" ht="12.75" x14ac:dyDescent="0.2">
      <c r="B48" s="7" t="s">
        <v>49</v>
      </c>
      <c r="D48" s="12">
        <f t="shared" si="5"/>
        <v>0</v>
      </c>
      <c r="E48">
        <f t="shared" si="6"/>
        <v>0</v>
      </c>
      <c r="F48">
        <f t="shared" si="7"/>
        <v>0</v>
      </c>
      <c r="L48">
        <f t="shared" si="8"/>
        <v>0</v>
      </c>
      <c r="S48">
        <f t="shared" si="9"/>
        <v>0</v>
      </c>
    </row>
    <row r="49" spans="2:19" ht="12.75" x14ac:dyDescent="0.2">
      <c r="B49" s="7" t="s">
        <v>49</v>
      </c>
      <c r="D49" s="12">
        <f t="shared" si="5"/>
        <v>0</v>
      </c>
      <c r="E49">
        <f t="shared" si="6"/>
        <v>0</v>
      </c>
      <c r="F49">
        <f t="shared" si="7"/>
        <v>0</v>
      </c>
      <c r="L49">
        <f t="shared" si="8"/>
        <v>0</v>
      </c>
      <c r="S49">
        <f t="shared" si="9"/>
        <v>0</v>
      </c>
    </row>
    <row r="50" spans="2:19" ht="12.75" x14ac:dyDescent="0.2">
      <c r="B50" s="7" t="s">
        <v>49</v>
      </c>
      <c r="D50" s="12">
        <f t="shared" si="5"/>
        <v>0</v>
      </c>
      <c r="E50">
        <f t="shared" si="6"/>
        <v>0</v>
      </c>
      <c r="F50">
        <f t="shared" si="7"/>
        <v>0</v>
      </c>
      <c r="L50">
        <f t="shared" si="8"/>
        <v>0</v>
      </c>
      <c r="S50">
        <f t="shared" si="9"/>
        <v>0</v>
      </c>
    </row>
    <row r="51" spans="2:19" ht="12.75" x14ac:dyDescent="0.2">
      <c r="B51" s="7" t="s">
        <v>49</v>
      </c>
      <c r="D51" s="12">
        <f t="shared" si="5"/>
        <v>0</v>
      </c>
      <c r="E51">
        <f t="shared" si="6"/>
        <v>0</v>
      </c>
      <c r="F51">
        <f t="shared" si="7"/>
        <v>0</v>
      </c>
      <c r="L51">
        <f t="shared" si="8"/>
        <v>0</v>
      </c>
      <c r="S51">
        <f t="shared" si="9"/>
        <v>0</v>
      </c>
    </row>
    <row r="52" spans="2:19" ht="12.75" x14ac:dyDescent="0.2">
      <c r="B52" s="7" t="s">
        <v>49</v>
      </c>
      <c r="D52" s="12">
        <f t="shared" si="5"/>
        <v>0</v>
      </c>
      <c r="E52">
        <f t="shared" si="6"/>
        <v>0</v>
      </c>
      <c r="F52">
        <f t="shared" si="7"/>
        <v>0</v>
      </c>
      <c r="L52">
        <f t="shared" si="8"/>
        <v>0</v>
      </c>
      <c r="S52">
        <f t="shared" si="9"/>
        <v>0</v>
      </c>
    </row>
    <row r="53" spans="2:19" ht="12.75" x14ac:dyDescent="0.2">
      <c r="B53" s="7" t="s">
        <v>49</v>
      </c>
      <c r="D53" s="12">
        <f t="shared" si="5"/>
        <v>0</v>
      </c>
      <c r="E53">
        <f t="shared" si="6"/>
        <v>0</v>
      </c>
      <c r="F53">
        <f t="shared" si="7"/>
        <v>0</v>
      </c>
      <c r="L53">
        <f t="shared" si="8"/>
        <v>0</v>
      </c>
      <c r="S53">
        <f t="shared" si="9"/>
        <v>0</v>
      </c>
    </row>
    <row r="54" spans="2:19" ht="12.75" x14ac:dyDescent="0.2">
      <c r="B54" s="7" t="s">
        <v>49</v>
      </c>
      <c r="D54" s="12">
        <f t="shared" si="5"/>
        <v>0</v>
      </c>
      <c r="E54">
        <f t="shared" si="6"/>
        <v>0</v>
      </c>
      <c r="F54">
        <f t="shared" si="7"/>
        <v>0</v>
      </c>
      <c r="L54">
        <f t="shared" si="8"/>
        <v>0</v>
      </c>
      <c r="S54">
        <f t="shared" si="9"/>
        <v>0</v>
      </c>
    </row>
    <row r="55" spans="2:19" ht="12.75" x14ac:dyDescent="0.2">
      <c r="B55" s="7" t="s">
        <v>49</v>
      </c>
      <c r="D55" s="12">
        <f t="shared" si="5"/>
        <v>0</v>
      </c>
      <c r="E55">
        <f t="shared" si="6"/>
        <v>0</v>
      </c>
      <c r="F55">
        <f t="shared" si="7"/>
        <v>0</v>
      </c>
      <c r="L55">
        <f t="shared" si="8"/>
        <v>0</v>
      </c>
      <c r="S55">
        <f t="shared" si="9"/>
        <v>0</v>
      </c>
    </row>
    <row r="56" spans="2:19" ht="12.75" x14ac:dyDescent="0.2">
      <c r="B56" s="7" t="s">
        <v>49</v>
      </c>
      <c r="D56" s="12">
        <f t="shared" si="5"/>
        <v>0</v>
      </c>
      <c r="E56">
        <f t="shared" si="6"/>
        <v>0</v>
      </c>
      <c r="F56">
        <f t="shared" si="7"/>
        <v>0</v>
      </c>
      <c r="L56">
        <f t="shared" si="8"/>
        <v>0</v>
      </c>
      <c r="S56">
        <f t="shared" si="9"/>
        <v>0</v>
      </c>
    </row>
    <row r="57" spans="2:19" ht="12.75" x14ac:dyDescent="0.2">
      <c r="B57" s="7" t="s">
        <v>49</v>
      </c>
      <c r="D57" s="12">
        <f t="shared" si="5"/>
        <v>0</v>
      </c>
      <c r="E57">
        <f t="shared" si="6"/>
        <v>0</v>
      </c>
      <c r="F57">
        <f t="shared" si="7"/>
        <v>0</v>
      </c>
      <c r="L57">
        <f t="shared" si="8"/>
        <v>0</v>
      </c>
      <c r="S57">
        <f t="shared" si="9"/>
        <v>0</v>
      </c>
    </row>
    <row r="58" spans="2:19" ht="12.75" x14ac:dyDescent="0.2">
      <c r="B58" s="7" t="s">
        <v>49</v>
      </c>
      <c r="D58" s="12">
        <f t="shared" si="5"/>
        <v>0</v>
      </c>
      <c r="E58">
        <f t="shared" si="6"/>
        <v>0</v>
      </c>
      <c r="F58">
        <f t="shared" si="7"/>
        <v>0</v>
      </c>
      <c r="H58" s="7" t="s">
        <v>50</v>
      </c>
      <c r="L58">
        <f t="shared" si="8"/>
        <v>0</v>
      </c>
      <c r="S58">
        <f t="shared" si="9"/>
        <v>0</v>
      </c>
    </row>
    <row r="59" spans="2:19" ht="12.75" x14ac:dyDescent="0.2">
      <c r="B59" s="7" t="s">
        <v>49</v>
      </c>
      <c r="D59" s="12">
        <f t="shared" si="5"/>
        <v>0</v>
      </c>
      <c r="E59">
        <f t="shared" si="6"/>
        <v>0</v>
      </c>
      <c r="F59">
        <f t="shared" si="7"/>
        <v>0</v>
      </c>
      <c r="L59">
        <f t="shared" si="8"/>
        <v>0</v>
      </c>
      <c r="S59">
        <f t="shared" si="9"/>
        <v>0</v>
      </c>
    </row>
    <row r="60" spans="2:19" ht="12.75" x14ac:dyDescent="0.2">
      <c r="B60" s="7" t="s">
        <v>49</v>
      </c>
      <c r="D60" s="12">
        <f t="shared" si="5"/>
        <v>0</v>
      </c>
      <c r="E60">
        <f t="shared" si="6"/>
        <v>0</v>
      </c>
      <c r="F60">
        <f t="shared" si="7"/>
        <v>0</v>
      </c>
      <c r="L60">
        <f t="shared" si="8"/>
        <v>0</v>
      </c>
      <c r="S60">
        <f t="shared" si="9"/>
        <v>0</v>
      </c>
    </row>
    <row r="61" spans="2:19" ht="12.75" x14ac:dyDescent="0.2">
      <c r="B61" s="7" t="s">
        <v>49</v>
      </c>
      <c r="D61" s="12">
        <f t="shared" si="5"/>
        <v>0</v>
      </c>
      <c r="E61">
        <f t="shared" si="6"/>
        <v>0</v>
      </c>
      <c r="F61">
        <f t="shared" si="7"/>
        <v>0</v>
      </c>
      <c r="L61">
        <f t="shared" si="8"/>
        <v>0</v>
      </c>
      <c r="S61">
        <f t="shared" si="9"/>
        <v>0</v>
      </c>
    </row>
    <row r="62" spans="2:19" ht="12.75" x14ac:dyDescent="0.2">
      <c r="B62" s="7" t="s">
        <v>49</v>
      </c>
      <c r="D62" s="12">
        <f t="shared" si="5"/>
        <v>0</v>
      </c>
      <c r="E62">
        <f t="shared" si="6"/>
        <v>0</v>
      </c>
      <c r="F62">
        <f t="shared" si="7"/>
        <v>0</v>
      </c>
      <c r="L62">
        <f t="shared" si="8"/>
        <v>0</v>
      </c>
      <c r="S62">
        <f t="shared" si="9"/>
        <v>0</v>
      </c>
    </row>
    <row r="63" spans="2:19" ht="12.75" x14ac:dyDescent="0.2">
      <c r="B63" s="7" t="s">
        <v>49</v>
      </c>
      <c r="D63" s="12">
        <f t="shared" si="5"/>
        <v>0</v>
      </c>
      <c r="E63">
        <f t="shared" si="6"/>
        <v>0</v>
      </c>
      <c r="F63">
        <f t="shared" si="7"/>
        <v>0</v>
      </c>
      <c r="L63">
        <f t="shared" si="8"/>
        <v>0</v>
      </c>
      <c r="S63">
        <f t="shared" si="9"/>
        <v>0</v>
      </c>
    </row>
    <row r="64" spans="2:19" ht="12.75" x14ac:dyDescent="0.2">
      <c r="B64" s="7" t="s">
        <v>49</v>
      </c>
      <c r="D64" s="12">
        <f t="shared" si="5"/>
        <v>0</v>
      </c>
      <c r="E64">
        <f t="shared" si="6"/>
        <v>0</v>
      </c>
      <c r="F64">
        <f t="shared" si="7"/>
        <v>0</v>
      </c>
      <c r="L64">
        <f t="shared" si="8"/>
        <v>0</v>
      </c>
      <c r="S64">
        <f t="shared" si="9"/>
        <v>0</v>
      </c>
    </row>
    <row r="65" spans="2:19" ht="12.75" x14ac:dyDescent="0.2">
      <c r="B65" s="7" t="s">
        <v>49</v>
      </c>
      <c r="D65" s="12">
        <f t="shared" si="5"/>
        <v>0</v>
      </c>
      <c r="E65">
        <f t="shared" si="6"/>
        <v>0</v>
      </c>
      <c r="F65">
        <f t="shared" si="7"/>
        <v>0</v>
      </c>
      <c r="L65">
        <f t="shared" si="8"/>
        <v>0</v>
      </c>
      <c r="S65">
        <f t="shared" si="9"/>
        <v>0</v>
      </c>
    </row>
    <row r="66" spans="2:19" ht="12.75" x14ac:dyDescent="0.2">
      <c r="B66" s="7" t="s">
        <v>49</v>
      </c>
      <c r="D66" s="12">
        <f t="shared" si="5"/>
        <v>0</v>
      </c>
      <c r="E66">
        <f t="shared" si="6"/>
        <v>0</v>
      </c>
      <c r="F66">
        <f t="shared" si="7"/>
        <v>0</v>
      </c>
      <c r="L66">
        <f t="shared" si="8"/>
        <v>0</v>
      </c>
      <c r="S66">
        <f t="shared" si="9"/>
        <v>0</v>
      </c>
    </row>
    <row r="67" spans="2:19" ht="12.75" x14ac:dyDescent="0.2">
      <c r="B67" s="7" t="s">
        <v>49</v>
      </c>
      <c r="D67" s="12">
        <f t="shared" si="5"/>
        <v>0</v>
      </c>
      <c r="E67">
        <f t="shared" si="6"/>
        <v>0</v>
      </c>
      <c r="F67">
        <f t="shared" si="7"/>
        <v>0</v>
      </c>
      <c r="L67">
        <f t="shared" si="8"/>
        <v>0</v>
      </c>
      <c r="S67">
        <f t="shared" si="9"/>
        <v>0</v>
      </c>
    </row>
    <row r="68" spans="2:19" ht="12.75" x14ac:dyDescent="0.2">
      <c r="B68" s="7" t="s">
        <v>49</v>
      </c>
      <c r="D68" s="12">
        <f t="shared" si="5"/>
        <v>0</v>
      </c>
      <c r="E68">
        <f t="shared" si="6"/>
        <v>0</v>
      </c>
      <c r="F68">
        <f t="shared" si="7"/>
        <v>0</v>
      </c>
      <c r="L68">
        <f t="shared" si="8"/>
        <v>0</v>
      </c>
      <c r="S68">
        <f t="shared" si="9"/>
        <v>0</v>
      </c>
    </row>
    <row r="69" spans="2:19" ht="12.75" x14ac:dyDescent="0.2">
      <c r="B69" s="7" t="s">
        <v>49</v>
      </c>
      <c r="D69" s="12">
        <f t="shared" si="5"/>
        <v>0</v>
      </c>
      <c r="E69">
        <f t="shared" si="6"/>
        <v>0</v>
      </c>
      <c r="F69">
        <f t="shared" si="7"/>
        <v>0</v>
      </c>
      <c r="L69">
        <f t="shared" si="8"/>
        <v>0</v>
      </c>
      <c r="S69">
        <f t="shared" si="9"/>
        <v>0</v>
      </c>
    </row>
    <row r="70" spans="2:19" ht="12.75" x14ac:dyDescent="0.2">
      <c r="B70" s="7" t="s">
        <v>49</v>
      </c>
      <c r="D70" s="12">
        <f t="shared" si="5"/>
        <v>0</v>
      </c>
      <c r="E70">
        <f t="shared" si="6"/>
        <v>0</v>
      </c>
      <c r="F70">
        <f t="shared" si="7"/>
        <v>0</v>
      </c>
      <c r="L70">
        <f t="shared" si="8"/>
        <v>0</v>
      </c>
      <c r="S70">
        <f t="shared" si="9"/>
        <v>0</v>
      </c>
    </row>
    <row r="71" spans="2:19" ht="12.75" x14ac:dyDescent="0.2">
      <c r="B71" s="7" t="s">
        <v>49</v>
      </c>
      <c r="D71" s="12">
        <f t="shared" si="5"/>
        <v>0</v>
      </c>
      <c r="E71">
        <f t="shared" si="6"/>
        <v>0</v>
      </c>
      <c r="F71">
        <f t="shared" si="7"/>
        <v>0</v>
      </c>
      <c r="L71">
        <f t="shared" si="8"/>
        <v>0</v>
      </c>
      <c r="S71">
        <f t="shared" si="9"/>
        <v>0</v>
      </c>
    </row>
    <row r="72" spans="2:19" ht="12.75" x14ac:dyDescent="0.2">
      <c r="B72" s="7" t="s">
        <v>49</v>
      </c>
      <c r="D72" s="12">
        <f t="shared" si="5"/>
        <v>0</v>
      </c>
      <c r="E72">
        <f t="shared" si="6"/>
        <v>0</v>
      </c>
      <c r="F72">
        <f t="shared" si="7"/>
        <v>0</v>
      </c>
      <c r="L72">
        <f t="shared" si="8"/>
        <v>0</v>
      </c>
      <c r="S72">
        <f t="shared" si="9"/>
        <v>0</v>
      </c>
    </row>
    <row r="73" spans="2:19" ht="12.75" x14ac:dyDescent="0.2">
      <c r="B73" s="7" t="s">
        <v>49</v>
      </c>
      <c r="D73" s="12">
        <f t="shared" si="5"/>
        <v>0</v>
      </c>
      <c r="E73">
        <f t="shared" si="6"/>
        <v>0</v>
      </c>
      <c r="F73">
        <f t="shared" si="7"/>
        <v>0</v>
      </c>
      <c r="L73">
        <f t="shared" si="8"/>
        <v>0</v>
      </c>
      <c r="S73">
        <f t="shared" si="9"/>
        <v>0</v>
      </c>
    </row>
    <row r="74" spans="2:19" ht="12.75" x14ac:dyDescent="0.2">
      <c r="B74" s="7" t="s">
        <v>49</v>
      </c>
      <c r="D74" s="12">
        <f t="shared" si="5"/>
        <v>0</v>
      </c>
      <c r="E74">
        <f t="shared" si="6"/>
        <v>0</v>
      </c>
      <c r="F74">
        <f t="shared" si="7"/>
        <v>0</v>
      </c>
      <c r="L74">
        <f t="shared" si="8"/>
        <v>0</v>
      </c>
      <c r="S74">
        <f t="shared" si="9"/>
        <v>0</v>
      </c>
    </row>
    <row r="75" spans="2:19" ht="12.75" x14ac:dyDescent="0.2">
      <c r="B75" s="7" t="s">
        <v>49</v>
      </c>
      <c r="D75" s="12">
        <f t="shared" si="5"/>
        <v>0</v>
      </c>
      <c r="E75">
        <f t="shared" si="6"/>
        <v>0</v>
      </c>
      <c r="F75">
        <f t="shared" si="7"/>
        <v>0</v>
      </c>
      <c r="L75">
        <f t="shared" si="8"/>
        <v>0</v>
      </c>
      <c r="S75">
        <f t="shared" si="9"/>
        <v>0</v>
      </c>
    </row>
    <row r="76" spans="2:19" ht="12.75" x14ac:dyDescent="0.2">
      <c r="B76" s="7" t="s">
        <v>49</v>
      </c>
      <c r="D76" s="12">
        <f t="shared" si="5"/>
        <v>0</v>
      </c>
      <c r="E76">
        <f t="shared" si="6"/>
        <v>0</v>
      </c>
      <c r="F76">
        <f t="shared" si="7"/>
        <v>0</v>
      </c>
      <c r="L76">
        <f t="shared" si="8"/>
        <v>0</v>
      </c>
      <c r="S76">
        <f t="shared" si="9"/>
        <v>0</v>
      </c>
    </row>
    <row r="77" spans="2:19" ht="12.75" x14ac:dyDescent="0.2">
      <c r="B77" s="7" t="s">
        <v>49</v>
      </c>
      <c r="D77" s="12">
        <f t="shared" si="5"/>
        <v>0</v>
      </c>
      <c r="E77">
        <f t="shared" si="6"/>
        <v>0</v>
      </c>
      <c r="F77">
        <f t="shared" si="7"/>
        <v>0</v>
      </c>
      <c r="L77">
        <f t="shared" si="8"/>
        <v>0</v>
      </c>
      <c r="S77">
        <f t="shared" si="9"/>
        <v>0</v>
      </c>
    </row>
    <row r="78" spans="2:19" ht="12.75" x14ac:dyDescent="0.2">
      <c r="B78" s="7" t="s">
        <v>49</v>
      </c>
      <c r="D78" s="12">
        <f t="shared" si="5"/>
        <v>0</v>
      </c>
      <c r="E78">
        <f t="shared" si="6"/>
        <v>0</v>
      </c>
      <c r="F78">
        <f t="shared" si="7"/>
        <v>0</v>
      </c>
      <c r="L78">
        <f t="shared" si="8"/>
        <v>0</v>
      </c>
      <c r="S78">
        <f t="shared" si="9"/>
        <v>0</v>
      </c>
    </row>
    <row r="79" spans="2:19" ht="12.75" x14ac:dyDescent="0.2">
      <c r="B79" s="7" t="s">
        <v>49</v>
      </c>
      <c r="D79" s="12">
        <f t="shared" si="5"/>
        <v>0</v>
      </c>
      <c r="E79">
        <f t="shared" si="6"/>
        <v>0</v>
      </c>
      <c r="F79">
        <f t="shared" si="7"/>
        <v>0</v>
      </c>
      <c r="L79">
        <f t="shared" si="8"/>
        <v>0</v>
      </c>
      <c r="S79">
        <f t="shared" si="9"/>
        <v>0</v>
      </c>
    </row>
    <row r="80" spans="2:19" ht="12.75" x14ac:dyDescent="0.2">
      <c r="B80" s="7" t="s">
        <v>49</v>
      </c>
      <c r="D80" s="12">
        <f t="shared" si="5"/>
        <v>0</v>
      </c>
      <c r="E80">
        <f t="shared" si="6"/>
        <v>0</v>
      </c>
      <c r="F80">
        <f t="shared" si="7"/>
        <v>0</v>
      </c>
      <c r="L80">
        <f t="shared" si="8"/>
        <v>0</v>
      </c>
      <c r="S80">
        <f t="shared" si="9"/>
        <v>0</v>
      </c>
    </row>
    <row r="81" spans="2:19" ht="12.75" x14ac:dyDescent="0.2">
      <c r="B81" s="7" t="s">
        <v>49</v>
      </c>
      <c r="D81" s="12">
        <f t="shared" si="5"/>
        <v>0</v>
      </c>
      <c r="E81">
        <f t="shared" si="6"/>
        <v>0</v>
      </c>
      <c r="F81">
        <f t="shared" si="7"/>
        <v>0</v>
      </c>
      <c r="L81">
        <f t="shared" si="8"/>
        <v>0</v>
      </c>
      <c r="S81">
        <f t="shared" si="9"/>
        <v>0</v>
      </c>
    </row>
    <row r="82" spans="2:19" ht="12.75" x14ac:dyDescent="0.2">
      <c r="B82" s="7" t="s">
        <v>49</v>
      </c>
      <c r="D82" s="12">
        <f t="shared" si="5"/>
        <v>0</v>
      </c>
      <c r="E82">
        <f t="shared" si="6"/>
        <v>0</v>
      </c>
      <c r="F82">
        <f t="shared" si="7"/>
        <v>0</v>
      </c>
      <c r="L82">
        <f t="shared" si="8"/>
        <v>0</v>
      </c>
      <c r="S82">
        <f t="shared" si="9"/>
        <v>0</v>
      </c>
    </row>
    <row r="83" spans="2:19" ht="12.75" x14ac:dyDescent="0.2">
      <c r="B83" s="7" t="s">
        <v>49</v>
      </c>
      <c r="D83" s="12">
        <f t="shared" si="5"/>
        <v>0</v>
      </c>
      <c r="E83">
        <f t="shared" si="6"/>
        <v>0</v>
      </c>
      <c r="F83">
        <f t="shared" si="7"/>
        <v>0</v>
      </c>
      <c r="L83">
        <f t="shared" si="8"/>
        <v>0</v>
      </c>
      <c r="S83">
        <f t="shared" si="9"/>
        <v>0</v>
      </c>
    </row>
    <row r="84" spans="2:19" ht="12.75" x14ac:dyDescent="0.2">
      <c r="B84" s="7" t="s">
        <v>49</v>
      </c>
      <c r="D84" s="12">
        <f t="shared" si="5"/>
        <v>0</v>
      </c>
      <c r="E84">
        <f t="shared" si="6"/>
        <v>0</v>
      </c>
      <c r="F84">
        <f t="shared" si="7"/>
        <v>0</v>
      </c>
      <c r="L84">
        <f t="shared" si="8"/>
        <v>0</v>
      </c>
      <c r="S84">
        <f t="shared" si="9"/>
        <v>0</v>
      </c>
    </row>
    <row r="85" spans="2:19" ht="12.75" x14ac:dyDescent="0.2">
      <c r="B85" s="7" t="s">
        <v>49</v>
      </c>
      <c r="D85" s="12">
        <f t="shared" si="5"/>
        <v>0</v>
      </c>
      <c r="E85">
        <f t="shared" si="6"/>
        <v>0</v>
      </c>
      <c r="F85">
        <f t="shared" si="7"/>
        <v>0</v>
      </c>
      <c r="L85">
        <f t="shared" si="8"/>
        <v>0</v>
      </c>
      <c r="S85">
        <f t="shared" si="9"/>
        <v>0</v>
      </c>
    </row>
    <row r="86" spans="2:19" ht="12.75" x14ac:dyDescent="0.2">
      <c r="D86" s="12">
        <f t="shared" si="5"/>
        <v>0</v>
      </c>
      <c r="E86">
        <f t="shared" si="6"/>
        <v>0</v>
      </c>
      <c r="F86">
        <f t="shared" si="7"/>
        <v>0</v>
      </c>
      <c r="L86">
        <f t="shared" si="8"/>
        <v>0</v>
      </c>
      <c r="S86">
        <f t="shared" si="9"/>
        <v>0</v>
      </c>
    </row>
    <row r="87" spans="2:19" ht="12.75" x14ac:dyDescent="0.2">
      <c r="D87" s="12">
        <f t="shared" si="5"/>
        <v>0</v>
      </c>
      <c r="E87">
        <f t="shared" si="6"/>
        <v>0</v>
      </c>
      <c r="F87">
        <f t="shared" si="7"/>
        <v>0</v>
      </c>
      <c r="L87">
        <f t="shared" si="8"/>
        <v>0</v>
      </c>
      <c r="S87">
        <f t="shared" si="9"/>
        <v>0</v>
      </c>
    </row>
    <row r="88" spans="2:19" ht="12.75" x14ac:dyDescent="0.2">
      <c r="D88" s="12">
        <f t="shared" si="5"/>
        <v>0</v>
      </c>
      <c r="E88">
        <f t="shared" si="6"/>
        <v>0</v>
      </c>
      <c r="F88">
        <f t="shared" si="7"/>
        <v>0</v>
      </c>
      <c r="L88">
        <f t="shared" si="8"/>
        <v>0</v>
      </c>
      <c r="S88">
        <f t="shared" si="9"/>
        <v>0</v>
      </c>
    </row>
    <row r="89" spans="2:19" ht="12.75" x14ac:dyDescent="0.2">
      <c r="D89" s="12">
        <f t="shared" si="5"/>
        <v>0</v>
      </c>
      <c r="E89">
        <f t="shared" si="6"/>
        <v>0</v>
      </c>
      <c r="F89">
        <f t="shared" si="7"/>
        <v>0</v>
      </c>
      <c r="L89">
        <f t="shared" si="8"/>
        <v>0</v>
      </c>
      <c r="S89">
        <f t="shared" si="9"/>
        <v>0</v>
      </c>
    </row>
    <row r="90" spans="2:19" ht="12.75" x14ac:dyDescent="0.2">
      <c r="D90" s="12">
        <f t="shared" si="5"/>
        <v>0</v>
      </c>
      <c r="E90">
        <f t="shared" si="6"/>
        <v>0</v>
      </c>
      <c r="F90">
        <f t="shared" si="7"/>
        <v>0</v>
      </c>
      <c r="L90">
        <f t="shared" si="8"/>
        <v>0</v>
      </c>
      <c r="S90">
        <f t="shared" si="9"/>
        <v>0</v>
      </c>
    </row>
    <row r="91" spans="2:19" ht="12.75" x14ac:dyDescent="0.2">
      <c r="D91" s="12">
        <f t="shared" si="5"/>
        <v>0</v>
      </c>
      <c r="E91">
        <f t="shared" si="6"/>
        <v>0</v>
      </c>
      <c r="F91">
        <f t="shared" si="7"/>
        <v>0</v>
      </c>
      <c r="L91">
        <f t="shared" si="8"/>
        <v>0</v>
      </c>
      <c r="S91">
        <f t="shared" si="9"/>
        <v>0</v>
      </c>
    </row>
    <row r="92" spans="2:19" ht="12.75" x14ac:dyDescent="0.2">
      <c r="D92" s="12">
        <f t="shared" si="5"/>
        <v>0</v>
      </c>
      <c r="E92">
        <f t="shared" si="6"/>
        <v>0</v>
      </c>
      <c r="F92">
        <f t="shared" si="7"/>
        <v>0</v>
      </c>
      <c r="L92">
        <f t="shared" si="8"/>
        <v>0</v>
      </c>
      <c r="S92">
        <f t="shared" si="9"/>
        <v>0</v>
      </c>
    </row>
    <row r="93" spans="2:19" ht="12.75" x14ac:dyDescent="0.2">
      <c r="D93" s="12">
        <f t="shared" si="5"/>
        <v>0</v>
      </c>
      <c r="E93">
        <f t="shared" si="6"/>
        <v>0</v>
      </c>
      <c r="F93">
        <f t="shared" si="7"/>
        <v>0</v>
      </c>
      <c r="L93">
        <f t="shared" si="8"/>
        <v>0</v>
      </c>
      <c r="S93">
        <f t="shared" si="9"/>
        <v>0</v>
      </c>
    </row>
    <row r="94" spans="2:19" ht="12.75" x14ac:dyDescent="0.2">
      <c r="D94" s="12">
        <f t="shared" si="5"/>
        <v>0</v>
      </c>
      <c r="E94">
        <f t="shared" si="6"/>
        <v>0</v>
      </c>
      <c r="F94">
        <f t="shared" si="7"/>
        <v>0</v>
      </c>
      <c r="L94">
        <f t="shared" si="8"/>
        <v>0</v>
      </c>
      <c r="S94">
        <f t="shared" si="9"/>
        <v>0</v>
      </c>
    </row>
    <row r="95" spans="2:19" ht="12.75" x14ac:dyDescent="0.2">
      <c r="D95" s="12">
        <f t="shared" si="5"/>
        <v>0</v>
      </c>
      <c r="E95">
        <f t="shared" si="6"/>
        <v>0</v>
      </c>
      <c r="F95">
        <f t="shared" si="7"/>
        <v>0</v>
      </c>
      <c r="L95">
        <f t="shared" si="8"/>
        <v>0</v>
      </c>
      <c r="S95">
        <f t="shared" si="9"/>
        <v>0</v>
      </c>
    </row>
    <row r="96" spans="2:19" ht="12.75" x14ac:dyDescent="0.2">
      <c r="D96" s="12">
        <f t="shared" si="5"/>
        <v>0</v>
      </c>
      <c r="E96">
        <f t="shared" si="6"/>
        <v>0</v>
      </c>
      <c r="F96">
        <f t="shared" si="7"/>
        <v>0</v>
      </c>
      <c r="L96">
        <f t="shared" si="8"/>
        <v>0</v>
      </c>
      <c r="S96">
        <f t="shared" si="9"/>
        <v>0</v>
      </c>
    </row>
    <row r="97" spans="4:19" ht="12.75" x14ac:dyDescent="0.2">
      <c r="D97" s="12">
        <f t="shared" si="5"/>
        <v>0</v>
      </c>
      <c r="E97">
        <f t="shared" si="6"/>
        <v>0</v>
      </c>
      <c r="F97">
        <f t="shared" si="7"/>
        <v>0</v>
      </c>
      <c r="L97">
        <f t="shared" si="8"/>
        <v>0</v>
      </c>
      <c r="S97">
        <f t="shared" si="9"/>
        <v>0</v>
      </c>
    </row>
    <row r="98" spans="4:19" ht="12.75" x14ac:dyDescent="0.2">
      <c r="D98" s="12">
        <f t="shared" si="5"/>
        <v>0</v>
      </c>
      <c r="E98">
        <f t="shared" si="6"/>
        <v>0</v>
      </c>
      <c r="F98">
        <f t="shared" si="7"/>
        <v>0</v>
      </c>
      <c r="L98">
        <f t="shared" si="8"/>
        <v>0</v>
      </c>
      <c r="S98">
        <f t="shared" si="9"/>
        <v>0</v>
      </c>
    </row>
    <row r="99" spans="4:19" ht="12.75" x14ac:dyDescent="0.2">
      <c r="D99" s="12">
        <f t="shared" si="5"/>
        <v>0</v>
      </c>
      <c r="E99">
        <f t="shared" si="6"/>
        <v>0</v>
      </c>
      <c r="F99">
        <f t="shared" si="7"/>
        <v>0</v>
      </c>
    </row>
    <row r="100" spans="4:19" ht="12.75" x14ac:dyDescent="0.2">
      <c r="D100" s="12">
        <f t="shared" si="5"/>
        <v>0</v>
      </c>
      <c r="E100">
        <f t="shared" si="6"/>
        <v>0</v>
      </c>
      <c r="F100">
        <f t="shared" si="7"/>
        <v>0</v>
      </c>
    </row>
    <row r="101" spans="4:19" ht="12.75" x14ac:dyDescent="0.2">
      <c r="D101" s="12">
        <f t="shared" si="5"/>
        <v>0</v>
      </c>
      <c r="E101">
        <f t="shared" si="6"/>
        <v>0</v>
      </c>
      <c r="F101">
        <f t="shared" si="7"/>
        <v>0</v>
      </c>
    </row>
    <row r="102" spans="4:19" ht="12.75" x14ac:dyDescent="0.2">
      <c r="D102" s="12">
        <f t="shared" si="5"/>
        <v>0</v>
      </c>
      <c r="E102">
        <f t="shared" si="6"/>
        <v>0</v>
      </c>
      <c r="F102">
        <f t="shared" si="7"/>
        <v>0</v>
      </c>
    </row>
    <row r="103" spans="4:19" ht="12.75" x14ac:dyDescent="0.2">
      <c r="D103" s="12">
        <f t="shared" si="5"/>
        <v>0</v>
      </c>
      <c r="E103">
        <f t="shared" si="6"/>
        <v>0</v>
      </c>
      <c r="F103">
        <f t="shared" si="7"/>
        <v>0</v>
      </c>
    </row>
    <row r="104" spans="4:19" ht="12.75" x14ac:dyDescent="0.2">
      <c r="D104" s="12">
        <f t="shared" si="5"/>
        <v>0</v>
      </c>
      <c r="E104">
        <f t="shared" si="6"/>
        <v>0</v>
      </c>
      <c r="F104">
        <f t="shared" si="7"/>
        <v>0</v>
      </c>
    </row>
    <row r="105" spans="4:19" ht="12.75" x14ac:dyDescent="0.2">
      <c r="D105" s="12">
        <f t="shared" si="5"/>
        <v>0</v>
      </c>
      <c r="E105">
        <f t="shared" si="6"/>
        <v>0</v>
      </c>
      <c r="F105">
        <f t="shared" si="7"/>
        <v>0</v>
      </c>
    </row>
    <row r="106" spans="4:19" ht="12.75" x14ac:dyDescent="0.2">
      <c r="D106" s="12">
        <f t="shared" si="5"/>
        <v>0</v>
      </c>
      <c r="E106">
        <f t="shared" si="6"/>
        <v>0</v>
      </c>
      <c r="F106">
        <f t="shared" si="7"/>
        <v>0</v>
      </c>
    </row>
    <row r="107" spans="4:19" ht="12.75" x14ac:dyDescent="0.2">
      <c r="D107" s="12">
        <f t="shared" si="5"/>
        <v>0</v>
      </c>
      <c r="E107">
        <f t="shared" si="6"/>
        <v>0</v>
      </c>
      <c r="F107">
        <f t="shared" si="7"/>
        <v>0</v>
      </c>
    </row>
    <row r="108" spans="4:19" ht="12.75" x14ac:dyDescent="0.2">
      <c r="D108" s="12">
        <f t="shared" si="5"/>
        <v>0</v>
      </c>
      <c r="E108">
        <f t="shared" si="6"/>
        <v>0</v>
      </c>
      <c r="F108">
        <f t="shared" si="7"/>
        <v>0</v>
      </c>
    </row>
    <row r="109" spans="4:19" ht="12.75" x14ac:dyDescent="0.2">
      <c r="D109" s="12">
        <f t="shared" si="5"/>
        <v>0</v>
      </c>
      <c r="E109">
        <f t="shared" si="6"/>
        <v>0</v>
      </c>
      <c r="F109">
        <f t="shared" si="7"/>
        <v>0</v>
      </c>
    </row>
  </sheetData>
  <conditionalFormatting sqref="K1:K22 K24:K985 R24:R985">
    <cfRule type="containsText" dxfId="14" priority="1" operator="containsText" text="Ждет оплату">
      <formula>NOT(ISERROR(SEARCH(("Ждет оплату"),(K1))))</formula>
    </cfRule>
  </conditionalFormatting>
  <conditionalFormatting sqref="K1:K22 K24:K985">
    <cfRule type="containsText" dxfId="13" priority="2" operator="containsText" text="Оплачен">
      <formula>NOT(ISERROR(SEARCH(("Оплачен"),(K1))))</formula>
    </cfRule>
  </conditionalFormatting>
  <conditionalFormatting sqref="R1:R22 T1 T3 R24:R985">
    <cfRule type="cellIs" dxfId="12" priority="3" operator="equal">
      <formula>"оплачен"</formula>
    </cfRule>
  </conditionalFormatting>
  <conditionalFormatting sqref="R1:R22 T1 T3">
    <cfRule type="containsText" dxfId="11" priority="4" operator="containsText" text="Ждет оплату">
      <formula>NOT(ISERROR(SEARCH(("Ждет оплату"),(R1))))</formula>
    </cfRule>
  </conditionalFormatting>
  <conditionalFormatting sqref="H1:H22 H24:H985">
    <cfRule type="containsText" dxfId="10" priority="5" operator="containsText" text="Приняли">
      <formula>NOT(ISERROR(SEARCH(("Приняли"),(H1))))</formula>
    </cfRule>
  </conditionalFormatting>
  <conditionalFormatting sqref="H1:H22 H24:H985">
    <cfRule type="containsText" dxfId="9" priority="6" operator="containsText" text="Заготовка">
      <formula>NOT(ISERROR(SEARCH(("Заготовка"),(H1))))</formula>
    </cfRule>
  </conditionalFormatting>
  <conditionalFormatting sqref="H1:H22 H24:H985">
    <cfRule type="containsText" dxfId="8" priority="7" operator="containsText" text="Заказ в цвете">
      <formula>NOT(ISERROR(SEARCH(("Заказ в цвете"),(H1))))</formula>
    </cfRule>
  </conditionalFormatting>
  <conditionalFormatting sqref="C1:G22 C24:G985">
    <cfRule type="containsText" dxfId="7" priority="8" operator="containsText" text="Заготовка в работе">
      <formula>NOT(ISERROR(SEARCH(("Заготовка в работе"),(C1))))</formula>
    </cfRule>
  </conditionalFormatting>
  <conditionalFormatting sqref="C1:G22 C24:G985">
    <cfRule type="containsText" dxfId="6" priority="9" operator="containsText" text="Цвет в работе">
      <formula>NOT(ISERROR(SEARCH(("Цвет в работе"),(C1))))</formula>
    </cfRule>
  </conditionalFormatting>
  <conditionalFormatting sqref="C1:G22 C24:G985">
    <cfRule type="containsText" dxfId="5" priority="10" operator="containsText" text="Заготовка готова">
      <formula>NOT(ISERROR(SEARCH(("Заготовка готова"),(C1))))</formula>
    </cfRule>
  </conditionalFormatting>
  <conditionalFormatting sqref="C1:G22 C24:G985">
    <cfRule type="containsText" dxfId="4" priority="11" operator="containsText" text="Сдал">
      <formula>NOT(ISERROR(SEARCH(("Сдал"),(C1))))</formula>
    </cfRule>
  </conditionalFormatting>
  <conditionalFormatting sqref="M7:M22 M24:M45">
    <cfRule type="containsText" dxfId="3" priority="12" operator="containsText" text="Светлый">
      <formula>NOT(ISERROR(SEARCH(("Светлый"),(M7))))</formula>
    </cfRule>
  </conditionalFormatting>
  <conditionalFormatting sqref="M7:M22 M24:M45">
    <cfRule type="containsText" dxfId="2" priority="13" operator="containsText" text="Темный">
      <formula>NOT(ISERROR(SEARCH(("Темный"),(M7))))</formula>
    </cfRule>
  </conditionalFormatting>
  <conditionalFormatting sqref="M7:M22 M24:M45">
    <cfRule type="containsText" dxfId="1" priority="14" operator="containsText" text="Орех">
      <formula>NOT(ISERROR(SEARCH(("Орех"),(M7))))</formula>
    </cfRule>
  </conditionalFormatting>
  <conditionalFormatting sqref="M7:M22 M24:M45">
    <cfRule type="containsText" dxfId="0" priority="15" operator="containsText" text="Пока нет">
      <formula>NOT(ISERROR(SEARCH(("Пока нет"),(M7))))</formula>
    </cfRule>
  </conditionalFormatting>
  <dataValidations count="6">
    <dataValidation type="list" allowBlank="1" showErrorMessage="1" sqref="K7:K22 R7:R22 K24:K45 R24:R45">
      <formula1>"Ждет оплату,Оплачен"</formula1>
    </dataValidation>
    <dataValidation type="list" allowBlank="1" showErrorMessage="1" sqref="G7:G22 G24:G45">
      <formula1>"Заготовка в работе,Заготовка готова,Цвет в работе,Сдал,Статус"</formula1>
    </dataValidation>
    <dataValidation type="list" allowBlank="1" showErrorMessage="1" sqref="M7:M22 M24:M45">
      <formula1>"Пока нет,Светлый,Тёмный,Орех"</formula1>
    </dataValidation>
    <dataValidation type="list" allowBlank="1" showErrorMessage="1" sqref="H7:H22 H24:H45">
      <formula1>"Заготовка,Заказ в цвете,Приняли,Статус"</formula1>
    </dataValidation>
    <dataValidation type="list" allowBlank="1" sqref="J24:J45">
      <formula1>"5500,6000,6500,7000,8000,8500"</formula1>
    </dataValidation>
    <dataValidation type="list" allowBlank="1" showErrorMessage="1" sqref="B24:B85">
      <formula1>"-,Ирис 4,Ирис 5,Ирис 6"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Куканов</dc:creator>
  <cp:lastModifiedBy>Александр Куканов</cp:lastModifiedBy>
  <dcterms:created xsi:type="dcterms:W3CDTF">2019-09-17T09:13:36Z</dcterms:created>
  <dcterms:modified xsi:type="dcterms:W3CDTF">2019-09-17T09:13:37Z</dcterms:modified>
</cp:coreProperties>
</file>