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or\Desktop\sscm\testdata\"/>
    </mc:Choice>
  </mc:AlternateContent>
  <xr:revisionPtr revIDLastSave="0" documentId="13_ncr:1_{858CADE9-06BC-45A7-8B93-E412ADF8D0E6}" xr6:coauthVersionLast="47" xr6:coauthVersionMax="47" xr10:uidLastSave="{00000000-0000-0000-0000-000000000000}"/>
  <bookViews>
    <workbookView xWindow="1140" yWindow="1755" windowWidth="38700" windowHeight="15345" xr2:uid="{CA69E1ED-FFE7-4D6B-9367-D1A61D32DD57}"/>
  </bookViews>
  <sheets>
    <sheet name="data" sheetId="2" r:id="rId1"/>
    <sheet name="Lis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5" i="1" l="1"/>
  <c r="B20" i="1" s="1"/>
  <c r="C10" i="1"/>
  <c r="C21" i="1" s="1"/>
  <c r="D10" i="1"/>
  <c r="D21" i="1" s="1"/>
  <c r="B10" i="1"/>
  <c r="B21" i="1" s="1"/>
  <c r="C5" i="1"/>
  <c r="C20" i="1" s="1"/>
  <c r="D5" i="1"/>
  <c r="D20" i="1" s="1"/>
  <c r="B17" i="1" l="1"/>
  <c r="C17" i="1"/>
  <c r="B18" i="1"/>
  <c r="C18" i="1"/>
  <c r="D17" i="1"/>
  <c r="D18" i="1"/>
</calcChain>
</file>

<file path=xl/sharedStrings.xml><?xml version="1.0" encoding="utf-8"?>
<sst xmlns="http://schemas.openxmlformats.org/spreadsheetml/2006/main" count="88" uniqueCount="55">
  <si>
    <t>Samsung.com</t>
  </si>
  <si>
    <t>Alza.cz</t>
  </si>
  <si>
    <t>Czc.cz</t>
  </si>
  <si>
    <t>S7 cena</t>
  </si>
  <si>
    <t>Cashback</t>
  </si>
  <si>
    <t>Bonus</t>
  </si>
  <si>
    <t>Celkem</t>
  </si>
  <si>
    <t>S7+ cena</t>
  </si>
  <si>
    <t>Pouzdro (1999)</t>
  </si>
  <si>
    <t>Pouzdro (1699)</t>
  </si>
  <si>
    <t>S7 book cover</t>
  </si>
  <si>
    <t>S7+ book cover</t>
  </si>
  <si>
    <t>S7 sklo</t>
  </si>
  <si>
    <t>S7+ sklo</t>
  </si>
  <si>
    <t>S7 + cover + sklo</t>
  </si>
  <si>
    <t>S7+ + cover + sklo</t>
  </si>
  <si>
    <t>S7 + cover</t>
  </si>
  <si>
    <t>S7+ + cover</t>
  </si>
  <si>
    <t>Sold-to</t>
  </si>
  <si>
    <t>Sold-to Name</t>
  </si>
  <si>
    <t>Sales Org.</t>
  </si>
  <si>
    <t>Billing No.</t>
  </si>
  <si>
    <t>Billing Date</t>
  </si>
  <si>
    <t>Material</t>
  </si>
  <si>
    <t>Material Description</t>
  </si>
  <si>
    <t>Unit</t>
  </si>
  <si>
    <t>Billing Qty</t>
  </si>
  <si>
    <t>Currency</t>
  </si>
  <si>
    <t>Unit Price</t>
  </si>
  <si>
    <t>Net Amount</t>
  </si>
  <si>
    <t>Tax Amount</t>
  </si>
  <si>
    <t>Total Amount</t>
  </si>
  <si>
    <t>Tax Code</t>
  </si>
  <si>
    <t>VAT Registration Number</t>
  </si>
  <si>
    <t>Pcs left</t>
  </si>
  <si>
    <t>CZK</t>
  </si>
  <si>
    <t>CZ123456789</t>
  </si>
  <si>
    <t>C.P.A. CZECH s.r.o.</t>
  </si>
  <si>
    <t>0004225241</t>
  </si>
  <si>
    <t>GP-FWA356AMABW</t>
  </si>
  <si>
    <t>ANYMODE, A35 5G</t>
  </si>
  <si>
    <t>PC</t>
  </si>
  <si>
    <t>EUR</t>
  </si>
  <si>
    <t>EF-BP610PJEGEU</t>
  </si>
  <si>
    <t>EP-T2510NBEGEU</t>
  </si>
  <si>
    <t>EP-P5400TBEGEU</t>
  </si>
  <si>
    <t>ACC HHP, BOOK COVER</t>
  </si>
  <si>
    <t>ACC HHP, CHARGER</t>
  </si>
  <si>
    <t>ACC HHP, CHARGING PAD</t>
  </si>
  <si>
    <t>(Loc.)Unit Price</t>
  </si>
  <si>
    <t>(Loc.)Currency</t>
  </si>
  <si>
    <t>(Loc.)Net Amount</t>
  </si>
  <si>
    <t>(Loc.)Tax Amount</t>
  </si>
  <si>
    <t>C3</t>
  </si>
  <si>
    <t>EP-P5400HEEGEU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</si>
</sst>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ální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3CB63-116A-4CA9-8505-096A4A0AE556}" name="data" displayName="data" ref="A1:V6" totalsRowShown="0">
  <autoFilter ref="A1:V6" xr:uid="{CD43CB63-116A-4CA9-8505-096A4A0AE556}"/>
  <tableColumns count="22">
    <tableColumn id="1" xr3:uid="{11CBA4A4-E739-413A-A167-A7AE066C6444}" name="Sold-to" dataDxfId="10"/>
    <tableColumn id="2" xr3:uid="{1379885F-D65C-481C-A2E0-840AE40AAFBB}" name="Sold-to Name" dataDxfId="9"/>
    <tableColumn id="3" xr3:uid="{704BE2E8-4C0E-450E-B9F6-46E50C69BE3C}" name="Sales Org."/>
    <tableColumn id="4" xr3:uid="{EBF8BB21-FF02-40E3-B14E-6D51E696ACF0}" name="Billing No."/>
    <tableColumn id="5" xr3:uid="{3C779A95-1ABE-47A5-92F8-37E9671AD871}" name="Billing Date" dataDxfId="8"/>
    <tableColumn id="6" xr3:uid="{17140E07-DA70-46E8-9C87-AB88D42B86E2}" name="Material"/>
    <tableColumn id="7" xr3:uid="{53CCB517-0E49-41E8-B5C1-590EBC56A338}" name="Material Description" dataDxfId="7"/>
    <tableColumn id="8" xr3:uid="{7517858E-8639-41E8-956E-149243A1A5C5}" name="Unit" dataDxfId="6"/>
    <tableColumn id="9" xr3:uid="{75949BBD-C003-41BC-AB00-5A0728B3EEB6}" name="Billing Qty"/>
    <tableColumn id="10" xr3:uid="{610A908E-D0D0-4AC1-8712-8878A9638EC2}" name="Currency" dataDxfId="5"/>
    <tableColumn id="11" xr3:uid="{BB8223F4-E07A-4583-97FD-558A33367091}" name="Unit Price"/>
    <tableColumn id="12" xr3:uid="{E56BD6FB-DBBD-434A-9929-C59936B5396A}" name="Net Amount"/>
    <tableColumn id="13" xr3:uid="{B111BA1C-6E5B-45A5-9077-4A10AB26E700}" name="Tax Amount"/>
    <tableColumn id="14" xr3:uid="{4C5DD08F-8C0C-474F-A4A5-F214358DD496}" name="Total Amount"/>
    <tableColumn id="15" xr3:uid="{996BC9C9-CB77-40D4-8AEF-F97F81A9A19C}" name="(Loc.)Currency" dataDxfId="4"/>
    <tableColumn id="16" xr3:uid="{E95D2F3E-E104-47F5-B7D2-0EEE6D7031F5}" name="(Loc.)Unit Price"/>
    <tableColumn id="17" xr3:uid="{0E5AF03F-3B57-4A46-8228-D16445AD9797}" name="(Loc.)Net Amount" dataDxfId="3"/>
    <tableColumn id="18" xr3:uid="{090279CD-03A0-42C1-8AD7-701E41C740C7}" name="(Loc.)Tax Amount"/>
    <tableColumn id="20" xr3:uid="{036BEE17-97FB-427F-9EE0-B8DC60FDA43D}" name="Tax Code" dataDxfId="2"/>
    <tableColumn id="21" xr3:uid="{D4AF7619-7B59-4E05-8C38-9FF5F4CC21E2}" name="VAT Registration Number" dataDxfId="1"/>
    <tableColumn id="22" xr3:uid="{806E2383-9C94-42EC-819B-AE89597F7737}" name="Pcs left"/>
    <tableColumn id="23" xr3:uid="{09A6C3D2-E429-44F1-9478-A113D9FFE83C}" name="Bon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97E6-9F30-4543-BCE5-7A1C59448D54}">
  <dimension ref="A1:V6"/>
  <sheetViews>
    <sheetView tabSelected="1" workbookViewId="0">
      <selection activeCell="U7" sqref="U7"/>
    </sheetView>
  </sheetViews>
  <sheetFormatPr defaultRowHeight="15" x14ac:dyDescent="0.25"/>
  <cols>
    <col min="1" max="1" width="14.42578125" style="3" customWidth="1"/>
    <col min="2" max="2" width="17.42578125" bestFit="1" customWidth="1"/>
    <col min="3" max="3" width="12" bestFit="1" customWidth="1"/>
    <col min="4" max="4" width="12.42578125" bestFit="1" customWidth="1"/>
    <col min="5" max="5" width="13.42578125" bestFit="1" customWidth="1"/>
    <col min="6" max="6" width="18.85546875" bestFit="1" customWidth="1"/>
    <col min="7" max="7" width="23.7109375" bestFit="1" customWidth="1"/>
    <col min="8" max="8" width="7.140625" bestFit="1" customWidth="1"/>
    <col min="9" max="9" width="12.42578125" bestFit="1" customWidth="1"/>
    <col min="10" max="10" width="11.140625" bestFit="1" customWidth="1"/>
    <col min="11" max="11" width="12" bestFit="1" customWidth="1"/>
    <col min="12" max="12" width="14.140625" bestFit="1" customWidth="1"/>
    <col min="13" max="13" width="13.85546875" bestFit="1" customWidth="1"/>
    <col min="14" max="14" width="15.42578125" bestFit="1" customWidth="1"/>
    <col min="15" max="15" width="15" bestFit="1" customWidth="1"/>
    <col min="16" max="16" width="17" bestFit="1" customWidth="1"/>
    <col min="17" max="17" width="19.140625" bestFit="1" customWidth="1"/>
    <col min="18" max="18" width="17.5703125" bestFit="1" customWidth="1"/>
    <col min="19" max="19" width="11.28515625" bestFit="1" customWidth="1"/>
    <col min="20" max="20" width="26.140625" bestFit="1" customWidth="1"/>
    <col min="21" max="21" width="9.7109375" bestFit="1" customWidth="1"/>
    <col min="22" max="22" width="8.7109375" bestFit="1" customWidth="1"/>
  </cols>
  <sheetData>
    <row r="1" spans="1:22" x14ac:dyDescent="0.25">
      <c r="A1" s="3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50</v>
      </c>
      <c r="P1" t="s">
        <v>49</v>
      </c>
      <c r="Q1" t="s">
        <v>51</v>
      </c>
      <c r="R1" t="s">
        <v>52</v>
      </c>
      <c r="S1" t="s">
        <v>32</v>
      </c>
      <c r="T1" t="s">
        <v>33</v>
      </c>
      <c r="U1" t="s">
        <v>34</v>
      </c>
      <c r="V1" t="s">
        <v>5</v>
      </c>
    </row>
    <row r="2" spans="1:22" x14ac:dyDescent="0.25">
      <c r="A2" s="3" t="s">
        <v>38</v>
      </c>
      <c r="B2" s="1" t="s">
        <v>37</v>
      </c>
      <c r="C2">
        <v>4931</v>
      </c>
      <c r="D2">
        <v>9001234567</v>
      </c>
      <c r="E2" s="2">
        <v>45108</v>
      </c>
      <c r="F2" t="s">
        <v>39</v>
      </c>
      <c r="G2" s="1" t="s">
        <v>40</v>
      </c>
      <c r="H2" s="1" t="s">
        <v>41</v>
      </c>
      <c r="I2">
        <v>60</v>
      </c>
      <c r="J2" s="1" t="s">
        <v>42</v>
      </c>
      <c r="K2">
        <v>10.61</v>
      </c>
      <c r="L2">
        <v>636.6</v>
      </c>
      <c r="M2">
        <v>133.69</v>
      </c>
      <c r="N2">
        <v>770.29</v>
      </c>
      <c r="O2" s="1" t="s">
        <v>35</v>
      </c>
      <c r="P2">
        <v>266.68</v>
      </c>
      <c r="Q2" s="1">
        <v>16000.94</v>
      </c>
      <c r="R2">
        <v>3360.3</v>
      </c>
      <c r="S2" s="1" t="s">
        <v>53</v>
      </c>
      <c r="T2" s="1" t="s">
        <v>36</v>
      </c>
      <c r="U2">
        <v>60</v>
      </c>
      <c r="V2" s="1"/>
    </row>
    <row r="3" spans="1:22" x14ac:dyDescent="0.25">
      <c r="A3" s="3" t="s">
        <v>38</v>
      </c>
      <c r="B3" s="1" t="s">
        <v>37</v>
      </c>
      <c r="C3">
        <v>4931</v>
      </c>
      <c r="D3">
        <v>9001234568</v>
      </c>
      <c r="E3" s="2">
        <v>45108</v>
      </c>
      <c r="F3" t="s">
        <v>43</v>
      </c>
      <c r="G3" s="1" t="s">
        <v>46</v>
      </c>
      <c r="H3" s="1" t="s">
        <v>41</v>
      </c>
      <c r="I3">
        <v>50</v>
      </c>
      <c r="J3" s="1" t="s">
        <v>42</v>
      </c>
      <c r="K3">
        <v>33.07</v>
      </c>
      <c r="L3">
        <v>562.19000000000005</v>
      </c>
      <c r="M3">
        <v>118.06</v>
      </c>
      <c r="N3">
        <v>680.25</v>
      </c>
      <c r="O3" s="1" t="s">
        <v>35</v>
      </c>
      <c r="P3">
        <v>831.21</v>
      </c>
      <c r="Q3" s="1">
        <v>14130.65</v>
      </c>
      <c r="R3">
        <v>2967.44</v>
      </c>
      <c r="S3" s="1" t="s">
        <v>53</v>
      </c>
      <c r="T3" s="1" t="s">
        <v>36</v>
      </c>
      <c r="U3">
        <v>50</v>
      </c>
      <c r="V3" s="1"/>
    </row>
    <row r="4" spans="1:22" x14ac:dyDescent="0.25">
      <c r="A4" s="3" t="s">
        <v>38</v>
      </c>
      <c r="B4" s="1" t="s">
        <v>37</v>
      </c>
      <c r="C4">
        <v>4931</v>
      </c>
      <c r="D4">
        <v>9001234569</v>
      </c>
      <c r="E4" s="2">
        <v>45108</v>
      </c>
      <c r="F4" t="s">
        <v>44</v>
      </c>
      <c r="G4" s="1" t="s">
        <v>47</v>
      </c>
      <c r="H4" s="1" t="s">
        <v>41</v>
      </c>
      <c r="I4">
        <v>120</v>
      </c>
      <c r="J4" s="1" t="s">
        <v>42</v>
      </c>
      <c r="K4">
        <v>9.5</v>
      </c>
      <c r="L4">
        <v>9500</v>
      </c>
      <c r="M4">
        <v>1994.99</v>
      </c>
      <c r="N4">
        <v>11494.99</v>
      </c>
      <c r="O4" s="1" t="s">
        <v>35</v>
      </c>
      <c r="P4">
        <v>238.78</v>
      </c>
      <c r="Q4" s="1">
        <v>238782.5</v>
      </c>
      <c r="R4">
        <v>50144.07</v>
      </c>
      <c r="S4" s="1" t="s">
        <v>53</v>
      </c>
      <c r="T4" s="1" t="s">
        <v>36</v>
      </c>
      <c r="U4">
        <v>120</v>
      </c>
      <c r="V4" s="1"/>
    </row>
    <row r="5" spans="1:22" x14ac:dyDescent="0.25">
      <c r="A5" s="3" t="s">
        <v>38</v>
      </c>
      <c r="B5" s="1" t="s">
        <v>37</v>
      </c>
      <c r="C5">
        <v>4931</v>
      </c>
      <c r="D5">
        <v>9001234570</v>
      </c>
      <c r="E5" s="2">
        <v>45108</v>
      </c>
      <c r="F5" t="s">
        <v>45</v>
      </c>
      <c r="G5" s="1" t="s">
        <v>48</v>
      </c>
      <c r="H5" s="1" t="s">
        <v>41</v>
      </c>
      <c r="I5">
        <v>60</v>
      </c>
      <c r="J5" s="1" t="s">
        <v>42</v>
      </c>
      <c r="K5">
        <v>27.65</v>
      </c>
      <c r="L5">
        <v>82.95</v>
      </c>
      <c r="M5">
        <v>17.420000000000002</v>
      </c>
      <c r="N5">
        <v>100.37</v>
      </c>
      <c r="O5" s="1" t="s">
        <v>35</v>
      </c>
      <c r="P5">
        <v>694.98</v>
      </c>
      <c r="Q5" s="1">
        <v>2084.9499999999998</v>
      </c>
      <c r="R5">
        <v>437.85</v>
      </c>
      <c r="S5" s="1" t="s">
        <v>53</v>
      </c>
      <c r="T5" s="1" t="s">
        <v>36</v>
      </c>
      <c r="U5">
        <v>60</v>
      </c>
      <c r="V5" s="1"/>
    </row>
    <row r="6" spans="1:22" x14ac:dyDescent="0.25">
      <c r="A6" s="3" t="s">
        <v>38</v>
      </c>
      <c r="B6" s="1" t="s">
        <v>37</v>
      </c>
      <c r="C6">
        <v>4931</v>
      </c>
      <c r="D6">
        <v>9001234570</v>
      </c>
      <c r="E6" s="2">
        <v>45108</v>
      </c>
      <c r="F6" t="s">
        <v>54</v>
      </c>
      <c r="G6" s="1" t="s">
        <v>48</v>
      </c>
      <c r="H6" s="1" t="s">
        <v>41</v>
      </c>
      <c r="I6">
        <v>40</v>
      </c>
      <c r="J6" s="1" t="s">
        <v>42</v>
      </c>
      <c r="K6">
        <v>27.65</v>
      </c>
      <c r="L6">
        <v>82.95</v>
      </c>
      <c r="M6">
        <v>17.420000000000002</v>
      </c>
      <c r="N6">
        <v>100.37</v>
      </c>
      <c r="O6" s="1" t="s">
        <v>35</v>
      </c>
      <c r="P6">
        <v>694.98</v>
      </c>
      <c r="Q6" s="1">
        <v>2084.9499999999998</v>
      </c>
      <c r="R6">
        <v>437.85</v>
      </c>
      <c r="S6" s="1" t="s">
        <v>53</v>
      </c>
      <c r="T6" s="1" t="s">
        <v>36</v>
      </c>
      <c r="U6">
        <v>40</v>
      </c>
      <c r="V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2BCC-5C8B-4345-B953-69A903A6B9CB}">
  <dimension ref="A1:D21"/>
  <sheetViews>
    <sheetView zoomScale="115" zoomScaleNormal="115" workbookViewId="0">
      <selection activeCell="E20" sqref="E20"/>
    </sheetView>
  </sheetViews>
  <sheetFormatPr defaultRowHeight="15" x14ac:dyDescent="0.25"/>
  <cols>
    <col min="1" max="1" width="16" bestFit="1" customWidth="1"/>
    <col min="2" max="2" width="12.5703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18990</v>
      </c>
      <c r="C2">
        <v>18333</v>
      </c>
      <c r="D2">
        <v>18990</v>
      </c>
    </row>
    <row r="3" spans="1:4" x14ac:dyDescent="0.25">
      <c r="A3" t="s">
        <v>4</v>
      </c>
      <c r="B3">
        <v>9600</v>
      </c>
      <c r="C3">
        <v>9600</v>
      </c>
      <c r="D3">
        <v>9600</v>
      </c>
    </row>
    <row r="4" spans="1:4" x14ac:dyDescent="0.25">
      <c r="A4" t="s">
        <v>5</v>
      </c>
      <c r="D4" t="s">
        <v>9</v>
      </c>
    </row>
    <row r="5" spans="1:4" x14ac:dyDescent="0.25">
      <c r="A5" t="s">
        <v>6</v>
      </c>
      <c r="B5">
        <f>B2-B3</f>
        <v>9390</v>
      </c>
      <c r="C5">
        <f t="shared" ref="C5:D5" si="0">C2-C3</f>
        <v>8733</v>
      </c>
      <c r="D5">
        <f t="shared" si="0"/>
        <v>9390</v>
      </c>
    </row>
    <row r="7" spans="1:4" x14ac:dyDescent="0.25">
      <c r="A7" t="s">
        <v>7</v>
      </c>
      <c r="B7">
        <v>24999</v>
      </c>
      <c r="C7">
        <v>23878</v>
      </c>
      <c r="D7">
        <v>24990</v>
      </c>
    </row>
    <row r="8" spans="1:4" x14ac:dyDescent="0.25">
      <c r="A8" t="s">
        <v>4</v>
      </c>
      <c r="B8">
        <v>9600</v>
      </c>
      <c r="C8">
        <v>9600</v>
      </c>
      <c r="D8">
        <v>9600</v>
      </c>
    </row>
    <row r="9" spans="1:4" x14ac:dyDescent="0.25">
      <c r="A9" t="s">
        <v>5</v>
      </c>
      <c r="D9" t="s">
        <v>8</v>
      </c>
    </row>
    <row r="10" spans="1:4" x14ac:dyDescent="0.25">
      <c r="A10" t="s">
        <v>6</v>
      </c>
      <c r="B10">
        <f>B7-B8</f>
        <v>15399</v>
      </c>
      <c r="C10">
        <f t="shared" ref="C10:D10" si="1">C7-C8</f>
        <v>14278</v>
      </c>
      <c r="D10">
        <f t="shared" si="1"/>
        <v>15390</v>
      </c>
    </row>
    <row r="12" spans="1:4" x14ac:dyDescent="0.25">
      <c r="A12" t="s">
        <v>10</v>
      </c>
      <c r="B12">
        <v>1699</v>
      </c>
      <c r="C12">
        <v>1699</v>
      </c>
      <c r="D12">
        <v>1699</v>
      </c>
    </row>
    <row r="13" spans="1:4" x14ac:dyDescent="0.25">
      <c r="A13" t="s">
        <v>11</v>
      </c>
      <c r="B13">
        <v>1999</v>
      </c>
      <c r="C13">
        <v>1999</v>
      </c>
      <c r="D13">
        <v>1999</v>
      </c>
    </row>
    <row r="14" spans="1:4" x14ac:dyDescent="0.25">
      <c r="A14" t="s">
        <v>12</v>
      </c>
      <c r="B14">
        <v>799</v>
      </c>
      <c r="C14">
        <v>799</v>
      </c>
      <c r="D14">
        <v>1199</v>
      </c>
    </row>
    <row r="15" spans="1:4" x14ac:dyDescent="0.25">
      <c r="A15" t="s">
        <v>13</v>
      </c>
      <c r="B15">
        <v>799</v>
      </c>
      <c r="C15">
        <v>799</v>
      </c>
      <c r="D15">
        <v>1199</v>
      </c>
    </row>
    <row r="17" spans="1:4" x14ac:dyDescent="0.25">
      <c r="A17" t="s">
        <v>14</v>
      </c>
      <c r="B17">
        <f>B5+B12+B14</f>
        <v>11888</v>
      </c>
      <c r="C17">
        <f>C5+C12+C14</f>
        <v>11231</v>
      </c>
      <c r="D17">
        <f>D5+D14</f>
        <v>10589</v>
      </c>
    </row>
    <row r="18" spans="1:4" x14ac:dyDescent="0.25">
      <c r="A18" t="s">
        <v>15</v>
      </c>
      <c r="B18">
        <f>B10+B13+B15</f>
        <v>18197</v>
      </c>
      <c r="C18">
        <f>C10+C13+C15</f>
        <v>17076</v>
      </c>
      <c r="D18">
        <f>D10+D15</f>
        <v>16589</v>
      </c>
    </row>
    <row r="20" spans="1:4" x14ac:dyDescent="0.25">
      <c r="A20" t="s">
        <v>16</v>
      </c>
      <c r="B20">
        <f>B5+B12</f>
        <v>11089</v>
      </c>
      <c r="C20">
        <f t="shared" ref="C20" si="2">C5+C12</f>
        <v>10432</v>
      </c>
      <c r="D20">
        <f>D5</f>
        <v>9390</v>
      </c>
    </row>
    <row r="21" spans="1:4" x14ac:dyDescent="0.25">
      <c r="A21" t="s">
        <v>17</v>
      </c>
      <c r="B21">
        <f>B10+B13</f>
        <v>17398</v>
      </c>
      <c r="C21">
        <f>C10+C13</f>
        <v>16277</v>
      </c>
      <c r="D21">
        <f>D10</f>
        <v>15390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1 I G W z F K Q m + k A A A A 9 g A A A B I A H A B D b 2 5 m a W c v U G F j a 2 F n Z S 5 4 b W w g o h g A K K A U A A A A A A A A A A A A A A A A A A A A A A A A A A A A h Y 8 x D o I w G I W v Q r r T l r I Q 8 l M G V k l M T I x x a 0 q F B i i G F s v d H D y S V x C j q J v j + 9 4 3 v H e / 3 i C f + y 6 4 q N H q w W Q o w h Q F y s i h 0 q b O 0 O R O Y Y J y D l s h W 1 G r Y J G N T W d b Z a h x 7 p w S 4 r 3 H P s b D W B N G a U Q O 5 W Y n G 9 U L 9 J H 1 f z n U x j p h p E I c 9 q 8 x n O E o Z j h m C a Z A V g i l N l + B L X u f 7 Q + E Y u r c N C o u b V g c g a w R y P s D f w B Q S w M E F A A C A A g A J 1 I G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S B l s o i k e 4 D g A A A B E A A A A T A B w A R m 9 y b X V s Y X M v U 2 V j d G l v b j E u b S C i G A A o o B Q A A A A A A A A A A A A A A A A A A A A A A A A A A A A r T k 0 u y c z P U w i G 0 I b W A F B L A Q I t A B Q A A g A I A C d S B l s x S k J v p A A A A P Y A A A A S A A A A A A A A A A A A A A A A A A A A A A B D b 2 5 m a W c v U G F j a 2 F n Z S 5 4 b W x Q S w E C L Q A U A A I A C A A n U g Z b D 8 r p q 6 Q A A A D p A A A A E w A A A A A A A A A A A A A A A A D w A A A A W 0 N v b n R l b n R f V H l w Z X N d L n h t b F B L A Q I t A B Q A A g A I A C d S B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2 2 M 1 A E v q L Q Z w h 7 s v F r K c U A A A A A A I A A A A A A B B m A A A A A Q A A I A A A A H c 7 d J / p x O K U m Q H 9 9 9 f W g G g J b U u E / T / K t U N s F + 1 B U o 4 m A A A A A A 6 A A A A A A g A A I A A A A C i u P Y W t m S 2 5 K R U J Q A z w 7 B H Q 3 I y G s 0 + j Y z l p a 1 F 9 N W K I U A A A A D a m H j P 0 U G d M f F W o 7 6 b 1 P I z U r H + x V M N E i 0 b w 5 N U x z d m b k W q 1 6 y G O 4 s q 1 X a y B d N a s Q Q A 0 t 9 6 6 / 9 f g G z b 3 3 f K 1 1 A c d 0 t 8 3 p n U Y d 9 H u V a r l Z e z g Q A A A A A n R I a / 5 0 o N f P J H N d v G Q f 5 i q x N 6 x Z 3 r i z l F 6 s M P K Z + 8 l W 4 f u F H E O t B / B 0 G I P 0 7 N v o S g d j K j 9 H X x y k k 1 J V T a 7 U o Y = < / D a t a M a s h u p > 
</file>

<file path=customXml/itemProps1.xml><?xml version="1.0" encoding="utf-8"?>
<ds:datastoreItem xmlns:ds="http://schemas.openxmlformats.org/officeDocument/2006/customXml" ds:itemID="{AF7A7F1D-6812-430A-99C6-FA53F399C4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Sýkora</dc:creator>
  <cp:lastModifiedBy>Jakub Sýkora</cp:lastModifiedBy>
  <dcterms:created xsi:type="dcterms:W3CDTF">2020-08-29T11:58:12Z</dcterms:created>
  <dcterms:modified xsi:type="dcterms:W3CDTF">2025-08-26T17:58:02Z</dcterms:modified>
</cp:coreProperties>
</file>