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nila\Desktop\"/>
    </mc:Choice>
  </mc:AlternateContent>
  <xr:revisionPtr revIDLastSave="0" documentId="13_ncr:1_{322B7ED3-15A3-46C7-AB24-7B07647095E8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H6" i="1"/>
  <c r="G6" i="1"/>
  <c r="Y4" i="3" l="1"/>
  <c r="B4" i="3" l="1"/>
  <c r="V9" i="3" s="1"/>
  <c r="Z4" i="3"/>
  <c r="J26" i="4"/>
  <c r="K26" i="4"/>
  <c r="L26" i="4"/>
  <c r="M26" i="4"/>
  <c r="J29" i="4"/>
  <c r="K29" i="4"/>
  <c r="L29" i="4"/>
  <c r="M4" i="4"/>
  <c r="R4" i="4" s="1"/>
  <c r="M5" i="4"/>
  <c r="R5" i="4" s="1"/>
  <c r="M6" i="4"/>
  <c r="M7" i="4"/>
  <c r="R7" i="4" s="1"/>
  <c r="M8" i="4"/>
  <c r="R8" i="4" s="1"/>
  <c r="M9" i="4"/>
  <c r="R9" i="4" s="1"/>
  <c r="M10" i="4"/>
  <c r="M11" i="4"/>
  <c r="R11" i="4" s="1"/>
  <c r="M12" i="4"/>
  <c r="R12" i="4" s="1"/>
  <c r="M13" i="4"/>
  <c r="M14" i="4"/>
  <c r="R14" i="4" s="1"/>
  <c r="M15" i="4"/>
  <c r="M16" i="4"/>
  <c r="M17" i="4"/>
  <c r="R17" i="4" s="1"/>
  <c r="M18" i="4"/>
  <c r="M19" i="4"/>
  <c r="M20" i="4"/>
  <c r="M21" i="4"/>
  <c r="R21" i="4" s="1"/>
  <c r="M22" i="4"/>
  <c r="R22" i="4" s="1"/>
  <c r="M23" i="4"/>
  <c r="M24" i="4"/>
  <c r="R24" i="4" s="1"/>
  <c r="M25" i="4"/>
  <c r="R25" i="4" s="1"/>
  <c r="M27" i="4"/>
  <c r="R27" i="4" s="1"/>
  <c r="M28" i="4"/>
  <c r="R28" i="4" s="1"/>
  <c r="M29" i="4"/>
  <c r="M30" i="4"/>
  <c r="R30" i="4" s="1"/>
  <c r="M31" i="4"/>
  <c r="M32" i="4"/>
  <c r="R32" i="4" s="1"/>
  <c r="M33" i="4"/>
  <c r="R33" i="4" s="1"/>
  <c r="M34" i="4"/>
  <c r="L4" i="4"/>
  <c r="Q4" i="4" s="1"/>
  <c r="L5" i="4"/>
  <c r="Q5" i="4" s="1"/>
  <c r="L6" i="4"/>
  <c r="L7" i="4"/>
  <c r="Q7" i="4" s="1"/>
  <c r="L8" i="4"/>
  <c r="Q8" i="4" s="1"/>
  <c r="L9" i="4"/>
  <c r="Q9" i="4" s="1"/>
  <c r="L10" i="4"/>
  <c r="L11" i="4"/>
  <c r="Q11" i="4" s="1"/>
  <c r="L12" i="4"/>
  <c r="Q12" i="4" s="1"/>
  <c r="L13" i="4"/>
  <c r="L14" i="4"/>
  <c r="Q14" i="4" s="1"/>
  <c r="L15" i="4"/>
  <c r="L16" i="4"/>
  <c r="L17" i="4"/>
  <c r="Q17" i="4" s="1"/>
  <c r="L18" i="4"/>
  <c r="L19" i="4"/>
  <c r="L20" i="4"/>
  <c r="L21" i="4"/>
  <c r="Q21" i="4" s="1"/>
  <c r="L22" i="4"/>
  <c r="Q22" i="4" s="1"/>
  <c r="L23" i="4"/>
  <c r="L24" i="4"/>
  <c r="Q24" i="4" s="1"/>
  <c r="L25" i="4"/>
  <c r="Q25" i="4" s="1"/>
  <c r="L27" i="4"/>
  <c r="Q27" i="4" s="1"/>
  <c r="L28" i="4"/>
  <c r="Q28" i="4" s="1"/>
  <c r="L30" i="4"/>
  <c r="Q30" i="4" s="1"/>
  <c r="L31" i="4"/>
  <c r="L32" i="4"/>
  <c r="Q32" i="4" s="1"/>
  <c r="L33" i="4"/>
  <c r="Q33" i="4" s="1"/>
  <c r="L34" i="4"/>
  <c r="K4" i="4"/>
  <c r="P4" i="4" s="1"/>
  <c r="K5" i="4"/>
  <c r="P5" i="4" s="1"/>
  <c r="K6" i="4"/>
  <c r="K7" i="4"/>
  <c r="P7" i="4" s="1"/>
  <c r="K8" i="4"/>
  <c r="P8" i="4" s="1"/>
  <c r="K9" i="4"/>
  <c r="P9" i="4" s="1"/>
  <c r="K10" i="4"/>
  <c r="K11" i="4"/>
  <c r="P11" i="4" s="1"/>
  <c r="K12" i="4"/>
  <c r="P12" i="4" s="1"/>
  <c r="K13" i="4"/>
  <c r="K14" i="4"/>
  <c r="P14" i="4" s="1"/>
  <c r="K15" i="4"/>
  <c r="K16" i="4"/>
  <c r="K17" i="4"/>
  <c r="P17" i="4" s="1"/>
  <c r="K18" i="4"/>
  <c r="K19" i="4"/>
  <c r="K20" i="4"/>
  <c r="K21" i="4"/>
  <c r="P21" i="4" s="1"/>
  <c r="K22" i="4"/>
  <c r="P22" i="4" s="1"/>
  <c r="K23" i="4"/>
  <c r="K24" i="4"/>
  <c r="P24" i="4" s="1"/>
  <c r="K25" i="4"/>
  <c r="P25" i="4" s="1"/>
  <c r="K27" i="4"/>
  <c r="P27" i="4" s="1"/>
  <c r="K28" i="4"/>
  <c r="P28" i="4" s="1"/>
  <c r="K30" i="4"/>
  <c r="P30" i="4" s="1"/>
  <c r="K31" i="4"/>
  <c r="K32" i="4"/>
  <c r="P32" i="4" s="1"/>
  <c r="K33" i="4"/>
  <c r="P33" i="4" s="1"/>
  <c r="K34" i="4"/>
  <c r="M3" i="4"/>
  <c r="L3" i="4"/>
  <c r="K3" i="4"/>
  <c r="J4" i="4"/>
  <c r="O4" i="4" s="1"/>
  <c r="J5" i="4"/>
  <c r="O5" i="4" s="1"/>
  <c r="J6" i="4"/>
  <c r="J7" i="4"/>
  <c r="O7" i="4" s="1"/>
  <c r="J8" i="4"/>
  <c r="O8" i="4" s="1"/>
  <c r="J9" i="4"/>
  <c r="O9" i="4" s="1"/>
  <c r="J10" i="4"/>
  <c r="J11" i="4"/>
  <c r="O11" i="4" s="1"/>
  <c r="J12" i="4"/>
  <c r="O12" i="4" s="1"/>
  <c r="J13" i="4"/>
  <c r="J14" i="4"/>
  <c r="O14" i="4" s="1"/>
  <c r="J15" i="4"/>
  <c r="J16" i="4"/>
  <c r="J17" i="4"/>
  <c r="O17" i="4" s="1"/>
  <c r="J18" i="4"/>
  <c r="J19" i="4"/>
  <c r="J20" i="4"/>
  <c r="J21" i="4"/>
  <c r="O21" i="4" s="1"/>
  <c r="J22" i="4"/>
  <c r="O22" i="4" s="1"/>
  <c r="J23" i="4"/>
  <c r="J24" i="4"/>
  <c r="O24" i="4" s="1"/>
  <c r="J25" i="4"/>
  <c r="O25" i="4" s="1"/>
  <c r="J27" i="4"/>
  <c r="O27" i="4" s="1"/>
  <c r="J28" i="4"/>
  <c r="O28" i="4" s="1"/>
  <c r="J30" i="4"/>
  <c r="O30" i="4" s="1"/>
  <c r="J31" i="4"/>
  <c r="J32" i="4"/>
  <c r="O32" i="4" s="1"/>
  <c r="J33" i="4"/>
  <c r="O33" i="4" s="1"/>
  <c r="J34" i="4"/>
  <c r="J3" i="4"/>
  <c r="I4" i="4"/>
  <c r="N4" i="4" s="1"/>
  <c r="I5" i="4"/>
  <c r="N5" i="4" s="1"/>
  <c r="I6" i="4"/>
  <c r="I7" i="4"/>
  <c r="N7" i="4" s="1"/>
  <c r="I8" i="4"/>
  <c r="N8" i="4" s="1"/>
  <c r="I9" i="4"/>
  <c r="N9" i="4" s="1"/>
  <c r="I10" i="4"/>
  <c r="I11" i="4"/>
  <c r="N11" i="4" s="1"/>
  <c r="I12" i="4"/>
  <c r="N12" i="4" s="1"/>
  <c r="I13" i="4"/>
  <c r="I14" i="4"/>
  <c r="N14" i="4" s="1"/>
  <c r="I15" i="4"/>
  <c r="I16" i="4"/>
  <c r="I17" i="4"/>
  <c r="N17" i="4" s="1"/>
  <c r="I18" i="4"/>
  <c r="I19" i="4"/>
  <c r="I20" i="4"/>
  <c r="I21" i="4"/>
  <c r="N21" i="4" s="1"/>
  <c r="I22" i="4"/>
  <c r="N22" i="4" s="1"/>
  <c r="I23" i="4"/>
  <c r="I24" i="4"/>
  <c r="N24" i="4" s="1"/>
  <c r="I25" i="4"/>
  <c r="N25" i="4" s="1"/>
  <c r="I26" i="4"/>
  <c r="I27" i="4"/>
  <c r="N27" i="4" s="1"/>
  <c r="I28" i="4"/>
  <c r="N28" i="4" s="1"/>
  <c r="I29" i="4"/>
  <c r="I30" i="4"/>
  <c r="N30" i="4" s="1"/>
  <c r="I31" i="4"/>
  <c r="I32" i="4"/>
  <c r="N32" i="4" s="1"/>
  <c r="I33" i="4"/>
  <c r="N33" i="4" s="1"/>
  <c r="I34" i="4"/>
  <c r="I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H25" i="2"/>
  <c r="H27" i="2" s="1"/>
  <c r="G4" i="1"/>
  <c r="O26" i="2"/>
  <c r="N26" i="2" s="1"/>
  <c r="M26" i="2" s="1"/>
  <c r="L26" i="2" s="1"/>
  <c r="K26" i="2" s="1"/>
  <c r="J26" i="2" s="1"/>
  <c r="I26" i="2" s="1"/>
  <c r="H26" i="2" s="1"/>
  <c r="W9" i="3" l="1"/>
  <c r="V10" i="3"/>
  <c r="AA4" i="3"/>
  <c r="V5" i="3"/>
  <c r="C4" i="3"/>
  <c r="H10" i="2"/>
  <c r="H6" i="2"/>
  <c r="U9" i="3" l="1"/>
  <c r="T10" i="3" s="1"/>
  <c r="U10" i="3"/>
  <c r="X9" i="3"/>
  <c r="W10" i="3"/>
  <c r="T9" i="3"/>
  <c r="AB4" i="3"/>
  <c r="W5" i="3"/>
  <c r="X5" i="3" s="1"/>
  <c r="U6" i="3"/>
  <c r="U7" i="3" s="1"/>
  <c r="U5" i="3"/>
  <c r="T5" i="3" s="1"/>
  <c r="V6" i="3"/>
  <c r="V7" i="3" s="1"/>
  <c r="H12" i="2"/>
  <c r="H16" i="2" s="1"/>
  <c r="H14" i="2"/>
  <c r="H19" i="2" s="1"/>
  <c r="S9" i="3" l="1"/>
  <c r="S10" i="3"/>
  <c r="Y9" i="3"/>
  <c r="Z9" i="3" s="1"/>
  <c r="AA9" i="3" s="1"/>
  <c r="AB9" i="3" s="1"/>
  <c r="X10" i="3"/>
  <c r="AC4" i="3"/>
  <c r="W6" i="3"/>
  <c r="W7" i="3" s="1"/>
  <c r="T6" i="3"/>
  <c r="T7" i="3" s="1"/>
  <c r="S5" i="3"/>
  <c r="S6" i="3"/>
  <c r="S7" i="3" s="1"/>
  <c r="G4" i="2"/>
  <c r="I9" i="2" s="1"/>
  <c r="P10" i="2" s="1"/>
  <c r="P14" i="2" s="1"/>
  <c r="F4" i="2"/>
  <c r="I6" i="1"/>
  <c r="J6" i="1" s="1"/>
  <c r="K6" i="1" s="1"/>
  <c r="L6" i="1" s="1"/>
  <c r="M6" i="1" s="1"/>
  <c r="N6" i="1" s="1"/>
  <c r="O6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G5" i="1"/>
  <c r="AC9" i="3" l="1"/>
  <c r="Z10" i="3"/>
  <c r="Y10" i="3"/>
  <c r="R9" i="3"/>
  <c r="R10" i="3"/>
  <c r="AA10" i="3"/>
  <c r="AD4" i="3"/>
  <c r="X6" i="3"/>
  <c r="X7" i="3" s="1"/>
  <c r="R5" i="3"/>
  <c r="R6" i="3"/>
  <c r="R7" i="3" s="1"/>
  <c r="I5" i="2"/>
  <c r="P6" i="2" s="1"/>
  <c r="P12" i="2" s="1"/>
  <c r="P16" i="2" s="1"/>
  <c r="I4" i="2"/>
  <c r="P20" i="2"/>
  <c r="P19" i="2"/>
  <c r="I8" i="2"/>
  <c r="J9" i="2" s="1"/>
  <c r="L7" i="1"/>
  <c r="M7" i="1"/>
  <c r="H7" i="1"/>
  <c r="I7" i="1"/>
  <c r="O7" i="1"/>
  <c r="J7" i="1"/>
  <c r="AD9" i="3" l="1"/>
  <c r="AE9" i="3" s="1"/>
  <c r="Q9" i="3"/>
  <c r="Q10" i="3"/>
  <c r="AE4" i="3"/>
  <c r="AB10" i="3"/>
  <c r="Q5" i="3"/>
  <c r="Q6" i="3"/>
  <c r="Q7" i="3" s="1"/>
  <c r="Y5" i="3"/>
  <c r="Y6" i="3" s="1"/>
  <c r="Y7" i="3" s="1"/>
  <c r="P17" i="2"/>
  <c r="P22" i="2"/>
  <c r="O23" i="2" s="1"/>
  <c r="J5" i="2"/>
  <c r="O6" i="2" s="1"/>
  <c r="O12" i="2" s="1"/>
  <c r="O10" i="2"/>
  <c r="O14" i="2" s="1"/>
  <c r="J8" i="2"/>
  <c r="K9" i="2" s="1"/>
  <c r="J4" i="2"/>
  <c r="N7" i="1"/>
  <c r="K7" i="1"/>
  <c r="P9" i="3" l="1"/>
  <c r="P10" i="3"/>
  <c r="AC10" i="3"/>
  <c r="AF4" i="3"/>
  <c r="AF9" i="3" s="1"/>
  <c r="P5" i="3"/>
  <c r="P6" i="3"/>
  <c r="P7" i="3" s="1"/>
  <c r="Z5" i="3"/>
  <c r="Z6" i="3" s="1"/>
  <c r="Z7" i="3" s="1"/>
  <c r="O17" i="2"/>
  <c r="P24" i="2"/>
  <c r="P25" i="2" s="1"/>
  <c r="P27" i="2" s="1"/>
  <c r="K5" i="2"/>
  <c r="N6" i="2" s="1"/>
  <c r="N12" i="2" s="1"/>
  <c r="N10" i="2"/>
  <c r="N14" i="2" s="1"/>
  <c r="O20" i="2"/>
  <c r="O19" i="2"/>
  <c r="K4" i="2"/>
  <c r="K8" i="2"/>
  <c r="L9" i="2" s="1"/>
  <c r="G8" i="1"/>
  <c r="E4" i="1" s="1"/>
  <c r="G13" i="1" s="1"/>
  <c r="O9" i="3" l="1"/>
  <c r="O10" i="3"/>
  <c r="AG4" i="3"/>
  <c r="AG9" i="3" s="1"/>
  <c r="AD10" i="3"/>
  <c r="AA5" i="3"/>
  <c r="AA6" i="3" s="1"/>
  <c r="AA7" i="3" s="1"/>
  <c r="O5" i="3"/>
  <c r="O6" i="3"/>
  <c r="O7" i="3" s="1"/>
  <c r="N17" i="2"/>
  <c r="N19" i="2"/>
  <c r="L5" i="2"/>
  <c r="M6" i="2" s="1"/>
  <c r="M12" i="2" s="1"/>
  <c r="M17" i="2" s="1"/>
  <c r="M10" i="2"/>
  <c r="M14" i="2" s="1"/>
  <c r="M19" i="2" s="1"/>
  <c r="N20" i="2"/>
  <c r="L4" i="2"/>
  <c r="L8" i="2"/>
  <c r="M9" i="2" s="1"/>
  <c r="H13" i="1"/>
  <c r="G14" i="1"/>
  <c r="G15" i="1" s="1"/>
  <c r="N9" i="3" l="1"/>
  <c r="N10" i="3"/>
  <c r="AE10" i="3"/>
  <c r="AH4" i="3"/>
  <c r="AH9" i="3" s="1"/>
  <c r="AB5" i="3"/>
  <c r="AB6" i="3" s="1"/>
  <c r="AB7" i="3" s="1"/>
  <c r="N5" i="3"/>
  <c r="N6" i="3"/>
  <c r="N7" i="3" s="1"/>
  <c r="M20" i="2"/>
  <c r="M5" i="2"/>
  <c r="L6" i="2" s="1"/>
  <c r="L12" i="2" s="1"/>
  <c r="L17" i="2" s="1"/>
  <c r="L10" i="2"/>
  <c r="L14" i="2" s="1"/>
  <c r="M4" i="2"/>
  <c r="M8" i="2"/>
  <c r="N9" i="2" s="1"/>
  <c r="H14" i="1"/>
  <c r="H15" i="1" s="1"/>
  <c r="I13" i="1"/>
  <c r="M9" i="3" l="1"/>
  <c r="M10" i="3"/>
  <c r="AF10" i="3"/>
  <c r="AI4" i="3"/>
  <c r="AI9" i="3" s="1"/>
  <c r="M5" i="3"/>
  <c r="L5" i="3" s="1"/>
  <c r="M6" i="3"/>
  <c r="M7" i="3" s="1"/>
  <c r="AC5" i="3"/>
  <c r="AC6" i="3" s="1"/>
  <c r="AC7" i="3" s="1"/>
  <c r="N5" i="2"/>
  <c r="K6" i="2" s="1"/>
  <c r="K12" i="2" s="1"/>
  <c r="K17" i="2" s="1"/>
  <c r="K10" i="2"/>
  <c r="K14" i="2" s="1"/>
  <c r="L20" i="2"/>
  <c r="L19" i="2"/>
  <c r="N4" i="2"/>
  <c r="O4" i="2" s="1"/>
  <c r="P4" i="2" s="1"/>
  <c r="N8" i="2"/>
  <c r="O9" i="2" s="1"/>
  <c r="I14" i="1"/>
  <c r="I15" i="1" s="1"/>
  <c r="J14" i="1"/>
  <c r="J15" i="1" s="1"/>
  <c r="J13" i="1"/>
  <c r="L9" i="3" l="1"/>
  <c r="L10" i="3"/>
  <c r="AG10" i="3"/>
  <c r="AJ4" i="3"/>
  <c r="AJ9" i="3" s="1"/>
  <c r="L6" i="3"/>
  <c r="L7" i="3" s="1"/>
  <c r="AD5" i="3"/>
  <c r="AD6" i="3" s="1"/>
  <c r="AD7" i="3" s="1"/>
  <c r="K20" i="2"/>
  <c r="K19" i="2"/>
  <c r="O5" i="2"/>
  <c r="J6" i="2" s="1"/>
  <c r="J12" i="2" s="1"/>
  <c r="J17" i="2" s="1"/>
  <c r="J10" i="2"/>
  <c r="J14" i="2" s="1"/>
  <c r="O16" i="2"/>
  <c r="O22" i="2" s="1"/>
  <c r="O8" i="2"/>
  <c r="P9" i="2" s="1"/>
  <c r="K13" i="1"/>
  <c r="K14" i="1"/>
  <c r="K15" i="1" s="1"/>
  <c r="K9" i="3" l="1"/>
  <c r="K10" i="3"/>
  <c r="AK4" i="3"/>
  <c r="AK9" i="3" s="1"/>
  <c r="AH10" i="3"/>
  <c r="K5" i="3"/>
  <c r="K6" i="3"/>
  <c r="K7" i="3" s="1"/>
  <c r="AE5" i="3"/>
  <c r="AE6" i="3" s="1"/>
  <c r="AE7" i="3" s="1"/>
  <c r="N23" i="2"/>
  <c r="O24" i="2"/>
  <c r="P5" i="2"/>
  <c r="I6" i="2" s="1"/>
  <c r="I10" i="2"/>
  <c r="I14" i="2" s="1"/>
  <c r="J19" i="2"/>
  <c r="J20" i="2"/>
  <c r="N16" i="2"/>
  <c r="N22" i="2" s="1"/>
  <c r="P8" i="2"/>
  <c r="L13" i="1"/>
  <c r="L14" i="1"/>
  <c r="L15" i="1" s="1"/>
  <c r="J9" i="3" l="1"/>
  <c r="J10" i="3"/>
  <c r="AI10" i="3"/>
  <c r="AF5" i="3"/>
  <c r="AF6" i="3" s="1"/>
  <c r="AF7" i="3" s="1"/>
  <c r="J5" i="3"/>
  <c r="I6" i="3" s="1"/>
  <c r="I7" i="3" s="1"/>
  <c r="J6" i="3"/>
  <c r="J7" i="3" s="1"/>
  <c r="I12" i="2"/>
  <c r="I16" i="2" s="1"/>
  <c r="N24" i="2"/>
  <c r="I19" i="2"/>
  <c r="M23" i="2"/>
  <c r="O25" i="2"/>
  <c r="O27" i="2" s="1"/>
  <c r="I20" i="2"/>
  <c r="M16" i="2"/>
  <c r="M22" i="2" s="1"/>
  <c r="M15" i="1"/>
  <c r="M13" i="1"/>
  <c r="M14" i="1"/>
  <c r="I9" i="3" l="1"/>
  <c r="I10" i="3"/>
  <c r="AJ10" i="3"/>
  <c r="I5" i="3"/>
  <c r="AG5" i="3"/>
  <c r="AG6" i="3" s="1"/>
  <c r="AG7" i="3" s="1"/>
  <c r="I17" i="2"/>
  <c r="L23" i="2"/>
  <c r="N25" i="2"/>
  <c r="N27" i="2" s="1"/>
  <c r="L16" i="2"/>
  <c r="L22" i="2" s="1"/>
  <c r="N15" i="1"/>
  <c r="N13" i="1"/>
  <c r="N14" i="1"/>
  <c r="H9" i="3" l="1"/>
  <c r="H10" i="3"/>
  <c r="AK10" i="3"/>
  <c r="AH5" i="3"/>
  <c r="H5" i="3"/>
  <c r="H6" i="3"/>
  <c r="H7" i="3" s="1"/>
  <c r="L24" i="2"/>
  <c r="L25" i="2" s="1"/>
  <c r="K23" i="2"/>
  <c r="M24" i="2"/>
  <c r="M25" i="2" s="1"/>
  <c r="M27" i="2" s="1"/>
  <c r="K16" i="2"/>
  <c r="K22" i="2" s="1"/>
  <c r="O15" i="1"/>
  <c r="D4" i="1" s="1"/>
  <c r="O13" i="1"/>
  <c r="O14" i="1"/>
  <c r="G9" i="3" l="1"/>
  <c r="G10" i="3"/>
  <c r="AI5" i="3"/>
  <c r="AI6" i="3" s="1"/>
  <c r="AI7" i="3" s="1"/>
  <c r="AH6" i="3"/>
  <c r="AH7" i="3" s="1"/>
  <c r="G5" i="3"/>
  <c r="F5" i="3" s="1"/>
  <c r="G6" i="3"/>
  <c r="G7" i="3" s="1"/>
  <c r="K24" i="2"/>
  <c r="J23" i="2"/>
  <c r="L27" i="2"/>
  <c r="I22" i="2"/>
  <c r="J16" i="2"/>
  <c r="J22" i="2" s="1"/>
  <c r="F9" i="3" l="1"/>
  <c r="F10" i="3"/>
  <c r="F6" i="3"/>
  <c r="F7" i="3" s="1"/>
  <c r="AJ5" i="3"/>
  <c r="AK5" i="3" s="1"/>
  <c r="I23" i="2"/>
  <c r="I24" i="2" s="1"/>
  <c r="I25" i="2" s="1"/>
  <c r="K25" i="2"/>
  <c r="K27" i="2" s="1"/>
  <c r="AE11" i="3" l="1"/>
  <c r="F11" i="3"/>
  <c r="N11" i="3"/>
  <c r="N12" i="3" s="1"/>
  <c r="T11" i="3"/>
  <c r="T12" i="3" s="1"/>
  <c r="U11" i="3"/>
  <c r="P11" i="3"/>
  <c r="P12" i="3" s="1"/>
  <c r="S11" i="3"/>
  <c r="S12" i="3" s="1"/>
  <c r="AI11" i="3"/>
  <c r="Q11" i="3"/>
  <c r="Q12" i="3" s="1"/>
  <c r="AH11" i="3"/>
  <c r="I11" i="3"/>
  <c r="I12" i="3" s="1"/>
  <c r="G11" i="3"/>
  <c r="G12" i="3" s="1"/>
  <c r="W11" i="3"/>
  <c r="H11" i="3"/>
  <c r="H12" i="3" s="1"/>
  <c r="X11" i="3"/>
  <c r="J11" i="3"/>
  <c r="J12" i="3" s="1"/>
  <c r="M11" i="3"/>
  <c r="M12" i="3" s="1"/>
  <c r="Y11" i="3"/>
  <c r="K11" i="3"/>
  <c r="K12" i="3" s="1"/>
  <c r="AA11" i="3"/>
  <c r="L11" i="3"/>
  <c r="L12" i="3" s="1"/>
  <c r="AB11" i="3"/>
  <c r="R11" i="3"/>
  <c r="R12" i="3" s="1"/>
  <c r="V11" i="3"/>
  <c r="AG11" i="3"/>
  <c r="O11" i="3"/>
  <c r="O12" i="3" s="1"/>
  <c r="AF11" i="3"/>
  <c r="Z11" i="3"/>
  <c r="AC11" i="3"/>
  <c r="AD11" i="3"/>
  <c r="AJ11" i="3"/>
  <c r="AK11" i="3"/>
  <c r="AJ6" i="3"/>
  <c r="AJ7" i="3" s="1"/>
  <c r="AK6" i="3"/>
  <c r="AK7" i="3" s="1"/>
  <c r="J24" i="2"/>
  <c r="AL15" i="3" l="1"/>
  <c r="F12" i="3"/>
  <c r="AL9" i="3" s="1"/>
  <c r="AL10" i="3" s="1"/>
  <c r="I27" i="2"/>
  <c r="J25" i="2"/>
  <c r="J27" i="2" s="1"/>
  <c r="J13" i="3" l="1"/>
  <c r="Y14" i="3" s="1"/>
  <c r="F13" i="3"/>
  <c r="K13" i="3"/>
  <c r="Z14" i="3" s="1"/>
  <c r="AM9" i="3"/>
  <c r="AM10" i="3" s="1"/>
  <c r="U13" i="3"/>
  <c r="AJ14" i="3" s="1"/>
  <c r="R13" i="3"/>
  <c r="AG14" i="3" s="1"/>
  <c r="P13" i="3"/>
  <c r="AE14" i="3" s="1"/>
  <c r="G13" i="3"/>
  <c r="V14" i="3" s="1"/>
  <c r="S13" i="3"/>
  <c r="AH14" i="3" s="1"/>
  <c r="Q13" i="3"/>
  <c r="AF14" i="3" s="1"/>
  <c r="N13" i="3"/>
  <c r="AC14" i="3" s="1"/>
  <c r="O13" i="3"/>
  <c r="AD14" i="3" s="1"/>
  <c r="I13" i="3"/>
  <c r="X14" i="3" s="1"/>
  <c r="H13" i="3"/>
  <c r="W14" i="3" s="1"/>
  <c r="L13" i="3"/>
  <c r="AA14" i="3" s="1"/>
  <c r="V13" i="3"/>
  <c r="AK14" i="3" s="1"/>
  <c r="M13" i="3"/>
  <c r="AB14" i="3" s="1"/>
  <c r="T13" i="3"/>
  <c r="AI14" i="3" s="1"/>
  <c r="D4" i="3"/>
  <c r="E4" i="2"/>
  <c r="C4" i="2"/>
  <c r="D4" i="2" s="1"/>
  <c r="AL14" i="3" l="1"/>
  <c r="E4" i="3" s="1"/>
  <c r="AN9" i="3"/>
  <c r="AN10" i="3" l="1"/>
  <c r="AO9" i="3"/>
  <c r="AO10" i="3" s="1"/>
  <c r="AP10" i="3" l="1"/>
  <c r="AL11" i="3" s="1"/>
  <c r="AM11" i="3" l="1"/>
  <c r="AL12" i="3"/>
  <c r="AM12" i="3" l="1"/>
  <c r="AN11" i="3"/>
  <c r="AO11" i="3" l="1"/>
  <c r="AN12" i="3"/>
  <c r="AL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Danila</author>
  </authors>
  <commentList>
    <comment ref="A4" authorId="0" shapeId="0" xr:uid="{6E7DF472-D61D-42BB-86DD-4CBBD7E9BD57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Число которое вы хотите перевести в другую систему
</t>
        </r>
      </text>
    </comment>
    <comment ref="B4" authorId="0" shapeId="0" xr:uid="{2656A668-5E9B-4606-9FED-1767A1B99F15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Основание системы входного числа
</t>
        </r>
      </text>
    </comment>
    <comment ref="C4" authorId="0" shapeId="0" xr:uid="{FBC49E83-7D0B-447D-B6B4-C9CC4BEC516B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Основание системы числа на выходе</t>
        </r>
      </text>
    </comment>
    <comment ref="D4" authorId="0" shapeId="0" xr:uid="{1657103D-0A85-4496-859D-BDABC461B9CA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Результат</t>
        </r>
      </text>
    </comment>
    <comment ref="E4" authorId="0" shapeId="0" xr:uid="{1DB0C36B-1E5D-4219-A1A5-7D64BA7674AD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Ваше число в 10 форме</t>
        </r>
      </text>
    </comment>
    <comment ref="G4" authorId="0" shapeId="0" xr:uid="{FBC36719-C715-4CD5-B28C-CCF6A35FE616}">
      <text>
        <r>
          <rPr>
            <b/>
            <sz val="9"/>
            <color indexed="81"/>
            <rFont val="Tahoma"/>
            <charset val="1"/>
          </rPr>
          <t>Danila:
На этом этапе ваше число разбивается на отельные символы с помощью функции MID</t>
        </r>
      </text>
    </comment>
    <comment ref="G5" authorId="0" shapeId="0" xr:uid="{1917B191-188C-48FF-95F2-93B056FB0AB0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На этом этапе идет проверка вашего числа, если оно было в системе больше 10 то через комманду CODE, значение переводилось в язык аски и от него отнималось число 55, чтобы на выходе получилось вместо символа число</t>
        </r>
      </text>
    </comment>
    <comment ref="G6" authorId="0" shapeId="0" xr:uid="{E761AC36-6453-4B65-A571-9D377C2E89F2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На этом этапе находится длинна числа и с каждым шагом она уменьшается на 1, чтобы эту длинну можно было использовать в формуле</t>
        </r>
      </text>
    </comment>
    <comment ref="G7" authorId="0" shapeId="0" xr:uid="{48AE7711-50B7-43FC-A4A9-6269274D7BE2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На этом этапе мы по формуле переводим каждое основание в 10 систему</t>
        </r>
      </text>
    </comment>
    <comment ref="G8" authorId="0" shapeId="0" xr:uid="{69BE396F-B886-47B1-A34D-4A7C6E61A7AA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Результат в 10 системе</t>
        </r>
      </text>
    </comment>
    <comment ref="G13" authorId="0" shapeId="0" xr:uid="{5220FFE2-8CB9-426B-80C9-21C8C594E59F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На этом этапе с помощью команды TRUNC, делим число на основание системы и округляем его</t>
        </r>
      </text>
    </comment>
    <comment ref="G14" authorId="0" shapeId="0" xr:uid="{4FBDA62D-7BDF-4B4D-99A8-694109EDD73F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Здесь находится остаток от деления числа на основания системы</t>
        </r>
      </text>
    </comment>
    <comment ref="G15" authorId="0" shapeId="0" xr:uid="{7059850D-CDFA-4AD4-BECA-E5FE76D72B1C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Тут происходит проверка, если число больше 9, мы переопределяем его в букву через таблицу аски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Danila</author>
  </authors>
  <commentList>
    <comment ref="A3" authorId="0" shapeId="0" xr:uid="{700C790B-E033-4E7A-82E5-37E24AC6AB79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Первое число</t>
        </r>
      </text>
    </comment>
    <comment ref="B3" authorId="0" shapeId="0" xr:uid="{65E137C9-7F91-4C66-A34D-CE419FA9360D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Второе число</t>
        </r>
      </text>
    </comment>
    <comment ref="F3" authorId="0" shapeId="0" xr:uid="{1843A779-8F96-4B23-927C-67A1E5808642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Первое число по модулю</t>
        </r>
      </text>
    </comment>
    <comment ref="G3" authorId="0" shapeId="0" xr:uid="{23D52818-5CA4-4641-89E7-695490EA82F0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Второе число по модулю</t>
        </r>
      </text>
    </comment>
    <comment ref="H3" authorId="0" shapeId="0" xr:uid="{7C34B053-4C94-48CE-81D0-354781A31BD3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Это столбец в котором сравнивается число с 0, и в зависимости от результата ставится 1 или 0</t>
        </r>
      </text>
    </comment>
    <comment ref="I3" authorId="0" shapeId="0" xr:uid="{2F246CFD-8084-448F-817F-9D4BE8E121EB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В этой зоне первое число переводится в двоичную систему с помощью деления и нахождения остатка, а после переворачивается</t>
        </r>
      </text>
    </comment>
    <comment ref="C4" authorId="0" shapeId="0" xr:uid="{104EE24A-67A8-4973-BB77-BE6161E8D35A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Результат сложения</t>
        </r>
      </text>
    </comment>
    <comment ref="D4" authorId="0" shapeId="0" xr:uid="{51E64B1F-87BC-4D85-A754-07A579500296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Проверка результата</t>
        </r>
      </text>
    </comment>
    <comment ref="E4" authorId="0" shapeId="0" xr:uid="{3DD3B74A-D367-4C11-8148-8A3F640465B9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Результат в двоичной системе</t>
        </r>
      </text>
    </comment>
    <comment ref="I7" authorId="0" shapeId="0" xr:uid="{1674ADFF-C5C4-4C45-92ED-938E388D4FB9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В этой зоне второе число переводится в двоичную систему с помощью деления и нахождения остатка, а после переворачивается</t>
        </r>
      </text>
    </comment>
    <comment ref="I11" authorId="0" shapeId="0" xr:uid="{C0610BE9-5576-4505-8057-4A5781E6FA1A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Тут находится обратный код первого числа, если число положительное то оно остается как и в двоичном виде, а если нет то с помощью сравнения и заменой числа</t>
        </r>
      </text>
    </comment>
    <comment ref="I13" authorId="0" shapeId="0" xr:uid="{3E4FF9E1-FAD8-4196-8823-777A9D71BC40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Тут находится обратный код первого числа, если число положительное то оно остается как и в двоичном виде, а если нет то с помощью сравнения и заменой числа</t>
        </r>
      </text>
    </comment>
    <comment ref="I15" authorId="0" shapeId="0" xr:uid="{7011043B-B1BE-48F9-BE3F-CF3A1602826C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Здесь находится дополнительный код первого числа, проверяется знак числа, если оно положительное то остается как в двоичной системе, а если отрицательное то берется обратный код и в конец добавляется 1. После чего сравнивается с помощью остатка от деления, если до этого там была единица, то единица прибавляется к ближайшему 0</t>
        </r>
      </text>
    </comment>
    <comment ref="I18" authorId="0" shapeId="0" xr:uid="{1AB9A5E9-0E82-43A1-900F-6C81494BB409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Здесь находится дополнительный код второго числа, проверяется знак числа, если оно положительное то остается как в двоичной системе, а если отрицательное то берется обратный код и в конец добавляется 1. После чего сравнивается с помощью остатка от деления, если до этого там была единица, то единица прибавляется к ближайшему 0</t>
        </r>
      </text>
    </comment>
    <comment ref="I21" authorId="0" shapeId="0" xr:uid="{A6F29FEA-EDE8-4B1F-B265-AE288EE61220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Тут находится побитовое сложение с помощью сравнение двух чисел по разрядам.
Первая строчка складывает два обратных кода.
Вторая находит 2 и выписывает лишние единицы.
Третья складывает сумму и лишние единицы.
Четвертая сравнивает третию на наличие 1 и 3, и подставлет вместо них 1, а если 2 то ставит 0
Пятая строка это биты и последний из них отрицательный для определения знака
Шестая складывает нужные биты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Danila</author>
  </authors>
  <commentList>
    <comment ref="E4" authorId="0" shapeId="0" xr:uid="{AD1F827C-72E2-4BD7-B2EF-31ED49B07DEB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здесь находится ответ полученный умножением полученного коэффецента на 2 в степени не пустых строк</t>
        </r>
      </text>
    </comment>
    <comment ref="F5" authorId="0" shapeId="0" xr:uid="{10774704-FC49-496B-9D88-99B8E00BD48F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здесь и рядом ниже целая часть переводится в двоичный код с помощью деления на 2 и отбрасвания остатка</t>
        </r>
      </text>
    </comment>
    <comment ref="V5" authorId="0" shapeId="0" xr:uid="{B7E19FB8-ED60-4C56-9D60-B72EDF7A03B3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В этом ряду мы сравниваем мантису с отрицательными степенями двойки и если они равны или мантиса больше то пишем их разность, а если нет то оставляем значение мантисы
</t>
        </r>
      </text>
    </comment>
    <comment ref="V6" authorId="0" shapeId="0" xr:uid="{0715ED50-55E0-4F5E-B6A5-AD0769FC3E12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здесь мы сравниваем 
результат с мантисой а после с предыдущим результатом, если они равны то будет 0, если нет то 1</t>
        </r>
      </text>
    </comment>
    <comment ref="F7" authorId="0" shapeId="0" xr:uid="{7A14340C-2B24-4546-83EE-867FBA8E69BF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здесь мы умножаем полученный результат на 2 в степени первого ряда</t>
        </r>
      </text>
    </comment>
    <comment ref="V7" authorId="0" shapeId="0" xr:uid="{81A82738-8F23-42D3-9A5C-A9F5B5B6F668}">
      <text>
        <r>
          <rPr>
            <b/>
            <sz val="9"/>
            <color indexed="81"/>
            <rFont val="Tahoma"/>
            <charset val="1"/>
          </rPr>
          <t>тут верхний ряд умножается на результат</t>
        </r>
      </text>
    </comment>
    <comment ref="F9" authorId="0" shapeId="0" xr:uid="{95177C9B-58A7-4BA6-9AB9-2B23CDC3D6DB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эта строчка повторяет вторую строку</t>
        </r>
      </text>
    </comment>
    <comment ref="AL9" authorId="0" shapeId="0" xr:uid="{FBBCD6A8-63B6-4667-9694-B1DE707F1970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здесь находится сумма не пустых строк 12 ряда и переводится в двоичную систему</t>
        </r>
      </text>
    </comment>
    <comment ref="F10" authorId="0" shapeId="0" xr:uid="{2F6902E8-736D-4A25-AD46-A2DB3B918E7B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эта строка повторяет третью строку</t>
        </r>
      </text>
    </comment>
    <comment ref="F11" authorId="0" shapeId="0" xr:uid="{8A002FEB-DDCE-4318-A34D-EB16724DAE76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в этом ряду сравгивается сумма всех значений до этого столбца, если она больше 0, то будет равно значению из столбца, если нет пустой строке</t>
        </r>
      </text>
    </comment>
    <comment ref="F12" authorId="0" shapeId="0" xr:uid="{E7D1374B-F177-4D5A-9130-A336AFDCAE8D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здесь сравнивается значение выше строкой, если строка не пустая то будет 1, если нет пустая строка</t>
        </r>
      </text>
    </comment>
    <comment ref="F13" authorId="0" shapeId="0" xr:uid="{31115F19-18EF-482F-BC8B-4C922E4964C1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здесь записывается число в двоичной форме</t>
        </r>
      </text>
    </comment>
    <comment ref="V14" authorId="0" shapeId="0" xr:uid="{87D0CDBB-66C5-4EDA-89AE-530A4B5BD52D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тут мы записываем не нулевые значения в десятичной форме</t>
        </r>
      </text>
    </comment>
    <comment ref="AL14" authorId="0" shapeId="0" xr:uid="{1F9199B1-E0C8-49BC-944E-8420D7F997BB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здесь мы делаем сумму 14 ряда и добавляем 1 чтобы число было не нулевым и его можно было умножить</t>
        </r>
      </text>
    </comment>
    <comment ref="AL15" authorId="0" shapeId="0" xr:uid="{011FC31F-6D3E-47B9-B7A3-FAA6956FFB05}">
      <text>
        <r>
          <rPr>
            <b/>
            <sz val="9"/>
            <color indexed="81"/>
            <rFont val="Tahoma"/>
            <charset val="1"/>
          </rPr>
          <t>Danila:</t>
        </r>
        <r>
          <rPr>
            <sz val="9"/>
            <color indexed="81"/>
            <rFont val="Tahoma"/>
            <charset val="1"/>
          </rPr>
          <t xml:space="preserve">
число в двоичной форме без пустых строк</t>
        </r>
      </text>
    </comment>
  </commentList>
</comments>
</file>

<file path=xl/sharedStrings.xml><?xml version="1.0" encoding="utf-8"?>
<sst xmlns="http://schemas.openxmlformats.org/spreadsheetml/2006/main" count="81" uniqueCount="69">
  <si>
    <t>Result</t>
  </si>
  <si>
    <t>OutSystem</t>
  </si>
  <si>
    <t>Youre num</t>
  </si>
  <si>
    <t>InputSystem</t>
  </si>
  <si>
    <t>in 10 system</t>
  </si>
  <si>
    <t>Сalculations zone from 10</t>
  </si>
  <si>
    <t>Сalculations zone in 10</t>
  </si>
  <si>
    <t>1-st num</t>
  </si>
  <si>
    <t>2-nd num</t>
  </si>
  <si>
    <t>result</t>
  </si>
  <si>
    <t>First num in 2 system</t>
  </si>
  <si>
    <t>Second num in 2 system</t>
  </si>
  <si>
    <t>Reverse code of first num</t>
  </si>
  <si>
    <t>Reverse code of second num</t>
  </si>
  <si>
    <t>Additional code of first num</t>
  </si>
  <si>
    <t>check</t>
  </si>
  <si>
    <t xml:space="preserve">Sum </t>
  </si>
  <si>
    <t>Additional code of second num</t>
  </si>
  <si>
    <t>Sign</t>
  </si>
  <si>
    <t>Positive1</t>
  </si>
  <si>
    <t>Positive2</t>
  </si>
  <si>
    <t>res in 2</t>
  </si>
  <si>
    <t>A</t>
  </si>
  <si>
    <t>B</t>
  </si>
  <si>
    <t>C</t>
  </si>
  <si>
    <t>D</t>
  </si>
  <si>
    <t>E</t>
  </si>
  <si>
    <t>F</t>
  </si>
  <si>
    <t>Table of true</t>
  </si>
  <si>
    <t>00</t>
  </si>
  <si>
    <t>01</t>
  </si>
  <si>
    <t>11</t>
  </si>
  <si>
    <t>10</t>
  </si>
  <si>
    <t>000</t>
  </si>
  <si>
    <t>001</t>
  </si>
  <si>
    <t>010</t>
  </si>
  <si>
    <t>011</t>
  </si>
  <si>
    <t>100</t>
  </si>
  <si>
    <t>101</t>
  </si>
  <si>
    <t>110</t>
  </si>
  <si>
    <t>111</t>
  </si>
  <si>
    <t>Karno Cards</t>
  </si>
  <si>
    <t>Grey Code</t>
  </si>
  <si>
    <t>a</t>
  </si>
  <si>
    <t>b</t>
  </si>
  <si>
    <t>c</t>
  </si>
  <si>
    <t>d</t>
  </si>
  <si>
    <t>e</t>
  </si>
  <si>
    <t>!a</t>
  </si>
  <si>
    <t>!b</t>
  </si>
  <si>
    <t>!c</t>
  </si>
  <si>
    <t>!d</t>
  </si>
  <si>
    <t>!e</t>
  </si>
  <si>
    <t>Sum</t>
  </si>
  <si>
    <t>Number</t>
  </si>
  <si>
    <t>Mantiss</t>
  </si>
  <si>
    <t>Whole part</t>
  </si>
  <si>
    <t>Fix point</t>
  </si>
  <si>
    <t>Calc</t>
  </si>
  <si>
    <t>sum</t>
  </si>
  <si>
    <t>Float point</t>
  </si>
  <si>
    <t>b!de</t>
  </si>
  <si>
    <t>!bc!e</t>
  </si>
  <si>
    <t>!bcd</t>
  </si>
  <si>
    <t>!c!de</t>
  </si>
  <si>
    <t>ab!cd</t>
  </si>
  <si>
    <t>abd!e</t>
  </si>
  <si>
    <t>!abc!d</t>
  </si>
  <si>
    <t>!a!cd!e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</si>
</sst>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  <scheme val="minor"/>
    </font>
    <font>
      <b/>
      <sz val="11"/>
      <color rgb="FF3F3F3F"/>
      <name val="Arial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A7D00"/>
      <name val="Arial"/>
      <family val="2"/>
      <charset val="204"/>
      <scheme val="minor"/>
    </font>
    <font>
      <b/>
      <sz val="11"/>
      <color theme="0"/>
      <name val="Arial"/>
      <family val="2"/>
      <charset val="204"/>
      <scheme val="minor"/>
    </font>
    <font>
      <b/>
      <sz val="15"/>
      <color theme="3"/>
      <name val="Arial"/>
      <family val="2"/>
      <charset val="204"/>
      <scheme val="minor"/>
    </font>
    <font>
      <sz val="11"/>
      <color theme="0"/>
      <name val="Arial"/>
      <family val="2"/>
      <charset val="204"/>
      <scheme val="minor"/>
    </font>
    <font>
      <sz val="26"/>
      <color theme="0"/>
      <name val="Arial"/>
      <family val="2"/>
      <charset val="204"/>
      <scheme val="minor"/>
    </font>
    <font>
      <sz val="28"/>
      <color theme="0"/>
      <name val="Arial"/>
      <family val="2"/>
      <charset val="204"/>
      <scheme val="minor"/>
    </font>
    <font>
      <sz val="36"/>
      <color theme="0"/>
      <name val="Arial"/>
      <family val="2"/>
      <charset val="204"/>
      <scheme val="minor"/>
    </font>
    <font>
      <sz val="20"/>
      <color theme="0"/>
      <name val="Arial"/>
      <family val="2"/>
      <charset val="204"/>
      <scheme val="minor"/>
    </font>
    <font>
      <sz val="22"/>
      <color theme="0"/>
      <name val="Arial"/>
      <family val="2"/>
      <charset val="204"/>
      <scheme val="minor"/>
    </font>
    <font>
      <b/>
      <sz val="36"/>
      <color theme="0"/>
      <name val="Arial"/>
      <family val="2"/>
      <charset val="204"/>
      <scheme val="minor"/>
    </font>
    <font>
      <b/>
      <sz val="26"/>
      <color theme="0"/>
      <name val="Arial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double">
        <color rgb="FF3F3F3F"/>
      </right>
      <top/>
      <bottom style="thin">
        <color theme="1"/>
      </bottom>
      <diagonal/>
    </border>
    <border>
      <left style="double">
        <color rgb="FF3F3F3F"/>
      </left>
      <right/>
      <top/>
      <bottom style="thin">
        <color theme="1"/>
      </bottom>
      <diagonal/>
    </border>
  </borders>
  <cellStyleXfs count="14">
    <xf numFmtId="0" fontId="0" fillId="0" borderId="0"/>
    <xf numFmtId="0" fontId="5" fillId="2" borderId="1" applyNumberFormat="0" applyAlignment="0" applyProtection="0"/>
    <xf numFmtId="0" fontId="8" fillId="2" borderId="2" applyNumberFormat="0" applyAlignment="0" applyProtection="0"/>
    <xf numFmtId="0" fontId="9" fillId="3" borderId="3" applyNumberFormat="0" applyAlignment="0" applyProtection="0"/>
    <xf numFmtId="0" fontId="10" fillId="0" borderId="7" applyNumberFormat="0" applyFill="0" applyAlignment="0" applyProtection="0"/>
    <xf numFmtId="0" fontId="11" fillId="5" borderId="0" applyNumberFormat="0" applyBorder="0" applyAlignment="0" applyProtection="0"/>
    <xf numFmtId="0" fontId="3" fillId="6" borderId="0" applyNumberFormat="0" applyBorder="0" applyAlignment="0" applyProtection="0"/>
    <xf numFmtId="0" fontId="11" fillId="7" borderId="0" applyNumberFormat="0" applyBorder="0" applyAlignment="0" applyProtection="0"/>
    <xf numFmtId="0" fontId="3" fillId="8" borderId="0" applyNumberFormat="0" applyBorder="0" applyAlignment="0" applyProtection="0"/>
    <xf numFmtId="0" fontId="11" fillId="9" borderId="0" applyNumberFormat="0" applyBorder="0" applyAlignment="0" applyProtection="0"/>
    <xf numFmtId="0" fontId="3" fillId="10" borderId="0" applyNumberFormat="0" applyBorder="0" applyAlignment="0" applyProtection="0"/>
    <xf numFmtId="0" fontId="11" fillId="11" borderId="0" applyNumberFormat="0" applyBorder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</cellStyleXfs>
  <cellXfs count="57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5" fillId="2" borderId="1" xfId="1" applyAlignment="1"/>
    <xf numFmtId="0" fontId="5" fillId="2" borderId="1" xfId="1"/>
    <xf numFmtId="0" fontId="0" fillId="0" borderId="0" xfId="0"/>
    <xf numFmtId="0" fontId="0" fillId="0" borderId="0" xfId="0" applyFont="1" applyAlignment="1">
      <alignment horizontal="center"/>
    </xf>
    <xf numFmtId="0" fontId="9" fillId="3" borderId="3" xfId="3" applyAlignment="1"/>
    <xf numFmtId="0" fontId="8" fillId="2" borderId="2" xfId="2" applyAlignment="1"/>
    <xf numFmtId="0" fontId="0" fillId="4" borderId="0" xfId="0" applyFont="1" applyFill="1" applyAlignment="1"/>
    <xf numFmtId="0" fontId="0" fillId="0" borderId="0" xfId="0" applyFont="1" applyBorder="1" applyAlignment="1"/>
    <xf numFmtId="0" fontId="5" fillId="2" borderId="1" xfId="1" applyNumberFormat="1" applyAlignment="1"/>
    <xf numFmtId="49" fontId="9" fillId="3" borderId="3" xfId="3" applyNumberFormat="1" applyAlignment="1"/>
    <xf numFmtId="0" fontId="11" fillId="9" borderId="0" xfId="9" applyAlignment="1"/>
    <xf numFmtId="0" fontId="11" fillId="7" borderId="0" xfId="7" applyAlignment="1"/>
    <xf numFmtId="0" fontId="11" fillId="11" borderId="0" xfId="11" applyAlignment="1"/>
    <xf numFmtId="0" fontId="11" fillId="5" borderId="0" xfId="5" applyAlignment="1"/>
    <xf numFmtId="0" fontId="9" fillId="3" borderId="3" xfId="3"/>
    <xf numFmtId="0" fontId="0" fillId="0" borderId="0" xfId="0" applyAlignment="1">
      <alignment horizontal="center"/>
    </xf>
    <xf numFmtId="0" fontId="8" fillId="2" borderId="2" xfId="2"/>
    <xf numFmtId="49" fontId="9" fillId="3" borderId="10" xfId="3" applyNumberFormat="1" applyBorder="1" applyAlignment="1"/>
    <xf numFmtId="49" fontId="9" fillId="3" borderId="4" xfId="3" applyNumberFormat="1" applyBorder="1" applyAlignment="1"/>
    <xf numFmtId="0" fontId="5" fillId="2" borderId="11" xfId="1" applyBorder="1" applyAlignment="1"/>
    <xf numFmtId="0" fontId="8" fillId="2" borderId="9" xfId="2" applyBorder="1" applyAlignment="1"/>
    <xf numFmtId="0" fontId="0" fillId="0" borderId="0" xfId="0" applyBorder="1"/>
    <xf numFmtId="0" fontId="9" fillId="3" borderId="3" xfId="3" applyAlignment="1">
      <alignment horizontal="center"/>
    </xf>
    <xf numFmtId="0" fontId="9" fillId="3" borderId="4" xfId="3" applyBorder="1" applyAlignment="1">
      <alignment horizontal="center"/>
    </xf>
    <xf numFmtId="0" fontId="9" fillId="3" borderId="5" xfId="3" applyBorder="1" applyAlignment="1">
      <alignment horizontal="center"/>
    </xf>
    <xf numFmtId="0" fontId="9" fillId="3" borderId="6" xfId="3" applyBorder="1" applyAlignment="1">
      <alignment horizontal="center"/>
    </xf>
    <xf numFmtId="0" fontId="0" fillId="0" borderId="0" xfId="0" applyFont="1" applyAlignment="1">
      <alignment horizontal="center"/>
    </xf>
    <xf numFmtId="0" fontId="8" fillId="2" borderId="8" xfId="2" applyBorder="1" applyAlignment="1">
      <alignment horizontal="center"/>
    </xf>
    <xf numFmtId="0" fontId="8" fillId="2" borderId="0" xfId="2" applyBorder="1" applyAlignment="1">
      <alignment horizontal="center"/>
    </xf>
    <xf numFmtId="0" fontId="10" fillId="0" borderId="7" xfId="4" applyAlignment="1">
      <alignment horizontal="center"/>
    </xf>
    <xf numFmtId="0" fontId="1" fillId="8" borderId="0" xfId="8" applyFont="1" applyAlignment="1"/>
    <xf numFmtId="0" fontId="1" fillId="12" borderId="0" xfId="12" applyFont="1" applyAlignment="1"/>
    <xf numFmtId="0" fontId="1" fillId="6" borderId="0" xfId="6" applyFont="1" applyAlignment="1"/>
    <xf numFmtId="0" fontId="1" fillId="10" borderId="0" xfId="10" applyFont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16" fillId="9" borderId="0" xfId="9" applyFont="1" applyBorder="1" applyAlignment="1">
      <alignment horizontal="center"/>
    </xf>
    <xf numFmtId="0" fontId="16" fillId="7" borderId="0" xfId="7" applyFont="1" applyBorder="1" applyAlignment="1">
      <alignment horizontal="center"/>
    </xf>
    <xf numFmtId="0" fontId="16" fillId="11" borderId="0" xfId="11" applyFont="1" applyBorder="1" applyAlignment="1">
      <alignment horizontal="center"/>
    </xf>
    <xf numFmtId="0" fontId="15" fillId="5" borderId="0" xfId="5" applyFont="1" applyBorder="1" applyAlignment="1">
      <alignment horizontal="center"/>
    </xf>
    <xf numFmtId="0" fontId="12" fillId="8" borderId="0" xfId="8" applyFont="1" applyBorder="1" applyAlignment="1">
      <alignment horizontal="center"/>
    </xf>
    <xf numFmtId="0" fontId="13" fillId="13" borderId="0" xfId="13" applyFont="1" applyBorder="1" applyAlignment="1">
      <alignment horizontal="center"/>
    </xf>
    <xf numFmtId="0" fontId="13" fillId="6" borderId="0" xfId="6" applyFont="1" applyBorder="1" applyAlignment="1">
      <alignment horizontal="center"/>
    </xf>
    <xf numFmtId="0" fontId="14" fillId="10" borderId="0" xfId="10" applyFont="1" applyBorder="1" applyAlignment="1">
      <alignment horizontal="center"/>
    </xf>
    <xf numFmtId="0" fontId="17" fillId="3" borderId="3" xfId="3" applyFont="1" applyAlignment="1">
      <alignment horizontal="center"/>
    </xf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18" fillId="3" borderId="3" xfId="3" applyFont="1" applyAlignment="1">
      <alignment horizontal="center"/>
    </xf>
    <xf numFmtId="0" fontId="0" fillId="0" borderId="21" xfId="0" applyFont="1" applyBorder="1" applyAlignment="1"/>
  </cellXfs>
  <cellStyles count="14">
    <cellStyle name="40% - Accent1" xfId="12" builtinId="31"/>
    <cellStyle name="60% - Accent3" xfId="6" builtinId="40"/>
    <cellStyle name="60% - Accent4" xfId="8" builtinId="44"/>
    <cellStyle name="60% - Accent5" xfId="10" builtinId="48"/>
    <cellStyle name="60% - Accent6" xfId="13" builtinId="52"/>
    <cellStyle name="Accent2" xfId="5" builtinId="33"/>
    <cellStyle name="Accent4" xfId="7" builtinId="41"/>
    <cellStyle name="Accent5" xfId="9" builtinId="45"/>
    <cellStyle name="Accent6" xfId="11" builtinId="49"/>
    <cellStyle name="Calculation" xfId="2" builtinId="22"/>
    <cellStyle name="Check Cell" xfId="3" builtinId="23"/>
    <cellStyle name="Heading 1" xfId="4" builtinId="1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7"/>
  <sheetViews>
    <sheetView topLeftCell="B1" workbookViewId="0">
      <selection activeCell="G8" sqref="G8"/>
    </sheetView>
  </sheetViews>
  <sheetFormatPr defaultColWidth="12.5703125" defaultRowHeight="15.75" customHeight="1" x14ac:dyDescent="0.2"/>
  <sheetData>
    <row r="1" spans="1:15" ht="12.75" x14ac:dyDescent="0.2">
      <c r="A1" s="1"/>
      <c r="B1" s="1"/>
    </row>
    <row r="2" spans="1:15" ht="13.5" thickBot="1" x14ac:dyDescent="0.25">
      <c r="A2" s="1"/>
      <c r="B2" s="1"/>
    </row>
    <row r="3" spans="1:15" ht="16.5" thickTop="1" thickBot="1" x14ac:dyDescent="0.3">
      <c r="A3" s="7" t="s">
        <v>2</v>
      </c>
      <c r="B3" s="7" t="s">
        <v>3</v>
      </c>
      <c r="C3" s="7" t="s">
        <v>1</v>
      </c>
      <c r="D3" s="7" t="s">
        <v>0</v>
      </c>
      <c r="E3" s="7" t="s">
        <v>4</v>
      </c>
      <c r="G3" s="25" t="s">
        <v>6</v>
      </c>
      <c r="H3" s="25"/>
      <c r="I3" s="25"/>
      <c r="J3" s="25"/>
      <c r="K3" s="25"/>
      <c r="L3" s="25"/>
      <c r="M3" s="25"/>
      <c r="N3" s="25"/>
      <c r="O3" s="25"/>
    </row>
    <row r="4" spans="1:15" ht="15.75" customHeight="1" thickTop="1" x14ac:dyDescent="0.25">
      <c r="A4" s="3">
        <v>110</v>
      </c>
      <c r="B4" s="3">
        <v>2</v>
      </c>
      <c r="C4" s="3">
        <v>10</v>
      </c>
      <c r="D4" s="3" t="str">
        <f>CONCATENATE(O15,N15,M15,L15,K15,J15,I15,H15,G15,)</f>
        <v>6</v>
      </c>
      <c r="E4" s="3">
        <f>G8</f>
        <v>6</v>
      </c>
      <c r="G4" s="3" t="str">
        <f>MID($A4,COLUMNS($A$4:A$4),1)</f>
        <v>1</v>
      </c>
      <c r="H4" s="3" t="str">
        <f>MID($A4,COLUMNS($A$4:B$4),1)</f>
        <v>1</v>
      </c>
      <c r="I4" s="3" t="str">
        <f>MID($A4,COLUMNS($A$4:C$4),1)</f>
        <v>0</v>
      </c>
      <c r="J4" s="3" t="str">
        <f>MID($A4,COLUMNS($A$4:D$4),1)</f>
        <v/>
      </c>
      <c r="K4" s="3" t="str">
        <f>MID($A4,COLUMNS($A$4:E$4),1)</f>
        <v/>
      </c>
      <c r="L4" s="3" t="str">
        <f>MID($A4,COLUMNS($A$19:F$19),1)</f>
        <v/>
      </c>
      <c r="M4" s="3" t="str">
        <f>MID($A4,COLUMNS($A$19:G$19),1)</f>
        <v/>
      </c>
      <c r="N4" s="3" t="str">
        <f>MID($A4,COLUMNS($A$19:H$19),1)</f>
        <v/>
      </c>
      <c r="O4" s="3" t="str">
        <f>MID($A4,COLUMNS($A$19:I$19),1)</f>
        <v/>
      </c>
    </row>
    <row r="5" spans="1:15" ht="15" x14ac:dyDescent="0.25">
      <c r="A5" s="1"/>
      <c r="B5" s="1"/>
      <c r="C5" s="2"/>
      <c r="D5" s="2"/>
      <c r="E5" s="2"/>
      <c r="F5" s="2"/>
      <c r="G5" s="3" t="str">
        <f t="shared" ref="G5:O5" si="0">IF(G4="",0,IF($B$4&gt;10,IF(CODE(G4)&gt;64,CODE(G4)-55,G4),G4))</f>
        <v>1</v>
      </c>
      <c r="H5" s="3" t="str">
        <f t="shared" si="0"/>
        <v>1</v>
      </c>
      <c r="I5" s="3" t="str">
        <f t="shared" si="0"/>
        <v>0</v>
      </c>
      <c r="J5" s="3">
        <f t="shared" si="0"/>
        <v>0</v>
      </c>
      <c r="K5" s="3">
        <f t="shared" si="0"/>
        <v>0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3">
        <f t="shared" si="0"/>
        <v>0</v>
      </c>
    </row>
    <row r="6" spans="1:15" ht="15" x14ac:dyDescent="0.25">
      <c r="A6" s="1"/>
      <c r="B6" s="1"/>
      <c r="C6" s="2"/>
      <c r="D6" s="2"/>
      <c r="E6" s="2"/>
      <c r="F6" s="2"/>
      <c r="G6" s="4">
        <f>LEN(A4)-1</f>
        <v>2</v>
      </c>
      <c r="H6" s="4">
        <f>G6-1</f>
        <v>1</v>
      </c>
      <c r="I6" s="4">
        <f t="shared" ref="I6:O6" si="1">H6-1</f>
        <v>0</v>
      </c>
      <c r="J6" s="4">
        <f t="shared" si="1"/>
        <v>-1</v>
      </c>
      <c r="K6" s="4">
        <f t="shared" si="1"/>
        <v>-2</v>
      </c>
      <c r="L6" s="4">
        <f t="shared" si="1"/>
        <v>-3</v>
      </c>
      <c r="M6" s="4">
        <f t="shared" si="1"/>
        <v>-4</v>
      </c>
      <c r="N6" s="4">
        <f t="shared" si="1"/>
        <v>-5</v>
      </c>
      <c r="O6" s="4">
        <f t="shared" si="1"/>
        <v>-6</v>
      </c>
    </row>
    <row r="7" spans="1:15" ht="15" x14ac:dyDescent="0.25">
      <c r="C7" s="2"/>
      <c r="D7" s="2"/>
      <c r="E7" s="2"/>
      <c r="F7" s="2"/>
      <c r="G7" s="3">
        <f>G5*($B$4^G6)</f>
        <v>4</v>
      </c>
      <c r="H7" s="3">
        <f t="shared" ref="H7:O7" si="2">H5*($B$4^H6)</f>
        <v>2</v>
      </c>
      <c r="I7" s="3">
        <f t="shared" si="2"/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0</v>
      </c>
      <c r="N7" s="3">
        <f t="shared" si="2"/>
        <v>0</v>
      </c>
      <c r="O7" s="3">
        <f t="shared" si="2"/>
        <v>0</v>
      </c>
    </row>
    <row r="8" spans="1:15" ht="15.75" customHeight="1" x14ac:dyDescent="0.25">
      <c r="G8" s="3">
        <f>G7+H7+I7+J7+K7+L7+M7+N7+O7</f>
        <v>6</v>
      </c>
      <c r="H8" s="5"/>
      <c r="I8" s="5"/>
      <c r="J8" s="5"/>
      <c r="K8" s="5"/>
      <c r="L8" s="5"/>
      <c r="M8" s="5"/>
      <c r="N8" s="5"/>
      <c r="O8" s="5"/>
    </row>
    <row r="11" spans="1:15" ht="17.25" customHeight="1" thickBot="1" x14ac:dyDescent="0.25"/>
    <row r="12" spans="1:15" ht="17.25" customHeight="1" thickTop="1" thickBot="1" x14ac:dyDescent="0.3">
      <c r="A12" s="1"/>
      <c r="D12" s="2"/>
      <c r="E12" s="2"/>
      <c r="G12" s="25" t="s">
        <v>5</v>
      </c>
      <c r="H12" s="25"/>
      <c r="I12" s="25"/>
      <c r="J12" s="25"/>
      <c r="K12" s="25"/>
      <c r="L12" s="25"/>
      <c r="M12" s="25"/>
      <c r="N12" s="25"/>
      <c r="O12" s="25"/>
    </row>
    <row r="13" spans="1:15" ht="15.75" customHeight="1" thickTop="1" x14ac:dyDescent="0.25">
      <c r="A13" s="1"/>
      <c r="G13" s="3">
        <f>TRUNC(E4/$C$4)</f>
        <v>0</v>
      </c>
      <c r="H13" s="3">
        <f t="shared" ref="H13:O13" si="3">TRUNC(G13/$C$4)</f>
        <v>0</v>
      </c>
      <c r="I13" s="3">
        <f t="shared" si="3"/>
        <v>0</v>
      </c>
      <c r="J13" s="3">
        <f t="shared" si="3"/>
        <v>0</v>
      </c>
      <c r="K13" s="3">
        <f t="shared" si="3"/>
        <v>0</v>
      </c>
      <c r="L13" s="3">
        <f t="shared" si="3"/>
        <v>0</v>
      </c>
      <c r="M13" s="3">
        <f t="shared" si="3"/>
        <v>0</v>
      </c>
      <c r="N13" s="3">
        <f t="shared" si="3"/>
        <v>0</v>
      </c>
      <c r="O13" s="3">
        <f t="shared" si="3"/>
        <v>0</v>
      </c>
    </row>
    <row r="14" spans="1:15" ht="15.75" customHeight="1" x14ac:dyDescent="0.25">
      <c r="G14" s="3">
        <f>MOD(E4,$C$4)</f>
        <v>6</v>
      </c>
      <c r="H14" s="3">
        <f t="shared" ref="H14:O14" si="4">MOD(G13,$C$4)</f>
        <v>0</v>
      </c>
      <c r="I14" s="3">
        <f t="shared" si="4"/>
        <v>0</v>
      </c>
      <c r="J14" s="3">
        <f t="shared" si="4"/>
        <v>0</v>
      </c>
      <c r="K14" s="3">
        <f t="shared" si="4"/>
        <v>0</v>
      </c>
      <c r="L14" s="3">
        <f t="shared" si="4"/>
        <v>0</v>
      </c>
      <c r="M14" s="3">
        <f t="shared" si="4"/>
        <v>0</v>
      </c>
      <c r="N14" s="3">
        <f t="shared" si="4"/>
        <v>0</v>
      </c>
      <c r="O14" s="3">
        <f t="shared" si="4"/>
        <v>0</v>
      </c>
    </row>
    <row r="15" spans="1:15" ht="15.75" customHeight="1" x14ac:dyDescent="0.25">
      <c r="G15" s="3">
        <f>IF(A4&gt;0,IF(G14&gt;9,CHAR(CODE("A")+G14-10),G14),"")</f>
        <v>6</v>
      </c>
      <c r="H15" s="3" t="str">
        <f t="shared" ref="H15:O15" si="5">IF(G13&gt;0,IF(H14&gt;9,CHAR(CODE("A")+H14-10),H14),"")</f>
        <v/>
      </c>
      <c r="I15" s="3" t="str">
        <f t="shared" si="5"/>
        <v/>
      </c>
      <c r="J15" s="3" t="str">
        <f t="shared" si="5"/>
        <v/>
      </c>
      <c r="K15" s="3" t="str">
        <f t="shared" si="5"/>
        <v/>
      </c>
      <c r="L15" s="3" t="str">
        <f t="shared" si="5"/>
        <v/>
      </c>
      <c r="M15" s="3" t="str">
        <f t="shared" si="5"/>
        <v/>
      </c>
      <c r="N15" s="3" t="str">
        <f t="shared" si="5"/>
        <v/>
      </c>
      <c r="O15" s="3" t="str">
        <f t="shared" si="5"/>
        <v/>
      </c>
    </row>
    <row r="16" spans="1:15" ht="15.75" customHeight="1" x14ac:dyDescent="0.2">
      <c r="G16" s="5"/>
      <c r="H16" s="5"/>
      <c r="I16" s="5"/>
      <c r="J16" s="5"/>
      <c r="K16" s="5"/>
      <c r="L16" s="5"/>
      <c r="M16" s="5"/>
      <c r="N16" s="5"/>
    </row>
    <row r="17" spans="7:13" ht="15.75" customHeight="1" x14ac:dyDescent="0.2">
      <c r="G17" s="5"/>
      <c r="H17" s="5"/>
      <c r="I17" s="5"/>
      <c r="J17" s="5"/>
      <c r="K17" s="5"/>
      <c r="L17" s="5"/>
      <c r="M17" s="5"/>
    </row>
  </sheetData>
  <mergeCells count="2">
    <mergeCell ref="G12:O12"/>
    <mergeCell ref="G3:O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2312-88E3-40C6-A764-0D0EE0DBCDF0}">
  <dimension ref="A2:AA32"/>
  <sheetViews>
    <sheetView topLeftCell="A2" workbookViewId="0">
      <selection activeCell="M26" sqref="M26"/>
    </sheetView>
  </sheetViews>
  <sheetFormatPr defaultRowHeight="12.75" x14ac:dyDescent="0.2"/>
  <cols>
    <col min="1" max="1" width="9.140625" customWidth="1"/>
    <col min="4" max="4" width="6.85546875" customWidth="1"/>
    <col min="5" max="5" width="11.28515625" customWidth="1"/>
  </cols>
  <sheetData>
    <row r="2" spans="1:17" ht="13.5" thickBot="1" x14ac:dyDescent="0.25"/>
    <row r="3" spans="1:17" ht="16.5" thickTop="1" thickBot="1" x14ac:dyDescent="0.3">
      <c r="A3" s="7" t="s">
        <v>7</v>
      </c>
      <c r="B3" s="7" t="s">
        <v>8</v>
      </c>
      <c r="C3" s="7" t="s">
        <v>9</v>
      </c>
      <c r="D3" s="7" t="s">
        <v>15</v>
      </c>
      <c r="E3" s="7" t="s">
        <v>21</v>
      </c>
      <c r="F3" s="7" t="s">
        <v>19</v>
      </c>
      <c r="G3" s="7" t="s">
        <v>20</v>
      </c>
      <c r="H3" s="7" t="s">
        <v>18</v>
      </c>
      <c r="I3" s="26" t="s">
        <v>10</v>
      </c>
      <c r="J3" s="27"/>
      <c r="K3" s="27"/>
      <c r="L3" s="27"/>
      <c r="M3" s="27"/>
      <c r="N3" s="27"/>
      <c r="O3" s="27"/>
      <c r="P3" s="28"/>
      <c r="Q3" s="5"/>
    </row>
    <row r="4" spans="1:17" ht="15.75" thickTop="1" x14ac:dyDescent="0.25">
      <c r="A4" s="11">
        <v>128</v>
      </c>
      <c r="B4" s="3">
        <v>100</v>
      </c>
      <c r="C4" s="3">
        <f>SUM(H27:P27)</f>
        <v>228</v>
      </c>
      <c r="D4" s="3" t="b">
        <f>A4+B4=C4</f>
        <v>1</v>
      </c>
      <c r="E4" s="3" t="str">
        <f>CONCATENATE(H25,I25,J25,K25,L25,M25,N25,O25,P25)</f>
        <v>011100100</v>
      </c>
      <c r="F4" s="3">
        <f>IF(A4&gt;0,A4,A4*-1)</f>
        <v>128</v>
      </c>
      <c r="G4" s="3">
        <f>IF(B4&gt;0,B4,B4*-1)</f>
        <v>100</v>
      </c>
      <c r="H4" s="8"/>
      <c r="I4" s="4">
        <f>TRUNC(F4/2)</f>
        <v>64</v>
      </c>
      <c r="J4" s="4">
        <f>IF(TRUNC(I4/2)&gt;=0,TRUNC(I4/2)," ")</f>
        <v>32</v>
      </c>
      <c r="K4" s="4">
        <f t="shared" ref="K4:N4" si="0">IF(TRUNC(J4/2)&gt;=0,TRUNC(J4/2)," ")</f>
        <v>16</v>
      </c>
      <c r="L4" s="4">
        <f t="shared" si="0"/>
        <v>8</v>
      </c>
      <c r="M4" s="4">
        <f t="shared" si="0"/>
        <v>4</v>
      </c>
      <c r="N4" s="4">
        <f t="shared" si="0"/>
        <v>2</v>
      </c>
      <c r="O4" s="4">
        <f>IF(TRUNC(N4/2)&gt;=0,TRUNC(N4/2)," ")</f>
        <v>1</v>
      </c>
      <c r="P4" s="4">
        <f>IF(TRUNC(O4/2)&gt;=0,TRUNC(O4/2)," ")</f>
        <v>0</v>
      </c>
      <c r="Q4" s="5"/>
    </row>
    <row r="5" spans="1:17" ht="15" x14ac:dyDescent="0.25">
      <c r="H5" s="8"/>
      <c r="I5" s="4">
        <f>MOD(F4,2)</f>
        <v>0</v>
      </c>
      <c r="J5" s="4">
        <f>MOD(I4,2)</f>
        <v>0</v>
      </c>
      <c r="K5" s="4">
        <f t="shared" ref="K5:P5" si="1">MOD(J4,2)</f>
        <v>0</v>
      </c>
      <c r="L5" s="4">
        <f t="shared" si="1"/>
        <v>0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1"/>
        <v>1</v>
      </c>
      <c r="Q5" s="5"/>
    </row>
    <row r="6" spans="1:17" ht="15.75" thickBot="1" x14ac:dyDescent="0.3">
      <c r="H6" s="8">
        <f>IF(A4&lt;0,1,0)</f>
        <v>0</v>
      </c>
      <c r="I6" s="4">
        <f>P5</f>
        <v>1</v>
      </c>
      <c r="J6" s="4">
        <f>O5</f>
        <v>0</v>
      </c>
      <c r="K6" s="4">
        <f>N5</f>
        <v>0</v>
      </c>
      <c r="L6" s="4">
        <f>M5</f>
        <v>0</v>
      </c>
      <c r="M6" s="4">
        <f>L5</f>
        <v>0</v>
      </c>
      <c r="N6" s="4">
        <f>K5</f>
        <v>0</v>
      </c>
      <c r="O6" s="4">
        <f>J5</f>
        <v>0</v>
      </c>
      <c r="P6" s="4">
        <f>I5</f>
        <v>0</v>
      </c>
      <c r="Q6" s="5"/>
    </row>
    <row r="7" spans="1:17" ht="16.5" thickTop="1" thickBot="1" x14ac:dyDescent="0.3">
      <c r="H7" s="8"/>
      <c r="I7" s="26" t="s">
        <v>11</v>
      </c>
      <c r="J7" s="27"/>
      <c r="K7" s="27"/>
      <c r="L7" s="27"/>
      <c r="M7" s="27"/>
      <c r="N7" s="27"/>
      <c r="O7" s="27"/>
      <c r="P7" s="28"/>
      <c r="Q7" s="5"/>
    </row>
    <row r="8" spans="1:17" ht="15.75" thickTop="1" x14ac:dyDescent="0.25">
      <c r="H8" s="8"/>
      <c r="I8" s="3">
        <f>TRUNC(G4/2)</f>
        <v>50</v>
      </c>
      <c r="J8" s="3">
        <f>TRUNC(I8/2)</f>
        <v>25</v>
      </c>
      <c r="K8" s="3">
        <f t="shared" ref="K8:P8" si="2">TRUNC(J8/2)</f>
        <v>12</v>
      </c>
      <c r="L8" s="3">
        <f t="shared" si="2"/>
        <v>6</v>
      </c>
      <c r="M8" s="3">
        <f t="shared" si="2"/>
        <v>3</v>
      </c>
      <c r="N8" s="3">
        <f t="shared" si="2"/>
        <v>1</v>
      </c>
      <c r="O8" s="3">
        <f t="shared" si="2"/>
        <v>0</v>
      </c>
      <c r="P8" s="3">
        <f t="shared" si="2"/>
        <v>0</v>
      </c>
      <c r="Q8" s="5"/>
    </row>
    <row r="9" spans="1:17" ht="15" x14ac:dyDescent="0.25">
      <c r="H9" s="8"/>
      <c r="I9" s="3">
        <f>MOD(G4,2)</f>
        <v>0</v>
      </c>
      <c r="J9" s="3">
        <f>MOD(I8,2)</f>
        <v>0</v>
      </c>
      <c r="K9" s="3">
        <f>MOD(J8,2)</f>
        <v>1</v>
      </c>
      <c r="L9" s="3">
        <f t="shared" ref="L9:P9" si="3">MOD(K8,2)</f>
        <v>0</v>
      </c>
      <c r="M9" s="3">
        <f t="shared" si="3"/>
        <v>0</v>
      </c>
      <c r="N9" s="3">
        <f t="shared" si="3"/>
        <v>1</v>
      </c>
      <c r="O9" s="3">
        <f t="shared" si="3"/>
        <v>1</v>
      </c>
      <c r="P9" s="3">
        <f t="shared" si="3"/>
        <v>0</v>
      </c>
    </row>
    <row r="10" spans="1:17" ht="15.75" thickBot="1" x14ac:dyDescent="0.3">
      <c r="H10" s="8">
        <f>IF(B4&lt;0,1,0)</f>
        <v>0</v>
      </c>
      <c r="I10" s="3">
        <f>P9</f>
        <v>0</v>
      </c>
      <c r="J10" s="3">
        <f>O9</f>
        <v>1</v>
      </c>
      <c r="K10" s="3">
        <f>N9</f>
        <v>1</v>
      </c>
      <c r="L10" s="3">
        <f>M9</f>
        <v>0</v>
      </c>
      <c r="M10" s="3">
        <f>L9</f>
        <v>0</v>
      </c>
      <c r="N10" s="3">
        <f>K9</f>
        <v>1</v>
      </c>
      <c r="O10" s="3">
        <f>J9</f>
        <v>0</v>
      </c>
      <c r="P10" s="3">
        <f>I9</f>
        <v>0</v>
      </c>
      <c r="Q10" s="6"/>
    </row>
    <row r="11" spans="1:17" ht="16.5" thickTop="1" thickBot="1" x14ac:dyDescent="0.3">
      <c r="H11" s="8"/>
      <c r="I11" s="25" t="s">
        <v>12</v>
      </c>
      <c r="J11" s="25"/>
      <c r="K11" s="25"/>
      <c r="L11" s="25"/>
      <c r="M11" s="25"/>
      <c r="N11" s="25"/>
      <c r="O11" s="25"/>
      <c r="P11" s="25"/>
    </row>
    <row r="12" spans="1:17" ht="16.5" thickTop="1" thickBot="1" x14ac:dyDescent="0.3">
      <c r="H12" s="8">
        <f>H6</f>
        <v>0</v>
      </c>
      <c r="I12" s="3">
        <f>IF($A$4&gt;0,I6,IF(I6=0,1,0))</f>
        <v>1</v>
      </c>
      <c r="J12" s="3">
        <f t="shared" ref="J12:P12" si="4">IF($A$4&gt;0,J6,IF(J6=0,1,0))</f>
        <v>0</v>
      </c>
      <c r="K12" s="3">
        <f t="shared" si="4"/>
        <v>0</v>
      </c>
      <c r="L12" s="3">
        <f t="shared" si="4"/>
        <v>0</v>
      </c>
      <c r="M12" s="3">
        <f t="shared" si="4"/>
        <v>0</v>
      </c>
      <c r="N12" s="3">
        <f t="shared" si="4"/>
        <v>0</v>
      </c>
      <c r="O12" s="3">
        <f t="shared" si="4"/>
        <v>0</v>
      </c>
      <c r="P12" s="3">
        <f t="shared" si="4"/>
        <v>0</v>
      </c>
      <c r="Q12" s="6"/>
    </row>
    <row r="13" spans="1:17" ht="16.5" thickTop="1" thickBot="1" x14ac:dyDescent="0.3">
      <c r="H13" s="8"/>
      <c r="I13" s="25" t="s">
        <v>13</v>
      </c>
      <c r="J13" s="25"/>
      <c r="K13" s="25"/>
      <c r="L13" s="25"/>
      <c r="M13" s="25"/>
      <c r="N13" s="25"/>
      <c r="O13" s="25"/>
      <c r="P13" s="25"/>
    </row>
    <row r="14" spans="1:17" ht="16.5" thickTop="1" thickBot="1" x14ac:dyDescent="0.3">
      <c r="G14" s="5"/>
      <c r="H14" s="8">
        <f>H10</f>
        <v>0</v>
      </c>
      <c r="I14" s="3">
        <f>IF($B$4&gt;0,I10,IF(I10=0,1,0))</f>
        <v>0</v>
      </c>
      <c r="J14" s="3">
        <f t="shared" ref="J14:P14" si="5">IF($B$4&gt;0,J10,IF(J10=0,1,0))</f>
        <v>1</v>
      </c>
      <c r="K14" s="3">
        <f t="shared" si="5"/>
        <v>1</v>
      </c>
      <c r="L14" s="3">
        <f t="shared" si="5"/>
        <v>0</v>
      </c>
      <c r="M14" s="3">
        <f t="shared" si="5"/>
        <v>0</v>
      </c>
      <c r="N14" s="3">
        <f t="shared" si="5"/>
        <v>1</v>
      </c>
      <c r="O14" s="3">
        <f t="shared" si="5"/>
        <v>0</v>
      </c>
      <c r="P14" s="3">
        <f t="shared" si="5"/>
        <v>0</v>
      </c>
      <c r="Q14" s="6"/>
    </row>
    <row r="15" spans="1:17" ht="16.5" thickTop="1" thickBot="1" x14ac:dyDescent="0.3">
      <c r="H15" s="8"/>
      <c r="I15" s="25" t="s">
        <v>14</v>
      </c>
      <c r="J15" s="25"/>
      <c r="K15" s="25"/>
      <c r="L15" s="25"/>
      <c r="M15" s="25"/>
      <c r="N15" s="25"/>
      <c r="O15" s="25"/>
      <c r="P15" s="25"/>
    </row>
    <row r="16" spans="1:17" ht="15.75" thickTop="1" x14ac:dyDescent="0.25">
      <c r="H16" s="8">
        <f>H12</f>
        <v>0</v>
      </c>
      <c r="I16" s="3">
        <f>IF($A$4&lt;0, MOD(I12+J17,2), I12)</f>
        <v>1</v>
      </c>
      <c r="J16" s="3">
        <f t="shared" ref="J16:O16" si="6">IF($A$4&lt;0, MOD(J12+K17,2), J12)</f>
        <v>0</v>
      </c>
      <c r="K16" s="3">
        <f t="shared" si="6"/>
        <v>0</v>
      </c>
      <c r="L16" s="3">
        <f t="shared" si="6"/>
        <v>0</v>
      </c>
      <c r="M16" s="3">
        <f t="shared" si="6"/>
        <v>0</v>
      </c>
      <c r="N16" s="3">
        <f t="shared" si="6"/>
        <v>0</v>
      </c>
      <c r="O16" s="3">
        <f t="shared" si="6"/>
        <v>0</v>
      </c>
      <c r="P16" s="3">
        <f>IF(A4&lt;0, MOD(P12+1,2),P12)</f>
        <v>0</v>
      </c>
    </row>
    <row r="17" spans="7:27" ht="15.75" thickBot="1" x14ac:dyDescent="0.3">
      <c r="H17" s="8"/>
      <c r="I17" s="3">
        <f t="shared" ref="I17:O17" si="7">IF(I12+J17&gt;1,1,0)</f>
        <v>0</v>
      </c>
      <c r="J17" s="3">
        <f t="shared" si="7"/>
        <v>0</v>
      </c>
      <c r="K17" s="3">
        <f t="shared" si="7"/>
        <v>0</v>
      </c>
      <c r="L17" s="3">
        <f t="shared" si="7"/>
        <v>0</v>
      </c>
      <c r="M17" s="3">
        <f t="shared" si="7"/>
        <v>0</v>
      </c>
      <c r="N17" s="3">
        <f t="shared" si="7"/>
        <v>0</v>
      </c>
      <c r="O17" s="3">
        <f t="shared" si="7"/>
        <v>0</v>
      </c>
      <c r="P17" s="3">
        <f>IF(P12+1&gt;1,1,0)</f>
        <v>0</v>
      </c>
    </row>
    <row r="18" spans="7:27" ht="16.5" thickTop="1" thickBot="1" x14ac:dyDescent="0.3">
      <c r="H18" s="8"/>
      <c r="I18" s="25" t="s">
        <v>17</v>
      </c>
      <c r="J18" s="25"/>
      <c r="K18" s="25"/>
      <c r="L18" s="25"/>
      <c r="M18" s="25"/>
      <c r="N18" s="25"/>
      <c r="O18" s="25"/>
      <c r="P18" s="25"/>
    </row>
    <row r="19" spans="7:27" ht="15.75" thickTop="1" x14ac:dyDescent="0.25">
      <c r="H19" s="8">
        <f>H14</f>
        <v>0</v>
      </c>
      <c r="I19" s="3">
        <f>IF($B$4&lt;0, MOD(I14+J20,2), I14)</f>
        <v>0</v>
      </c>
      <c r="J19" s="3">
        <f t="shared" ref="J19:O19" si="8">IF($B$4&lt;0, MOD(J14+K20,2), J14)</f>
        <v>1</v>
      </c>
      <c r="K19" s="3">
        <f t="shared" si="8"/>
        <v>1</v>
      </c>
      <c r="L19" s="3">
        <f t="shared" si="8"/>
        <v>0</v>
      </c>
      <c r="M19" s="3">
        <f>IF($B$4&lt;0, MOD(M14+N20,2), M14)</f>
        <v>0</v>
      </c>
      <c r="N19" s="3">
        <f t="shared" si="8"/>
        <v>1</v>
      </c>
      <c r="O19" s="3">
        <f t="shared" si="8"/>
        <v>0</v>
      </c>
      <c r="P19" s="3">
        <f>IF(B4&lt;0, MOD(P14+1,2),P14)</f>
        <v>0</v>
      </c>
    </row>
    <row r="20" spans="7:27" ht="15.75" thickBot="1" x14ac:dyDescent="0.3">
      <c r="G20" s="5"/>
      <c r="H20" s="8"/>
      <c r="I20" s="3">
        <f>IF(I14+J20&gt;1,1,0)</f>
        <v>0</v>
      </c>
      <c r="J20" s="3">
        <f t="shared" ref="J20:O20" si="9">IF(J14+K20&gt;1,1,0)</f>
        <v>0</v>
      </c>
      <c r="K20" s="3">
        <f t="shared" si="9"/>
        <v>0</v>
      </c>
      <c r="L20" s="3">
        <f t="shared" si="9"/>
        <v>0</v>
      </c>
      <c r="M20" s="3">
        <f t="shared" si="9"/>
        <v>0</v>
      </c>
      <c r="N20" s="3">
        <f t="shared" si="9"/>
        <v>0</v>
      </c>
      <c r="O20" s="3">
        <f t="shared" si="9"/>
        <v>0</v>
      </c>
      <c r="P20" s="3">
        <f>IF(P14+1&gt;1,1,0)</f>
        <v>0</v>
      </c>
    </row>
    <row r="21" spans="7:27" ht="16.5" thickTop="1" thickBot="1" x14ac:dyDescent="0.3">
      <c r="H21" s="8"/>
      <c r="I21" s="25" t="s">
        <v>16</v>
      </c>
      <c r="J21" s="25"/>
      <c r="K21" s="25"/>
      <c r="L21" s="25"/>
      <c r="M21" s="25"/>
      <c r="N21" s="25"/>
      <c r="O21" s="25"/>
      <c r="P21" s="25"/>
      <c r="Z21" s="29"/>
      <c r="AA21" s="29"/>
    </row>
    <row r="22" spans="7:27" ht="15.75" thickTop="1" x14ac:dyDescent="0.25">
      <c r="H22" s="8"/>
      <c r="I22" s="3">
        <f t="shared" ref="I22:P22" si="10">I16+I19</f>
        <v>1</v>
      </c>
      <c r="J22" s="3">
        <f t="shared" si="10"/>
        <v>1</v>
      </c>
      <c r="K22" s="3">
        <f t="shared" si="10"/>
        <v>1</v>
      </c>
      <c r="L22" s="3">
        <f t="shared" si="10"/>
        <v>0</v>
      </c>
      <c r="M22" s="3">
        <f t="shared" si="10"/>
        <v>0</v>
      </c>
      <c r="N22" s="3">
        <f t="shared" si="10"/>
        <v>1</v>
      </c>
      <c r="O22" s="3">
        <f t="shared" si="10"/>
        <v>0</v>
      </c>
      <c r="P22" s="3">
        <f t="shared" si="10"/>
        <v>0</v>
      </c>
    </row>
    <row r="23" spans="7:27" ht="15" x14ac:dyDescent="0.25">
      <c r="H23" s="8"/>
      <c r="I23" s="3">
        <f>IF(J23+J22=2,1,IF(J23+J22=3,1,0))</f>
        <v>0</v>
      </c>
      <c r="J23" s="3">
        <f t="shared" ref="J23:N23" si="11">IF(K23+K22=2,1,IF(K23+K22=3,1,0))</f>
        <v>0</v>
      </c>
      <c r="K23" s="3">
        <f t="shared" si="11"/>
        <v>0</v>
      </c>
      <c r="L23" s="3">
        <f t="shared" si="11"/>
        <v>0</v>
      </c>
      <c r="M23" s="3">
        <f t="shared" si="11"/>
        <v>0</v>
      </c>
      <c r="N23" s="3">
        <f t="shared" si="11"/>
        <v>0</v>
      </c>
      <c r="O23" s="3">
        <f>IF(P22=2,1,0)</f>
        <v>0</v>
      </c>
      <c r="P23" s="3"/>
    </row>
    <row r="24" spans="7:27" ht="15" x14ac:dyDescent="0.25">
      <c r="H24" s="8"/>
      <c r="I24" s="3">
        <f t="shared" ref="I24:O24" si="12">I23+I22</f>
        <v>1</v>
      </c>
      <c r="J24" s="3">
        <f t="shared" si="12"/>
        <v>1</v>
      </c>
      <c r="K24" s="3">
        <f t="shared" si="12"/>
        <v>1</v>
      </c>
      <c r="L24" s="3">
        <f>L23+L22</f>
        <v>0</v>
      </c>
      <c r="M24" s="3">
        <f t="shared" si="12"/>
        <v>0</v>
      </c>
      <c r="N24" s="3">
        <f t="shared" si="12"/>
        <v>1</v>
      </c>
      <c r="O24" s="3">
        <f t="shared" si="12"/>
        <v>0</v>
      </c>
      <c r="P24" s="3">
        <f>P22</f>
        <v>0</v>
      </c>
    </row>
    <row r="25" spans="7:27" ht="15" x14ac:dyDescent="0.25">
      <c r="H25" s="8">
        <f>IF(A4+B4&lt;0,1,0)</f>
        <v>0</v>
      </c>
      <c r="I25" s="3">
        <f t="shared" ref="I25:P25" si="13">IF(OR(I24=1,I24=3),1,0)</f>
        <v>1</v>
      </c>
      <c r="J25" s="3">
        <f t="shared" si="13"/>
        <v>1</v>
      </c>
      <c r="K25" s="3">
        <f t="shared" si="13"/>
        <v>1</v>
      </c>
      <c r="L25" s="3">
        <f t="shared" si="13"/>
        <v>0</v>
      </c>
      <c r="M25" s="3">
        <f t="shared" si="13"/>
        <v>0</v>
      </c>
      <c r="N25" s="3">
        <f t="shared" si="13"/>
        <v>1</v>
      </c>
      <c r="O25" s="3">
        <f t="shared" si="13"/>
        <v>0</v>
      </c>
      <c r="P25" s="3">
        <f t="shared" si="13"/>
        <v>0</v>
      </c>
    </row>
    <row r="26" spans="7:27" x14ac:dyDescent="0.2">
      <c r="H26" s="9">
        <f>I26*-2</f>
        <v>-256</v>
      </c>
      <c r="I26" s="9">
        <f t="shared" ref="I26:N26" si="14">J26*2</f>
        <v>128</v>
      </c>
      <c r="J26" s="9">
        <f t="shared" si="14"/>
        <v>64</v>
      </c>
      <c r="K26" s="9">
        <f t="shared" si="14"/>
        <v>32</v>
      </c>
      <c r="L26" s="9">
        <f t="shared" si="14"/>
        <v>16</v>
      </c>
      <c r="M26" s="9">
        <f t="shared" si="14"/>
        <v>8</v>
      </c>
      <c r="N26" s="9">
        <f t="shared" si="14"/>
        <v>4</v>
      </c>
      <c r="O26" s="9">
        <f>P26*2</f>
        <v>2</v>
      </c>
      <c r="P26" s="9">
        <v>1</v>
      </c>
    </row>
    <row r="27" spans="7:27" ht="15" x14ac:dyDescent="0.25">
      <c r="H27" s="3">
        <f t="shared" ref="H27:P27" si="15">H25*H26</f>
        <v>0</v>
      </c>
      <c r="I27" s="3">
        <f t="shared" si="15"/>
        <v>128</v>
      </c>
      <c r="J27" s="3">
        <f t="shared" si="15"/>
        <v>64</v>
      </c>
      <c r="K27" s="3">
        <f t="shared" si="15"/>
        <v>32</v>
      </c>
      <c r="L27" s="3">
        <f t="shared" si="15"/>
        <v>0</v>
      </c>
      <c r="M27" s="3">
        <f t="shared" si="15"/>
        <v>0</v>
      </c>
      <c r="N27" s="3">
        <f t="shared" si="15"/>
        <v>4</v>
      </c>
      <c r="O27" s="3">
        <f t="shared" si="15"/>
        <v>0</v>
      </c>
      <c r="P27" s="3">
        <f t="shared" si="15"/>
        <v>0</v>
      </c>
    </row>
    <row r="28" spans="7:27" x14ac:dyDescent="0.2">
      <c r="G28" s="5"/>
    </row>
    <row r="29" spans="7:27" x14ac:dyDescent="0.2"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7:27" x14ac:dyDescent="0.2"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7:27" x14ac:dyDescent="0.2"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7:27" x14ac:dyDescent="0.2">
      <c r="H32" s="10"/>
      <c r="I32" s="10"/>
      <c r="J32" s="10"/>
      <c r="K32" s="10"/>
      <c r="L32" s="10"/>
      <c r="M32" s="10"/>
      <c r="N32" s="10"/>
      <c r="O32" s="10"/>
      <c r="P32" s="10"/>
      <c r="Q32" s="10"/>
    </row>
  </sheetData>
  <mergeCells count="8">
    <mergeCell ref="I11:P11"/>
    <mergeCell ref="I7:P7"/>
    <mergeCell ref="I3:P3"/>
    <mergeCell ref="Z21:AA21"/>
    <mergeCell ref="I13:P13"/>
    <mergeCell ref="I15:P15"/>
    <mergeCell ref="I18:P18"/>
    <mergeCell ref="I21:P2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7F96-8F55-4C3A-9920-DF5DC9471142}">
  <dimension ref="A1:AS146"/>
  <sheetViews>
    <sheetView zoomScale="80" zoomScaleNormal="80" workbookViewId="0">
      <selection activeCell="A5" sqref="A5"/>
    </sheetView>
  </sheetViews>
  <sheetFormatPr defaultRowHeight="12.75" x14ac:dyDescent="0.2"/>
  <cols>
    <col min="3" max="3" width="12.85546875" customWidth="1"/>
    <col min="4" max="4" width="12.42578125" customWidth="1"/>
    <col min="5" max="5" width="13.5703125" customWidth="1"/>
    <col min="6" max="34" width="9.28515625" bestFit="1" customWidth="1"/>
    <col min="35" max="35" width="14.140625" bestFit="1" customWidth="1"/>
    <col min="36" max="36" width="14.28515625" bestFit="1" customWidth="1"/>
    <col min="37" max="37" width="14.140625" bestFit="1" customWidth="1"/>
  </cols>
  <sheetData>
    <row r="1" spans="1:42" x14ac:dyDescent="0.2"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42" ht="13.5" thickBot="1" x14ac:dyDescent="0.25">
      <c r="C2" s="5"/>
      <c r="D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42" ht="16.5" thickTop="1" thickBot="1" x14ac:dyDescent="0.3">
      <c r="A3" s="17" t="s">
        <v>54</v>
      </c>
      <c r="B3" s="7" t="s">
        <v>55</v>
      </c>
      <c r="C3" s="7" t="s">
        <v>56</v>
      </c>
      <c r="D3" s="17" t="s">
        <v>53</v>
      </c>
      <c r="E3" s="17" t="s">
        <v>59</v>
      </c>
      <c r="F3" s="25" t="s">
        <v>57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5"/>
    </row>
    <row r="4" spans="1:42" ht="15.75" thickTop="1" x14ac:dyDescent="0.25">
      <c r="A4" s="4">
        <v>135.9</v>
      </c>
      <c r="B4" s="4">
        <f>MOD(A4,1)</f>
        <v>0.90000000000000568</v>
      </c>
      <c r="C4" s="4">
        <f>A4-B4</f>
        <v>135</v>
      </c>
      <c r="D4" s="4">
        <f>SUM(F7:AK7)</f>
        <v>135.89999389648438</v>
      </c>
      <c r="E4" s="19">
        <f>AL14*(2^AL9)</f>
        <v>135.8984375</v>
      </c>
      <c r="F4" s="4">
        <v>15</v>
      </c>
      <c r="G4" s="4">
        <v>14</v>
      </c>
      <c r="H4" s="4">
        <v>13</v>
      </c>
      <c r="I4" s="4">
        <v>12</v>
      </c>
      <c r="J4" s="4">
        <v>11</v>
      </c>
      <c r="K4" s="4">
        <v>10</v>
      </c>
      <c r="L4" s="4">
        <v>9</v>
      </c>
      <c r="M4" s="4">
        <v>8</v>
      </c>
      <c r="N4" s="4">
        <v>7</v>
      </c>
      <c r="O4" s="4">
        <v>6</v>
      </c>
      <c r="P4" s="4">
        <v>5</v>
      </c>
      <c r="Q4" s="4">
        <v>4</v>
      </c>
      <c r="R4" s="4">
        <v>3</v>
      </c>
      <c r="S4" s="4">
        <v>2</v>
      </c>
      <c r="T4" s="4">
        <v>1</v>
      </c>
      <c r="U4" s="4">
        <v>0</v>
      </c>
      <c r="V4" s="4">
        <v>0.5</v>
      </c>
      <c r="W4" s="4">
        <v>0.25</v>
      </c>
      <c r="X4" s="4">
        <v>0.125</v>
      </c>
      <c r="Y4" s="4">
        <f>X4/2</f>
        <v>6.25E-2</v>
      </c>
      <c r="Z4" s="4">
        <f t="shared" ref="Z4:AK4" si="0">Y4/2</f>
        <v>3.125E-2</v>
      </c>
      <c r="AA4" s="4">
        <f t="shared" si="0"/>
        <v>1.5625E-2</v>
      </c>
      <c r="AB4" s="4">
        <f t="shared" si="0"/>
        <v>7.8125E-3</v>
      </c>
      <c r="AC4" s="4">
        <f t="shared" si="0"/>
        <v>3.90625E-3</v>
      </c>
      <c r="AD4" s="4">
        <f t="shared" si="0"/>
        <v>1.953125E-3</v>
      </c>
      <c r="AE4" s="4">
        <f t="shared" si="0"/>
        <v>9.765625E-4</v>
      </c>
      <c r="AF4" s="4">
        <f t="shared" si="0"/>
        <v>4.8828125E-4</v>
      </c>
      <c r="AG4" s="4">
        <f t="shared" si="0"/>
        <v>2.44140625E-4</v>
      </c>
      <c r="AH4" s="4">
        <f t="shared" si="0"/>
        <v>1.220703125E-4</v>
      </c>
      <c r="AI4" s="4">
        <f t="shared" si="0"/>
        <v>6.103515625E-5</v>
      </c>
      <c r="AJ4" s="4">
        <f t="shared" si="0"/>
        <v>3.0517578125E-5</v>
      </c>
      <c r="AK4" s="4">
        <f t="shared" si="0"/>
        <v>1.52587890625E-5</v>
      </c>
      <c r="AL4" s="5"/>
    </row>
    <row r="5" spans="1:42" ht="15" x14ac:dyDescent="0.25">
      <c r="A5" s="5"/>
      <c r="B5" s="5"/>
      <c r="C5" s="5"/>
      <c r="D5" s="5"/>
      <c r="E5" s="5"/>
      <c r="F5" s="4">
        <f>TRUNC(G5/2)</f>
        <v>0</v>
      </c>
      <c r="G5" s="4">
        <f t="shared" ref="G5:T5" si="1">TRUNC(H5/2)</f>
        <v>0</v>
      </c>
      <c r="H5" s="4">
        <f t="shared" si="1"/>
        <v>0</v>
      </c>
      <c r="I5" s="4">
        <f t="shared" si="1"/>
        <v>0</v>
      </c>
      <c r="J5" s="4">
        <f t="shared" si="1"/>
        <v>0</v>
      </c>
      <c r="K5" s="4">
        <f t="shared" si="1"/>
        <v>0</v>
      </c>
      <c r="L5" s="4">
        <f>TRUNC(M5/2)</f>
        <v>0</v>
      </c>
      <c r="M5" s="4">
        <f t="shared" si="1"/>
        <v>0</v>
      </c>
      <c r="N5" s="4">
        <f t="shared" si="1"/>
        <v>0</v>
      </c>
      <c r="O5" s="4">
        <f t="shared" si="1"/>
        <v>1</v>
      </c>
      <c r="P5" s="4">
        <f t="shared" si="1"/>
        <v>2</v>
      </c>
      <c r="Q5" s="4">
        <f t="shared" si="1"/>
        <v>4</v>
      </c>
      <c r="R5" s="4">
        <f t="shared" si="1"/>
        <v>8</v>
      </c>
      <c r="S5" s="4">
        <f t="shared" si="1"/>
        <v>16</v>
      </c>
      <c r="T5" s="4">
        <f t="shared" si="1"/>
        <v>33</v>
      </c>
      <c r="U5" s="4">
        <f>TRUNC(C4/2)</f>
        <v>67</v>
      </c>
      <c r="V5" s="4">
        <f>IF(B4&gt;=V4,B4-V4,B4)</f>
        <v>0.40000000000000568</v>
      </c>
      <c r="W5" s="4">
        <f>IF(V5&gt;=W4,V5-W4,V5)</f>
        <v>0.15000000000000568</v>
      </c>
      <c r="X5" s="4">
        <f t="shared" ref="X5:AJ5" si="2">IF(W5&gt;=X4,W5-X4,W5)</f>
        <v>2.5000000000005684E-2</v>
      </c>
      <c r="Y5" s="4">
        <f t="shared" si="2"/>
        <v>2.5000000000005684E-2</v>
      </c>
      <c r="Z5" s="4">
        <f t="shared" si="2"/>
        <v>2.5000000000005684E-2</v>
      </c>
      <c r="AA5" s="4">
        <f t="shared" si="2"/>
        <v>9.3750000000056843E-3</v>
      </c>
      <c r="AB5" s="4">
        <f t="shared" si="2"/>
        <v>1.5625000000056843E-3</v>
      </c>
      <c r="AC5" s="4">
        <f t="shared" si="2"/>
        <v>1.5625000000056843E-3</v>
      </c>
      <c r="AD5" s="4">
        <f t="shared" si="2"/>
        <v>1.5625000000056843E-3</v>
      </c>
      <c r="AE5" s="4">
        <f t="shared" si="2"/>
        <v>5.8593750000568434E-4</v>
      </c>
      <c r="AF5" s="4">
        <f t="shared" si="2"/>
        <v>9.7656250005684342E-5</v>
      </c>
      <c r="AG5" s="4">
        <f t="shared" si="2"/>
        <v>9.7656250005684342E-5</v>
      </c>
      <c r="AH5" s="4">
        <f t="shared" si="2"/>
        <v>9.7656250005684342E-5</v>
      </c>
      <c r="AI5" s="4">
        <f t="shared" si="2"/>
        <v>3.6621093755684342E-5</v>
      </c>
      <c r="AJ5" s="4">
        <f t="shared" si="2"/>
        <v>6.1035156306843419E-6</v>
      </c>
      <c r="AK5" s="4">
        <f>IF(AJ5&gt;=AK4,AJ5-AK4,AJ5)</f>
        <v>6.1035156306843419E-6</v>
      </c>
      <c r="AL5" s="5"/>
    </row>
    <row r="6" spans="1:42" ht="15" x14ac:dyDescent="0.25">
      <c r="A6" s="5"/>
      <c r="B6" s="5"/>
      <c r="F6" s="4">
        <f t="shared" ref="F6:T6" si="3">MOD(G5,2)</f>
        <v>0</v>
      </c>
      <c r="G6" s="4">
        <f t="shared" si="3"/>
        <v>0</v>
      </c>
      <c r="H6" s="4">
        <f t="shared" si="3"/>
        <v>0</v>
      </c>
      <c r="I6" s="4">
        <f>MOD(J5,2)</f>
        <v>0</v>
      </c>
      <c r="J6" s="4">
        <f t="shared" si="3"/>
        <v>0</v>
      </c>
      <c r="K6" s="4">
        <f t="shared" si="3"/>
        <v>0</v>
      </c>
      <c r="L6" s="4">
        <f t="shared" si="3"/>
        <v>0</v>
      </c>
      <c r="M6" s="4">
        <f t="shared" si="3"/>
        <v>0</v>
      </c>
      <c r="N6" s="4">
        <f t="shared" si="3"/>
        <v>1</v>
      </c>
      <c r="O6" s="4">
        <f t="shared" si="3"/>
        <v>0</v>
      </c>
      <c r="P6" s="4">
        <f t="shared" si="3"/>
        <v>0</v>
      </c>
      <c r="Q6" s="4">
        <f t="shared" si="3"/>
        <v>0</v>
      </c>
      <c r="R6" s="4">
        <f t="shared" si="3"/>
        <v>0</v>
      </c>
      <c r="S6" s="4">
        <f t="shared" si="3"/>
        <v>1</v>
      </c>
      <c r="T6" s="4">
        <f t="shared" si="3"/>
        <v>1</v>
      </c>
      <c r="U6" s="4">
        <f>MOD(C4,2)</f>
        <v>1</v>
      </c>
      <c r="V6" s="4">
        <f>IF(B4=V5,0,1)</f>
        <v>1</v>
      </c>
      <c r="W6" s="4">
        <f>IF(V5=W5,0,1)</f>
        <v>1</v>
      </c>
      <c r="X6" s="4">
        <f t="shared" ref="X6:AK6" si="4">IF(W5=X5,0,1)</f>
        <v>1</v>
      </c>
      <c r="Y6" s="4">
        <f t="shared" si="4"/>
        <v>0</v>
      </c>
      <c r="Z6" s="4">
        <f t="shared" si="4"/>
        <v>0</v>
      </c>
      <c r="AA6" s="4">
        <f t="shared" si="4"/>
        <v>1</v>
      </c>
      <c r="AB6" s="4">
        <f t="shared" si="4"/>
        <v>1</v>
      </c>
      <c r="AC6" s="4">
        <f t="shared" si="4"/>
        <v>0</v>
      </c>
      <c r="AD6" s="4">
        <f t="shared" si="4"/>
        <v>0</v>
      </c>
      <c r="AE6" s="4">
        <f t="shared" si="4"/>
        <v>1</v>
      </c>
      <c r="AF6" s="4">
        <f t="shared" si="4"/>
        <v>1</v>
      </c>
      <c r="AG6" s="4">
        <f t="shared" si="4"/>
        <v>0</v>
      </c>
      <c r="AH6" s="4">
        <f t="shared" si="4"/>
        <v>0</v>
      </c>
      <c r="AI6" s="4">
        <f t="shared" si="4"/>
        <v>1</v>
      </c>
      <c r="AJ6" s="4">
        <f t="shared" si="4"/>
        <v>1</v>
      </c>
      <c r="AK6" s="4">
        <f t="shared" si="4"/>
        <v>0</v>
      </c>
      <c r="AL6" s="5"/>
    </row>
    <row r="7" spans="1:42" ht="15.75" thickBot="1" x14ac:dyDescent="0.3">
      <c r="A7" s="5"/>
      <c r="B7" s="5"/>
      <c r="E7" s="5"/>
      <c r="F7" s="4">
        <f t="shared" ref="F7:U7" si="5">F6*(2^F4)</f>
        <v>0</v>
      </c>
      <c r="G7" s="4">
        <f t="shared" si="5"/>
        <v>0</v>
      </c>
      <c r="H7" s="4">
        <f t="shared" si="5"/>
        <v>0</v>
      </c>
      <c r="I7" s="4">
        <f t="shared" si="5"/>
        <v>0</v>
      </c>
      <c r="J7" s="4">
        <f t="shared" si="5"/>
        <v>0</v>
      </c>
      <c r="K7" s="4">
        <f t="shared" si="5"/>
        <v>0</v>
      </c>
      <c r="L7" s="4">
        <f t="shared" si="5"/>
        <v>0</v>
      </c>
      <c r="M7" s="4">
        <f t="shared" si="5"/>
        <v>0</v>
      </c>
      <c r="N7" s="4">
        <f t="shared" si="5"/>
        <v>128</v>
      </c>
      <c r="O7" s="4">
        <f t="shared" si="5"/>
        <v>0</v>
      </c>
      <c r="P7" s="4">
        <f t="shared" si="5"/>
        <v>0</v>
      </c>
      <c r="Q7" s="4">
        <f t="shared" si="5"/>
        <v>0</v>
      </c>
      <c r="R7" s="4">
        <f t="shared" si="5"/>
        <v>0</v>
      </c>
      <c r="S7" s="4">
        <f t="shared" si="5"/>
        <v>4</v>
      </c>
      <c r="T7" s="4">
        <f t="shared" si="5"/>
        <v>2</v>
      </c>
      <c r="U7" s="4">
        <f t="shared" si="5"/>
        <v>1</v>
      </c>
      <c r="V7" s="4">
        <f t="shared" ref="V7:AK7" si="6">V4*V6</f>
        <v>0.5</v>
      </c>
      <c r="W7" s="4">
        <f t="shared" si="6"/>
        <v>0.25</v>
      </c>
      <c r="X7" s="4">
        <f t="shared" si="6"/>
        <v>0.125</v>
      </c>
      <c r="Y7" s="4">
        <f t="shared" si="6"/>
        <v>0</v>
      </c>
      <c r="Z7" s="4">
        <f t="shared" si="6"/>
        <v>0</v>
      </c>
      <c r="AA7" s="4">
        <f t="shared" si="6"/>
        <v>1.5625E-2</v>
      </c>
      <c r="AB7" s="4">
        <f t="shared" si="6"/>
        <v>7.8125E-3</v>
      </c>
      <c r="AC7" s="4">
        <f t="shared" si="6"/>
        <v>0</v>
      </c>
      <c r="AD7" s="4">
        <f t="shared" si="6"/>
        <v>0</v>
      </c>
      <c r="AE7" s="4">
        <f t="shared" si="6"/>
        <v>9.765625E-4</v>
      </c>
      <c r="AF7" s="4">
        <f t="shared" si="6"/>
        <v>4.8828125E-4</v>
      </c>
      <c r="AG7" s="4">
        <f t="shared" si="6"/>
        <v>0</v>
      </c>
      <c r="AH7" s="4">
        <f t="shared" si="6"/>
        <v>0</v>
      </c>
      <c r="AI7" s="4">
        <f t="shared" si="6"/>
        <v>6.103515625E-5</v>
      </c>
      <c r="AJ7" s="4">
        <f t="shared" si="6"/>
        <v>3.0517578125E-5</v>
      </c>
      <c r="AK7" s="4">
        <f t="shared" si="6"/>
        <v>0</v>
      </c>
      <c r="AL7" s="5"/>
    </row>
    <row r="8" spans="1:42" ht="16.5" thickTop="1" thickBot="1" x14ac:dyDescent="0.3">
      <c r="A8" s="5"/>
      <c r="B8" s="5"/>
      <c r="C8" s="5"/>
      <c r="D8" s="5"/>
      <c r="E8" s="5"/>
      <c r="F8" s="25" t="s">
        <v>60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6" t="s">
        <v>58</v>
      </c>
      <c r="AM8" s="27"/>
      <c r="AN8" s="28"/>
    </row>
    <row r="9" spans="1:42" ht="15.75" thickTop="1" x14ac:dyDescent="0.25">
      <c r="F9" s="4">
        <f t="shared" ref="F9:T9" si="7">TRUNC(G9/2)</f>
        <v>0</v>
      </c>
      <c r="G9" s="4">
        <f t="shared" si="7"/>
        <v>0</v>
      </c>
      <c r="H9" s="4">
        <f t="shared" si="7"/>
        <v>0</v>
      </c>
      <c r="I9" s="4">
        <f t="shared" si="7"/>
        <v>0</v>
      </c>
      <c r="J9" s="4">
        <f t="shared" si="7"/>
        <v>0</v>
      </c>
      <c r="K9" s="4">
        <f t="shared" si="7"/>
        <v>0</v>
      </c>
      <c r="L9" s="4">
        <f t="shared" si="7"/>
        <v>0</v>
      </c>
      <c r="M9" s="4">
        <f t="shared" si="7"/>
        <v>0</v>
      </c>
      <c r="N9" s="4">
        <f t="shared" si="7"/>
        <v>0</v>
      </c>
      <c r="O9" s="4">
        <f t="shared" si="7"/>
        <v>1</v>
      </c>
      <c r="P9" s="4">
        <f t="shared" si="7"/>
        <v>2</v>
      </c>
      <c r="Q9" s="4">
        <f t="shared" si="7"/>
        <v>4</v>
      </c>
      <c r="R9" s="4">
        <f t="shared" si="7"/>
        <v>8</v>
      </c>
      <c r="S9" s="4">
        <f t="shared" si="7"/>
        <v>16</v>
      </c>
      <c r="T9" s="4">
        <f t="shared" si="7"/>
        <v>33</v>
      </c>
      <c r="U9" s="4">
        <f>TRUNC(C4/2)</f>
        <v>67</v>
      </c>
      <c r="V9" s="4">
        <f>IF(B4&gt;=V4,B4-V4,B4)</f>
        <v>0.40000000000000568</v>
      </c>
      <c r="W9" s="4">
        <f t="shared" ref="W9:AK9" si="8">IF(V9&gt;=W4,V9-W4,V9)</f>
        <v>0.15000000000000568</v>
      </c>
      <c r="X9" s="4">
        <f t="shared" si="8"/>
        <v>2.5000000000005684E-2</v>
      </c>
      <c r="Y9" s="4">
        <f t="shared" si="8"/>
        <v>2.5000000000005684E-2</v>
      </c>
      <c r="Z9" s="4">
        <f t="shared" si="8"/>
        <v>2.5000000000005684E-2</v>
      </c>
      <c r="AA9" s="4">
        <f t="shared" si="8"/>
        <v>9.3750000000056843E-3</v>
      </c>
      <c r="AB9" s="4">
        <f t="shared" si="8"/>
        <v>1.5625000000056843E-3</v>
      </c>
      <c r="AC9" s="4">
        <f t="shared" si="8"/>
        <v>1.5625000000056843E-3</v>
      </c>
      <c r="AD9" s="4">
        <f t="shared" si="8"/>
        <v>1.5625000000056843E-3</v>
      </c>
      <c r="AE9" s="4">
        <f t="shared" si="8"/>
        <v>5.8593750000568434E-4</v>
      </c>
      <c r="AF9" s="4">
        <f t="shared" si="8"/>
        <v>9.7656250005684342E-5</v>
      </c>
      <c r="AG9" s="4">
        <f t="shared" si="8"/>
        <v>9.7656250005684342E-5</v>
      </c>
      <c r="AH9" s="4">
        <f t="shared" si="8"/>
        <v>9.7656250005684342E-5</v>
      </c>
      <c r="AI9" s="4">
        <f t="shared" si="8"/>
        <v>3.6621093755684342E-5</v>
      </c>
      <c r="AJ9" s="4">
        <f t="shared" si="8"/>
        <v>6.1035156306843419E-6</v>
      </c>
      <c r="AK9" s="4">
        <f t="shared" si="8"/>
        <v>6.1035156306843419E-6</v>
      </c>
      <c r="AL9" s="19">
        <f>SUM(F12:T12)</f>
        <v>7</v>
      </c>
      <c r="AM9" s="19">
        <f>TRUNC(AL9/2)</f>
        <v>3</v>
      </c>
      <c r="AN9" s="19">
        <f>TRUNC(AM9/2)</f>
        <v>1</v>
      </c>
      <c r="AO9" s="19">
        <f>TRUNC(AN9/2)</f>
        <v>0</v>
      </c>
    </row>
    <row r="10" spans="1:42" ht="15" x14ac:dyDescent="0.25">
      <c r="F10" s="4">
        <f t="shared" ref="F10:T10" si="9">MOD(G9,2)</f>
        <v>0</v>
      </c>
      <c r="G10" s="4">
        <f t="shared" si="9"/>
        <v>0</v>
      </c>
      <c r="H10" s="4">
        <f t="shared" si="9"/>
        <v>0</v>
      </c>
      <c r="I10" s="4">
        <f t="shared" si="9"/>
        <v>0</v>
      </c>
      <c r="J10" s="4">
        <f t="shared" si="9"/>
        <v>0</v>
      </c>
      <c r="K10" s="4">
        <f t="shared" si="9"/>
        <v>0</v>
      </c>
      <c r="L10" s="4">
        <f t="shared" si="9"/>
        <v>0</v>
      </c>
      <c r="M10" s="4">
        <f t="shared" si="9"/>
        <v>0</v>
      </c>
      <c r="N10" s="4">
        <f t="shared" si="9"/>
        <v>1</v>
      </c>
      <c r="O10" s="4">
        <f t="shared" si="9"/>
        <v>0</v>
      </c>
      <c r="P10" s="4">
        <f t="shared" si="9"/>
        <v>0</v>
      </c>
      <c r="Q10" s="4">
        <f t="shared" si="9"/>
        <v>0</v>
      </c>
      <c r="R10" s="4">
        <f t="shared" si="9"/>
        <v>0</v>
      </c>
      <c r="S10" s="4">
        <f t="shared" si="9"/>
        <v>1</v>
      </c>
      <c r="T10" s="4">
        <f t="shared" si="9"/>
        <v>1</v>
      </c>
      <c r="U10" s="4">
        <f>MOD(C4,2)</f>
        <v>1</v>
      </c>
      <c r="V10" s="4">
        <f>IF(D13=V9,0,1)</f>
        <v>1</v>
      </c>
      <c r="W10" s="4">
        <f t="shared" ref="W10:AK10" si="10">IF(V9=W9,0,1)</f>
        <v>1</v>
      </c>
      <c r="X10" s="4">
        <f t="shared" si="10"/>
        <v>1</v>
      </c>
      <c r="Y10" s="4">
        <f t="shared" si="10"/>
        <v>0</v>
      </c>
      <c r="Z10" s="4">
        <f t="shared" si="10"/>
        <v>0</v>
      </c>
      <c r="AA10" s="4">
        <f t="shared" si="10"/>
        <v>1</v>
      </c>
      <c r="AB10" s="4">
        <f t="shared" si="10"/>
        <v>1</v>
      </c>
      <c r="AC10" s="4">
        <f t="shared" si="10"/>
        <v>0</v>
      </c>
      <c r="AD10" s="4">
        <f t="shared" si="10"/>
        <v>0</v>
      </c>
      <c r="AE10" s="4">
        <f t="shared" si="10"/>
        <v>1</v>
      </c>
      <c r="AF10" s="4">
        <f t="shared" si="10"/>
        <v>1</v>
      </c>
      <c r="AG10" s="4">
        <f t="shared" si="10"/>
        <v>0</v>
      </c>
      <c r="AH10" s="4">
        <f t="shared" si="10"/>
        <v>0</v>
      </c>
      <c r="AI10" s="4">
        <f t="shared" si="10"/>
        <v>1</v>
      </c>
      <c r="AJ10" s="4">
        <f t="shared" si="10"/>
        <v>1</v>
      </c>
      <c r="AK10" s="4">
        <f t="shared" si="10"/>
        <v>0</v>
      </c>
      <c r="AL10" s="19">
        <f>MOD(AL9,2)</f>
        <v>1</v>
      </c>
      <c r="AM10" s="19">
        <f>MOD(AM9,2)</f>
        <v>1</v>
      </c>
      <c r="AN10" s="19">
        <f>MOD(AN9,2)</f>
        <v>1</v>
      </c>
      <c r="AO10" s="19">
        <f>MOD(AO9,2)</f>
        <v>0</v>
      </c>
      <c r="AP10" s="8" t="str">
        <f>_xlfn.CONCAT(AO10,AN10,AM10,AL10)</f>
        <v>0111</v>
      </c>
    </row>
    <row r="11" spans="1:42" ht="15" x14ac:dyDescent="0.25">
      <c r="F11" s="4" t="str">
        <f>IF(SUM($F$10:F10)&gt;0,F10,"")</f>
        <v/>
      </c>
      <c r="G11" s="4" t="str">
        <f>IF(SUM($F$10:G10)&gt;0,G10,"")</f>
        <v/>
      </c>
      <c r="H11" s="4" t="str">
        <f>IF(SUM($F$10:H10)&gt;0,H10,"")</f>
        <v/>
      </c>
      <c r="I11" s="4" t="str">
        <f>IF(SUM($F$10:I10)&gt;0,I10,"")</f>
        <v/>
      </c>
      <c r="J11" s="4" t="str">
        <f>IF(SUM($F$10:J10)&gt;0,J10,"")</f>
        <v/>
      </c>
      <c r="K11" s="4" t="str">
        <f>IF(SUM($F$10:K10)&gt;0,K10,"")</f>
        <v/>
      </c>
      <c r="L11" s="4" t="str">
        <f>IF(SUM($F$10:L10)&gt;0,L10,"")</f>
        <v/>
      </c>
      <c r="M11" s="4" t="str">
        <f>IF(SUM($F$10:M10)&gt;0,M10,"")</f>
        <v/>
      </c>
      <c r="N11" s="4">
        <f>IF(SUM($F$10:N10)&gt;0,N10,"")</f>
        <v>1</v>
      </c>
      <c r="O11" s="4">
        <f>IF(SUM($F$10:O10)&gt;0,O10,"")</f>
        <v>0</v>
      </c>
      <c r="P11" s="4">
        <f>IF(SUM($F$10:P10)&gt;0,P10,"")</f>
        <v>0</v>
      </c>
      <c r="Q11" s="4">
        <f>IF(SUM($F$10:Q10)&gt;0,Q10,"")</f>
        <v>0</v>
      </c>
      <c r="R11" s="4">
        <f>IF(SUM($F$10:R10)&gt;0,R10,"")</f>
        <v>0</v>
      </c>
      <c r="S11" s="4">
        <f>IF(SUM($F$10:S10)&gt;0,S10,"")</f>
        <v>1</v>
      </c>
      <c r="T11" s="4">
        <f>IF(SUM($F$10:T10)&gt;0,T10,"")</f>
        <v>1</v>
      </c>
      <c r="U11" s="4">
        <f>IF(SUM($F$10:U10)&gt;0,U10,"")</f>
        <v>1</v>
      </c>
      <c r="V11" s="4">
        <f>IF(SUM($F$10:V10)&gt;0,V10,"")</f>
        <v>1</v>
      </c>
      <c r="W11" s="4">
        <f>IF(SUM($F$10:W10)&gt;0,W10,"")</f>
        <v>1</v>
      </c>
      <c r="X11" s="4">
        <f>IF(SUM($F$10:X10)&gt;0,X10,"")</f>
        <v>1</v>
      </c>
      <c r="Y11" s="4">
        <f>IF(SUM($F$10:Y10)&gt;0,Y10,"")</f>
        <v>0</v>
      </c>
      <c r="Z11" s="4">
        <f>IF(SUM($F$10:Z10)&gt;0,Z10,"")</f>
        <v>0</v>
      </c>
      <c r="AA11" s="4">
        <f>IF(SUM($F$10:AA10)&gt;0,AA10,"")</f>
        <v>1</v>
      </c>
      <c r="AB11" s="4">
        <f>IF(SUM($F$10:AB10)&gt;0,AB10,"")</f>
        <v>1</v>
      </c>
      <c r="AC11" s="4">
        <f>IF(SUM($F$10:AC10)&gt;0,AC10,"")</f>
        <v>0</v>
      </c>
      <c r="AD11" s="4">
        <f>IF(SUM($F$10:AD10)&gt;0,AD10,"")</f>
        <v>0</v>
      </c>
      <c r="AE11" s="4">
        <f>IF(SUM($F$10:AE10)&gt;0,AE10,"")</f>
        <v>1</v>
      </c>
      <c r="AF11" s="4">
        <f>IF(SUM($F$10:AF10)&gt;0,AF10,"")</f>
        <v>1</v>
      </c>
      <c r="AG11" s="4">
        <f>IF(SUM($F$10:AG10)&gt;0,AG10,"")</f>
        <v>0</v>
      </c>
      <c r="AH11" s="4">
        <f>IF(SUM($F$10:AH10)&gt;0,AH10,"")</f>
        <v>0</v>
      </c>
      <c r="AI11" s="4">
        <f>IF(SUM($F$10:AI10)&gt;0,AI10,"")</f>
        <v>1</v>
      </c>
      <c r="AJ11" s="4">
        <f>IF(SUM($F$10:AJ10)&gt;0,AJ10,"")</f>
        <v>1</v>
      </c>
      <c r="AK11" s="4">
        <f>IF(SUM($F$10:AK10)&gt;0,AK10,"")</f>
        <v>0</v>
      </c>
      <c r="AL11" s="8">
        <f>LEN(AP10)-2</f>
        <v>2</v>
      </c>
      <c r="AM11" s="8">
        <f>AL11-1</f>
        <v>1</v>
      </c>
      <c r="AN11" s="8">
        <f>AM11-1</f>
        <v>0</v>
      </c>
      <c r="AO11" s="8">
        <f>AN11-1</f>
        <v>-1</v>
      </c>
    </row>
    <row r="12" spans="1:42" ht="15" x14ac:dyDescent="0.25">
      <c r="B12" s="5"/>
      <c r="C12" s="5"/>
      <c r="D12" s="5"/>
      <c r="E12" s="5"/>
      <c r="F12" s="4" t="str">
        <f t="shared" ref="F12:T12" si="11">IF(F11=0,1,IF(F11=1,1,""))</f>
        <v/>
      </c>
      <c r="G12" s="4" t="str">
        <f t="shared" si="11"/>
        <v/>
      </c>
      <c r="H12" s="4" t="str">
        <f t="shared" si="11"/>
        <v/>
      </c>
      <c r="I12" s="4" t="str">
        <f t="shared" si="11"/>
        <v/>
      </c>
      <c r="J12" s="4" t="str">
        <f t="shared" si="11"/>
        <v/>
      </c>
      <c r="K12" s="4" t="str">
        <f t="shared" si="11"/>
        <v/>
      </c>
      <c r="L12" s="4" t="str">
        <f t="shared" si="11"/>
        <v/>
      </c>
      <c r="M12" s="4" t="str">
        <f t="shared" si="11"/>
        <v/>
      </c>
      <c r="N12" s="4">
        <f t="shared" si="11"/>
        <v>1</v>
      </c>
      <c r="O12" s="4">
        <f t="shared" si="11"/>
        <v>1</v>
      </c>
      <c r="P12" s="4">
        <f t="shared" si="11"/>
        <v>1</v>
      </c>
      <c r="Q12" s="4">
        <f>IF(Q11=0,1,IF(Q11=1,1,""))</f>
        <v>1</v>
      </c>
      <c r="R12" s="4">
        <f t="shared" si="11"/>
        <v>1</v>
      </c>
      <c r="S12" s="4">
        <f t="shared" si="11"/>
        <v>1</v>
      </c>
      <c r="T12" s="4">
        <f t="shared" si="11"/>
        <v>1</v>
      </c>
      <c r="AL12" s="8">
        <f>AN10*(2^AL11)</f>
        <v>4</v>
      </c>
      <c r="AM12" s="8">
        <f>AM10*(2^AM11)</f>
        <v>2</v>
      </c>
      <c r="AN12" s="8">
        <f>AL10*(2^AN11)</f>
        <v>1</v>
      </c>
      <c r="AO12" s="5"/>
    </row>
    <row r="13" spans="1:42" ht="15" x14ac:dyDescent="0.25">
      <c r="B13" s="5"/>
      <c r="C13" s="5"/>
      <c r="D13" s="5"/>
      <c r="E13" s="5"/>
      <c r="F13" s="4" t="str">
        <f>MID($AL$15,1,1)</f>
        <v>1</v>
      </c>
      <c r="G13" s="4" t="str">
        <f>MID($AL$15,2,1)</f>
        <v>0</v>
      </c>
      <c r="H13" s="4" t="str">
        <f>MID($AL$15,3,1)</f>
        <v>0</v>
      </c>
      <c r="I13" s="4" t="str">
        <f>MID($AL$15,4,1)</f>
        <v>0</v>
      </c>
      <c r="J13" s="4" t="str">
        <f>MID($AL$15,5,1)</f>
        <v>0</v>
      </c>
      <c r="K13" s="4" t="str">
        <f>MID($AL$15,6,1)</f>
        <v>1</v>
      </c>
      <c r="L13" s="4" t="str">
        <f>MID($AL$15,7,1)</f>
        <v>1</v>
      </c>
      <c r="M13" s="4" t="str">
        <f>MID($AL$15,8,1)</f>
        <v>1</v>
      </c>
      <c r="N13" s="4" t="str">
        <f>MID($AL$15,9,1)</f>
        <v>1</v>
      </c>
      <c r="O13" s="4" t="str">
        <f>MID($AL$15,10,1)</f>
        <v>1</v>
      </c>
      <c r="P13" s="4" t="str">
        <f>MID($AL$15,11,1)</f>
        <v>1</v>
      </c>
      <c r="Q13" s="4" t="str">
        <f>MID($AL$15,12,1)</f>
        <v>0</v>
      </c>
      <c r="R13" s="4" t="str">
        <f>MID($AL$15,13,1)</f>
        <v>0</v>
      </c>
      <c r="S13" s="4" t="str">
        <f>MID($AL$15,14,1)</f>
        <v>1</v>
      </c>
      <c r="T13" s="4" t="str">
        <f>MID($AL$15,15,1)</f>
        <v>1</v>
      </c>
      <c r="U13" s="4" t="str">
        <f>MID($AL$15,16,1)</f>
        <v>0</v>
      </c>
      <c r="V13" s="4" t="str">
        <f>MID($AL$15,17,1)</f>
        <v>0</v>
      </c>
      <c r="AL13" s="19">
        <f>SUM(AL12:AN12)</f>
        <v>7</v>
      </c>
      <c r="AP13" s="5"/>
    </row>
    <row r="14" spans="1:42" ht="15" x14ac:dyDescent="0.25">
      <c r="B14" s="5"/>
      <c r="C14" s="5"/>
      <c r="D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4">
        <f t="shared" ref="V14:AK14" si="12">G13*V4</f>
        <v>0</v>
      </c>
      <c r="W14" s="4">
        <f t="shared" si="12"/>
        <v>0</v>
      </c>
      <c r="X14" s="4">
        <f t="shared" si="12"/>
        <v>0</v>
      </c>
      <c r="Y14" s="4">
        <f t="shared" si="12"/>
        <v>0</v>
      </c>
      <c r="Z14" s="4">
        <f t="shared" si="12"/>
        <v>3.125E-2</v>
      </c>
      <c r="AA14" s="4">
        <f t="shared" si="12"/>
        <v>1.5625E-2</v>
      </c>
      <c r="AB14" s="4">
        <f t="shared" si="12"/>
        <v>7.8125E-3</v>
      </c>
      <c r="AC14" s="4">
        <f t="shared" si="12"/>
        <v>3.90625E-3</v>
      </c>
      <c r="AD14" s="4">
        <f t="shared" si="12"/>
        <v>1.953125E-3</v>
      </c>
      <c r="AE14" s="4">
        <f t="shared" si="12"/>
        <v>9.765625E-4</v>
      </c>
      <c r="AF14" s="4">
        <f t="shared" si="12"/>
        <v>0</v>
      </c>
      <c r="AG14" s="4">
        <f t="shared" si="12"/>
        <v>0</v>
      </c>
      <c r="AH14" s="4">
        <f t="shared" si="12"/>
        <v>1.220703125E-4</v>
      </c>
      <c r="AI14" s="4">
        <f t="shared" si="12"/>
        <v>6.103515625E-5</v>
      </c>
      <c r="AJ14" s="4">
        <f t="shared" si="12"/>
        <v>0</v>
      </c>
      <c r="AK14" s="4">
        <f t="shared" si="12"/>
        <v>0</v>
      </c>
      <c r="AL14" s="19">
        <f>SUM(U14:AK14)+1</f>
        <v>1.06170654296875</v>
      </c>
      <c r="AO14" s="5"/>
    </row>
    <row r="15" spans="1:42" ht="15" x14ac:dyDescent="0.25">
      <c r="B15" s="5"/>
      <c r="C15" s="5"/>
      <c r="D15" s="5"/>
      <c r="E15" s="5"/>
      <c r="U15" s="5"/>
      <c r="V15" s="5"/>
      <c r="W15" s="5"/>
      <c r="X15" s="5"/>
      <c r="Y15" s="5"/>
      <c r="Z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30" t="str">
        <f>F11&amp;""&amp;G11&amp;""&amp;H11&amp;""&amp;I11&amp;""&amp;J11&amp;""&amp;K11&amp;""&amp;L11&amp;""&amp;M11&amp;""&amp;N11&amp;""&amp;O11&amp;""&amp;P11&amp;""&amp;Q11&amp;""&amp;R11&amp;""&amp;S11&amp;""&amp;T11&amp;""&amp;U11&amp;""&amp;V11&amp;""&amp;W11&amp;""&amp;X11&amp;""&amp;Y11&amp;""&amp;Z11&amp;""&amp;AA11&amp;""&amp;AB11&amp;""&amp;AC11&amp;""&amp;AD11&amp;""&amp;AE11&amp;""&amp;AF11&amp;""&amp;AG11&amp;""&amp;AH11&amp;""&amp;AI11&amp;""&amp;AJ11&amp;""&amp;AK11&amp;""</f>
        <v>100001111110011001100110</v>
      </c>
      <c r="AM15" s="31"/>
      <c r="AN15" s="31"/>
      <c r="AO15" s="31"/>
    </row>
    <row r="16" spans="1:42" x14ac:dyDescent="0.2">
      <c r="B16" s="5"/>
      <c r="C16" s="5"/>
      <c r="D16" s="5"/>
      <c r="E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G16" s="5"/>
      <c r="AH16" s="5"/>
      <c r="AI16" s="5"/>
      <c r="AJ16" s="5"/>
      <c r="AK16" s="5"/>
      <c r="AL16" s="5"/>
      <c r="AM16" s="5"/>
      <c r="AN16" s="5"/>
    </row>
    <row r="17" spans="1:45" x14ac:dyDescent="0.2">
      <c r="C17" s="5"/>
      <c r="D17" s="5"/>
      <c r="E17" s="5"/>
      <c r="I17" s="5"/>
      <c r="AS17" s="5"/>
    </row>
    <row r="18" spans="1:45" x14ac:dyDescent="0.2">
      <c r="B18" s="5"/>
      <c r="C18" s="5"/>
      <c r="D18" s="5"/>
      <c r="E18" s="5"/>
      <c r="AS18" s="5"/>
    </row>
    <row r="19" spans="1:45" x14ac:dyDescent="0.2">
      <c r="C19" s="18"/>
      <c r="D19" s="18"/>
      <c r="AS19" s="5"/>
    </row>
    <row r="20" spans="1:45" x14ac:dyDescent="0.2">
      <c r="B20" s="5"/>
      <c r="C20" s="5"/>
      <c r="D20" s="5"/>
      <c r="E20" s="5"/>
      <c r="AS20" s="5"/>
    </row>
    <row r="21" spans="1:45" x14ac:dyDescent="0.2">
      <c r="B21" s="5"/>
      <c r="C21" s="5"/>
      <c r="D21" s="5"/>
      <c r="E21" s="5"/>
      <c r="AS21" s="5"/>
    </row>
    <row r="22" spans="1:45" x14ac:dyDescent="0.2">
      <c r="B22" s="5"/>
      <c r="C22" s="5"/>
      <c r="D22" s="5"/>
      <c r="E22" s="5"/>
      <c r="AS22" s="5"/>
    </row>
    <row r="23" spans="1:45" x14ac:dyDescent="0.2">
      <c r="A23" s="5"/>
      <c r="B23" s="5"/>
      <c r="AK23" s="5"/>
      <c r="AL23" s="5"/>
      <c r="AM23" s="5"/>
      <c r="AN23" s="5"/>
      <c r="AS23" s="5"/>
    </row>
    <row r="24" spans="1:45" x14ac:dyDescent="0.2">
      <c r="A24" s="5"/>
      <c r="B24" s="5"/>
      <c r="C24" s="5"/>
      <c r="AK24" s="5"/>
      <c r="AL24" s="5"/>
      <c r="AM24" s="5"/>
      <c r="AN24" s="5"/>
      <c r="AS24" s="5"/>
    </row>
    <row r="25" spans="1:45" x14ac:dyDescent="0.2">
      <c r="A25" s="5"/>
      <c r="B25" s="5"/>
      <c r="C25" s="5"/>
      <c r="AK25" s="5"/>
      <c r="AL25" s="5"/>
      <c r="AM25" s="5"/>
      <c r="AN25" s="5"/>
      <c r="AS25" s="5"/>
    </row>
    <row r="26" spans="1:45" x14ac:dyDescent="0.2">
      <c r="A26" s="5"/>
      <c r="B26" s="5"/>
      <c r="C26" s="5"/>
      <c r="D26" s="5"/>
      <c r="E26" s="5"/>
      <c r="AL26" s="5"/>
      <c r="AM26" s="5"/>
      <c r="AS26" s="5"/>
    </row>
    <row r="27" spans="1:45" x14ac:dyDescent="0.2">
      <c r="A27" s="5"/>
      <c r="B27" s="5"/>
      <c r="C27" s="5"/>
      <c r="D27" s="5"/>
      <c r="E27" s="5"/>
      <c r="AS27" s="5"/>
    </row>
    <row r="28" spans="1:45" x14ac:dyDescent="0.2">
      <c r="A28" s="5"/>
      <c r="B28" s="5"/>
      <c r="C28" s="5"/>
      <c r="D28" s="5"/>
      <c r="E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">
      <c r="A29" s="5"/>
      <c r="B29" s="5"/>
      <c r="C29" s="5"/>
      <c r="D29" s="5"/>
      <c r="E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">
      <c r="A30" s="5"/>
      <c r="B30" s="5"/>
      <c r="C30" s="5"/>
      <c r="D30" s="5"/>
      <c r="E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38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</sheetData>
  <mergeCells count="4">
    <mergeCell ref="AL15:AO15"/>
    <mergeCell ref="F3:AK3"/>
    <mergeCell ref="F8:AK8"/>
    <mergeCell ref="AL8:AN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22B6-F634-4046-8F4B-0856B6A79976}">
  <dimension ref="B1:AH98"/>
  <sheetViews>
    <sheetView tabSelected="1" topLeftCell="E55" zoomScale="80" zoomScaleNormal="80" workbookViewId="0">
      <selection activeCell="X73" sqref="X73"/>
    </sheetView>
  </sheetViews>
  <sheetFormatPr defaultRowHeight="12.75" x14ac:dyDescent="0.2"/>
  <cols>
    <col min="18" max="18" width="10.140625" bestFit="1" customWidth="1"/>
  </cols>
  <sheetData>
    <row r="1" spans="2:18" ht="20.25" thickBot="1" x14ac:dyDescent="0.35">
      <c r="B1" s="32" t="s">
        <v>28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2:18" ht="16.5" thickTop="1" thickBot="1" x14ac:dyDescent="0.3"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5"/>
      <c r="J2" s="5"/>
      <c r="K2" s="5"/>
      <c r="L2" s="5"/>
      <c r="M2" s="5"/>
      <c r="N2" s="5"/>
      <c r="O2" s="5"/>
      <c r="P2" s="5"/>
      <c r="Q2" s="5"/>
      <c r="R2" s="5"/>
    </row>
    <row r="3" spans="2:18" ht="16.5" thickTop="1" thickBot="1" x14ac:dyDescent="0.3">
      <c r="B3" s="7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7" t="str">
        <f>IF(C3=0,"!a","a")</f>
        <v>!a</v>
      </c>
      <c r="J3" s="7" t="str">
        <f>IF(D3=0,"!b","b")</f>
        <v>!b</v>
      </c>
      <c r="K3" s="7" t="str">
        <f>IF(E3=0,"!c","c")</f>
        <v>!c</v>
      </c>
      <c r="L3" s="7" t="str">
        <f>IF(F3=0,"!d","d")</f>
        <v>!d</v>
      </c>
      <c r="M3" s="7" t="str">
        <f>IF(G3=0,"!e","e")</f>
        <v>!e</v>
      </c>
      <c r="N3" s="8"/>
      <c r="O3" s="8"/>
      <c r="P3" s="8"/>
      <c r="Q3" s="8"/>
      <c r="R3" s="8"/>
    </row>
    <row r="4" spans="2:18" ht="16.5" thickTop="1" thickBot="1" x14ac:dyDescent="0.3">
      <c r="B4" s="7">
        <f>B3+1</f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 s="3" t="str">
        <f t="shared" ref="I4:I34" si="0">IF(C4=0,"!a","a")</f>
        <v>!a</v>
      </c>
      <c r="J4" s="3" t="str">
        <f t="shared" ref="J4:J34" si="1">IF(D4=0,"!b","b")</f>
        <v>!b</v>
      </c>
      <c r="K4" s="3" t="str">
        <f t="shared" ref="K4:K34" si="2">IF(E4=0,"!c","c")</f>
        <v>!c</v>
      </c>
      <c r="L4" s="3" t="str">
        <f t="shared" ref="L4:L34" si="3">IF(F4=0,"!d","d")</f>
        <v>!d</v>
      </c>
      <c r="M4" s="3" t="str">
        <f t="shared" ref="M4:M34" si="4">IF(G4=0,"!e","e")</f>
        <v>e</v>
      </c>
      <c r="N4" s="8" t="str">
        <f>IF(I4="!a","a","!a")</f>
        <v>a</v>
      </c>
      <c r="O4" s="8" t="str">
        <f>IF(J4="!b","b","!b")</f>
        <v>b</v>
      </c>
      <c r="P4" s="8" t="str">
        <f>IF(K4="!c","c","!c")</f>
        <v>c</v>
      </c>
      <c r="Q4" s="8" t="str">
        <f>IF(L4="!d","d","!d")</f>
        <v>d</v>
      </c>
      <c r="R4" s="8" t="str">
        <f>IF(M4="!e","e","!e")</f>
        <v>!e</v>
      </c>
    </row>
    <row r="5" spans="2:18" ht="16.5" thickTop="1" thickBot="1" x14ac:dyDescent="0.3">
      <c r="B5" s="7">
        <f t="shared" ref="B5:B34" si="5">B4+1</f>
        <v>2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 s="3" t="str">
        <f t="shared" si="0"/>
        <v>!a</v>
      </c>
      <c r="J5" s="3" t="str">
        <f t="shared" si="1"/>
        <v>!b</v>
      </c>
      <c r="K5" s="3" t="str">
        <f t="shared" si="2"/>
        <v>!c</v>
      </c>
      <c r="L5" s="3" t="str">
        <f t="shared" si="3"/>
        <v>d</v>
      </c>
      <c r="M5" s="3" t="str">
        <f t="shared" si="4"/>
        <v>!e</v>
      </c>
      <c r="N5" s="8" t="str">
        <f t="shared" ref="N5:N33" si="6">IF(I5="!a","a","!a")</f>
        <v>a</v>
      </c>
      <c r="O5" s="8" t="str">
        <f t="shared" ref="O5:O33" si="7">IF(J5="!b","b","!b")</f>
        <v>b</v>
      </c>
      <c r="P5" s="8" t="str">
        <f t="shared" ref="P5:P33" si="8">IF(K5="!c","c","!c")</f>
        <v>c</v>
      </c>
      <c r="Q5" s="8" t="str">
        <f t="shared" ref="Q5:Q33" si="9">IF(L5="!d","d","!d")</f>
        <v>!d</v>
      </c>
      <c r="R5" s="8" t="str">
        <f t="shared" ref="R5:R33" si="10">IF(M5="!e","e","!e")</f>
        <v>e</v>
      </c>
    </row>
    <row r="6" spans="2:18" ht="16.5" thickTop="1" thickBot="1" x14ac:dyDescent="0.3">
      <c r="B6" s="7">
        <f t="shared" si="5"/>
        <v>3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 s="7" t="str">
        <f t="shared" si="0"/>
        <v>!a</v>
      </c>
      <c r="J6" s="7" t="str">
        <f t="shared" si="1"/>
        <v>!b</v>
      </c>
      <c r="K6" s="7" t="str">
        <f t="shared" si="2"/>
        <v>!c</v>
      </c>
      <c r="L6" s="7" t="str">
        <f t="shared" si="3"/>
        <v>d</v>
      </c>
      <c r="M6" s="7" t="str">
        <f t="shared" si="4"/>
        <v>e</v>
      </c>
      <c r="N6" s="8"/>
      <c r="O6" s="8"/>
      <c r="P6" s="8"/>
      <c r="Q6" s="8"/>
      <c r="R6" s="8"/>
    </row>
    <row r="7" spans="2:18" ht="16.5" thickTop="1" thickBot="1" x14ac:dyDescent="0.3">
      <c r="B7" s="7">
        <f t="shared" si="5"/>
        <v>4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 s="3" t="str">
        <f t="shared" si="0"/>
        <v>!a</v>
      </c>
      <c r="J7" s="3" t="str">
        <f t="shared" si="1"/>
        <v>!b</v>
      </c>
      <c r="K7" s="3" t="str">
        <f t="shared" si="2"/>
        <v>c</v>
      </c>
      <c r="L7" s="3" t="str">
        <f t="shared" si="3"/>
        <v>!d</v>
      </c>
      <c r="M7" s="3" t="str">
        <f t="shared" si="4"/>
        <v>!e</v>
      </c>
      <c r="N7" s="8" t="str">
        <f t="shared" si="6"/>
        <v>a</v>
      </c>
      <c r="O7" s="8" t="str">
        <f t="shared" si="7"/>
        <v>b</v>
      </c>
      <c r="P7" s="8" t="str">
        <f t="shared" si="8"/>
        <v>!c</v>
      </c>
      <c r="Q7" s="8" t="str">
        <f t="shared" si="9"/>
        <v>d</v>
      </c>
      <c r="R7" s="8" t="str">
        <f t="shared" si="10"/>
        <v>e</v>
      </c>
    </row>
    <row r="8" spans="2:18" ht="16.5" thickTop="1" thickBot="1" x14ac:dyDescent="0.3">
      <c r="B8" s="7">
        <f t="shared" si="5"/>
        <v>5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 s="3" t="str">
        <f t="shared" si="0"/>
        <v>!a</v>
      </c>
      <c r="J8" s="3" t="str">
        <f t="shared" si="1"/>
        <v>!b</v>
      </c>
      <c r="K8" s="3" t="str">
        <f t="shared" si="2"/>
        <v>c</v>
      </c>
      <c r="L8" s="3" t="str">
        <f t="shared" si="3"/>
        <v>!d</v>
      </c>
      <c r="M8" s="3" t="str">
        <f t="shared" si="4"/>
        <v>e</v>
      </c>
      <c r="N8" s="8" t="str">
        <f t="shared" si="6"/>
        <v>a</v>
      </c>
      <c r="O8" s="8" t="str">
        <f t="shared" si="7"/>
        <v>b</v>
      </c>
      <c r="P8" s="8" t="str">
        <f t="shared" si="8"/>
        <v>!c</v>
      </c>
      <c r="Q8" s="8" t="str">
        <f t="shared" si="9"/>
        <v>d</v>
      </c>
      <c r="R8" s="8" t="str">
        <f t="shared" si="10"/>
        <v>!e</v>
      </c>
    </row>
    <row r="9" spans="2:18" ht="16.5" thickTop="1" thickBot="1" x14ac:dyDescent="0.3">
      <c r="B9" s="7">
        <f t="shared" si="5"/>
        <v>6</v>
      </c>
      <c r="C9">
        <v>0</v>
      </c>
      <c r="D9">
        <v>0</v>
      </c>
      <c r="E9">
        <v>1</v>
      </c>
      <c r="F9">
        <v>1</v>
      </c>
      <c r="G9">
        <v>0</v>
      </c>
      <c r="H9">
        <v>1</v>
      </c>
      <c r="I9" s="3" t="str">
        <f t="shared" si="0"/>
        <v>!a</v>
      </c>
      <c r="J9" s="3" t="str">
        <f t="shared" si="1"/>
        <v>!b</v>
      </c>
      <c r="K9" s="3" t="str">
        <f t="shared" si="2"/>
        <v>c</v>
      </c>
      <c r="L9" s="3" t="str">
        <f t="shared" si="3"/>
        <v>d</v>
      </c>
      <c r="M9" s="3" t="str">
        <f t="shared" si="4"/>
        <v>!e</v>
      </c>
      <c r="N9" s="8" t="str">
        <f t="shared" si="6"/>
        <v>a</v>
      </c>
      <c r="O9" s="8" t="str">
        <f t="shared" si="7"/>
        <v>b</v>
      </c>
      <c r="P9" s="8" t="str">
        <f t="shared" si="8"/>
        <v>!c</v>
      </c>
      <c r="Q9" s="8" t="str">
        <f t="shared" si="9"/>
        <v>!d</v>
      </c>
      <c r="R9" s="8" t="str">
        <f t="shared" si="10"/>
        <v>e</v>
      </c>
    </row>
    <row r="10" spans="2:18" ht="16.5" thickTop="1" thickBot="1" x14ac:dyDescent="0.3">
      <c r="B10" s="7">
        <f t="shared" si="5"/>
        <v>7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  <c r="I10" s="7" t="str">
        <f t="shared" si="0"/>
        <v>!a</v>
      </c>
      <c r="J10" s="7" t="str">
        <f t="shared" si="1"/>
        <v>!b</v>
      </c>
      <c r="K10" s="7" t="str">
        <f t="shared" si="2"/>
        <v>c</v>
      </c>
      <c r="L10" s="7" t="str">
        <f t="shared" si="3"/>
        <v>d</v>
      </c>
      <c r="M10" s="7" t="str">
        <f t="shared" si="4"/>
        <v>e</v>
      </c>
      <c r="N10" s="8"/>
      <c r="O10" s="8"/>
      <c r="P10" s="8"/>
      <c r="Q10" s="8"/>
      <c r="R10" s="8"/>
    </row>
    <row r="11" spans="2:18" ht="16.5" thickTop="1" thickBot="1" x14ac:dyDescent="0.3">
      <c r="B11" s="7">
        <f t="shared" si="5"/>
        <v>8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 s="3" t="str">
        <f t="shared" si="0"/>
        <v>!a</v>
      </c>
      <c r="J11" s="3" t="str">
        <f t="shared" si="1"/>
        <v>b</v>
      </c>
      <c r="K11" s="3" t="str">
        <f t="shared" si="2"/>
        <v>!c</v>
      </c>
      <c r="L11" s="3" t="str">
        <f t="shared" si="3"/>
        <v>!d</v>
      </c>
      <c r="M11" s="3" t="str">
        <f t="shared" si="4"/>
        <v>!e</v>
      </c>
      <c r="N11" s="8" t="str">
        <f t="shared" si="6"/>
        <v>a</v>
      </c>
      <c r="O11" s="8" t="str">
        <f t="shared" si="7"/>
        <v>!b</v>
      </c>
      <c r="P11" s="8" t="str">
        <f t="shared" si="8"/>
        <v>c</v>
      </c>
      <c r="Q11" s="8" t="str">
        <f t="shared" si="9"/>
        <v>d</v>
      </c>
      <c r="R11" s="8" t="str">
        <f t="shared" si="10"/>
        <v>e</v>
      </c>
    </row>
    <row r="12" spans="2:18" ht="16.5" thickTop="1" thickBot="1" x14ac:dyDescent="0.3">
      <c r="B12" s="7">
        <f t="shared" si="5"/>
        <v>9</v>
      </c>
      <c r="C12">
        <v>0</v>
      </c>
      <c r="D12">
        <v>1</v>
      </c>
      <c r="E12">
        <v>0</v>
      </c>
      <c r="F12">
        <v>0</v>
      </c>
      <c r="G12">
        <v>1</v>
      </c>
      <c r="H12">
        <v>1</v>
      </c>
      <c r="I12" s="3" t="str">
        <f t="shared" si="0"/>
        <v>!a</v>
      </c>
      <c r="J12" s="3" t="str">
        <f t="shared" si="1"/>
        <v>b</v>
      </c>
      <c r="K12" s="3" t="str">
        <f t="shared" si="2"/>
        <v>!c</v>
      </c>
      <c r="L12" s="3" t="str">
        <f t="shared" si="3"/>
        <v>!d</v>
      </c>
      <c r="M12" s="3" t="str">
        <f t="shared" si="4"/>
        <v>e</v>
      </c>
      <c r="N12" s="8" t="str">
        <f t="shared" si="6"/>
        <v>a</v>
      </c>
      <c r="O12" s="8" t="str">
        <f t="shared" si="7"/>
        <v>!b</v>
      </c>
      <c r="P12" s="8" t="str">
        <f t="shared" si="8"/>
        <v>c</v>
      </c>
      <c r="Q12" s="8" t="str">
        <f t="shared" si="9"/>
        <v>d</v>
      </c>
      <c r="R12" s="8" t="str">
        <f t="shared" si="10"/>
        <v>!e</v>
      </c>
    </row>
    <row r="13" spans="2:18" ht="16.5" thickTop="1" thickBot="1" x14ac:dyDescent="0.3">
      <c r="B13" s="7">
        <f t="shared" si="5"/>
        <v>10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 s="7" t="str">
        <f t="shared" si="0"/>
        <v>!a</v>
      </c>
      <c r="J13" s="7" t="str">
        <f t="shared" si="1"/>
        <v>b</v>
      </c>
      <c r="K13" s="7" t="str">
        <f t="shared" si="2"/>
        <v>!c</v>
      </c>
      <c r="L13" s="7" t="str">
        <f t="shared" si="3"/>
        <v>d</v>
      </c>
      <c r="M13" s="7" t="str">
        <f t="shared" si="4"/>
        <v>!e</v>
      </c>
      <c r="N13" s="8"/>
      <c r="O13" s="8"/>
      <c r="P13" s="8"/>
      <c r="Q13" s="8"/>
      <c r="R13" s="8"/>
    </row>
    <row r="14" spans="2:18" ht="16.5" thickTop="1" thickBot="1" x14ac:dyDescent="0.3">
      <c r="B14" s="7">
        <f t="shared" si="5"/>
        <v>11</v>
      </c>
      <c r="C14">
        <v>0</v>
      </c>
      <c r="D14">
        <v>1</v>
      </c>
      <c r="E14">
        <v>0</v>
      </c>
      <c r="F14">
        <v>1</v>
      </c>
      <c r="G14">
        <v>1</v>
      </c>
      <c r="H14">
        <v>1</v>
      </c>
      <c r="I14" s="3" t="str">
        <f t="shared" si="0"/>
        <v>!a</v>
      </c>
      <c r="J14" s="3" t="str">
        <f t="shared" si="1"/>
        <v>b</v>
      </c>
      <c r="K14" s="3" t="str">
        <f t="shared" si="2"/>
        <v>!c</v>
      </c>
      <c r="L14" s="3" t="str">
        <f t="shared" si="3"/>
        <v>d</v>
      </c>
      <c r="M14" s="3" t="str">
        <f t="shared" si="4"/>
        <v>e</v>
      </c>
      <c r="N14" s="8" t="str">
        <f t="shared" si="6"/>
        <v>a</v>
      </c>
      <c r="O14" s="8" t="str">
        <f t="shared" si="7"/>
        <v>!b</v>
      </c>
      <c r="P14" s="8" t="str">
        <f t="shared" si="8"/>
        <v>c</v>
      </c>
      <c r="Q14" s="8" t="str">
        <f t="shared" si="9"/>
        <v>!d</v>
      </c>
      <c r="R14" s="8" t="str">
        <f t="shared" si="10"/>
        <v>!e</v>
      </c>
    </row>
    <row r="15" spans="2:18" ht="16.5" thickTop="1" thickBot="1" x14ac:dyDescent="0.3">
      <c r="B15" s="7">
        <f t="shared" si="5"/>
        <v>12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 s="7" t="str">
        <f t="shared" si="0"/>
        <v>!a</v>
      </c>
      <c r="J15" s="7" t="str">
        <f t="shared" si="1"/>
        <v>b</v>
      </c>
      <c r="K15" s="7" t="str">
        <f t="shared" si="2"/>
        <v>c</v>
      </c>
      <c r="L15" s="7" t="str">
        <f t="shared" si="3"/>
        <v>!d</v>
      </c>
      <c r="M15" s="7" t="str">
        <f t="shared" si="4"/>
        <v>!e</v>
      </c>
      <c r="N15" s="8"/>
      <c r="O15" s="8"/>
      <c r="P15" s="8"/>
      <c r="Q15" s="8"/>
      <c r="R15" s="8"/>
    </row>
    <row r="16" spans="2:18" ht="16.5" thickTop="1" thickBot="1" x14ac:dyDescent="0.3">
      <c r="B16" s="7">
        <f t="shared" si="5"/>
        <v>13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 s="7" t="str">
        <f t="shared" si="0"/>
        <v>!a</v>
      </c>
      <c r="J16" s="7" t="str">
        <f t="shared" si="1"/>
        <v>b</v>
      </c>
      <c r="K16" s="7" t="str">
        <f t="shared" si="2"/>
        <v>c</v>
      </c>
      <c r="L16" s="7" t="str">
        <f t="shared" si="3"/>
        <v>!d</v>
      </c>
      <c r="M16" s="7" t="str">
        <f t="shared" si="4"/>
        <v>e</v>
      </c>
      <c r="N16" s="8"/>
      <c r="O16" s="8"/>
      <c r="P16" s="8"/>
      <c r="Q16" s="8"/>
      <c r="R16" s="8"/>
    </row>
    <row r="17" spans="2:18" ht="16.5" thickTop="1" thickBot="1" x14ac:dyDescent="0.3">
      <c r="B17" s="7">
        <f t="shared" si="5"/>
        <v>14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  <c r="I17" s="3" t="str">
        <f t="shared" si="0"/>
        <v>!a</v>
      </c>
      <c r="J17" s="3" t="str">
        <f t="shared" si="1"/>
        <v>b</v>
      </c>
      <c r="K17" s="3" t="str">
        <f t="shared" si="2"/>
        <v>c</v>
      </c>
      <c r="L17" s="3" t="str">
        <f t="shared" si="3"/>
        <v>d</v>
      </c>
      <c r="M17" s="3" t="str">
        <f t="shared" si="4"/>
        <v>!e</v>
      </c>
      <c r="N17" s="8" t="str">
        <f t="shared" si="6"/>
        <v>a</v>
      </c>
      <c r="O17" s="8" t="str">
        <f t="shared" si="7"/>
        <v>!b</v>
      </c>
      <c r="P17" s="8" t="str">
        <f t="shared" si="8"/>
        <v>!c</v>
      </c>
      <c r="Q17" s="8" t="str">
        <f t="shared" si="9"/>
        <v>!d</v>
      </c>
      <c r="R17" s="8" t="str">
        <f t="shared" si="10"/>
        <v>e</v>
      </c>
    </row>
    <row r="18" spans="2:18" ht="16.5" thickTop="1" thickBot="1" x14ac:dyDescent="0.3">
      <c r="B18" s="7">
        <f t="shared" si="5"/>
        <v>15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 s="7" t="str">
        <f t="shared" si="0"/>
        <v>!a</v>
      </c>
      <c r="J18" s="7" t="str">
        <f t="shared" si="1"/>
        <v>b</v>
      </c>
      <c r="K18" s="7" t="str">
        <f t="shared" si="2"/>
        <v>c</v>
      </c>
      <c r="L18" s="7" t="str">
        <f t="shared" si="3"/>
        <v>d</v>
      </c>
      <c r="M18" s="7" t="str">
        <f t="shared" si="4"/>
        <v>e</v>
      </c>
      <c r="N18" s="8"/>
      <c r="O18" s="8"/>
      <c r="P18" s="8"/>
      <c r="Q18" s="8"/>
      <c r="R18" s="8"/>
    </row>
    <row r="19" spans="2:18" ht="16.5" thickTop="1" thickBot="1" x14ac:dyDescent="0.3">
      <c r="B19" s="7">
        <f t="shared" si="5"/>
        <v>16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 s="7" t="str">
        <f t="shared" si="0"/>
        <v>a</v>
      </c>
      <c r="J19" s="7" t="str">
        <f t="shared" si="1"/>
        <v>!b</v>
      </c>
      <c r="K19" s="7" t="str">
        <f t="shared" si="2"/>
        <v>!c</v>
      </c>
      <c r="L19" s="7" t="str">
        <f t="shared" si="3"/>
        <v>!d</v>
      </c>
      <c r="M19" s="7" t="str">
        <f t="shared" si="4"/>
        <v>!e</v>
      </c>
      <c r="N19" s="8"/>
      <c r="O19" s="8"/>
      <c r="P19" s="8"/>
      <c r="Q19" s="8"/>
      <c r="R19" s="8"/>
    </row>
    <row r="20" spans="2:18" ht="16.5" thickTop="1" thickBot="1" x14ac:dyDescent="0.3">
      <c r="B20" s="7">
        <f t="shared" si="5"/>
        <v>17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 s="7" t="str">
        <f t="shared" si="0"/>
        <v>a</v>
      </c>
      <c r="J20" s="7" t="str">
        <f t="shared" si="1"/>
        <v>!b</v>
      </c>
      <c r="K20" s="7" t="str">
        <f t="shared" si="2"/>
        <v>!c</v>
      </c>
      <c r="L20" s="7" t="str">
        <f t="shared" si="3"/>
        <v>!d</v>
      </c>
      <c r="M20" s="7" t="str">
        <f t="shared" si="4"/>
        <v>e</v>
      </c>
      <c r="N20" s="8"/>
      <c r="O20" s="8"/>
      <c r="P20" s="8"/>
      <c r="Q20" s="8"/>
      <c r="R20" s="8"/>
    </row>
    <row r="21" spans="2:18" ht="16.5" thickTop="1" thickBot="1" x14ac:dyDescent="0.3">
      <c r="B21" s="7">
        <f t="shared" si="5"/>
        <v>18</v>
      </c>
      <c r="C21">
        <v>1</v>
      </c>
      <c r="D21">
        <v>0</v>
      </c>
      <c r="E21">
        <v>0</v>
      </c>
      <c r="F21">
        <v>1</v>
      </c>
      <c r="G21">
        <v>0</v>
      </c>
      <c r="H21">
        <v>1</v>
      </c>
      <c r="I21" s="3" t="str">
        <f t="shared" si="0"/>
        <v>a</v>
      </c>
      <c r="J21" s="3" t="str">
        <f t="shared" si="1"/>
        <v>!b</v>
      </c>
      <c r="K21" s="3" t="str">
        <f t="shared" si="2"/>
        <v>!c</v>
      </c>
      <c r="L21" s="3" t="str">
        <f t="shared" si="3"/>
        <v>d</v>
      </c>
      <c r="M21" s="3" t="str">
        <f t="shared" si="4"/>
        <v>!e</v>
      </c>
      <c r="N21" s="8" t="str">
        <f t="shared" si="6"/>
        <v>!a</v>
      </c>
      <c r="O21" s="8" t="str">
        <f t="shared" si="7"/>
        <v>b</v>
      </c>
      <c r="P21" s="8" t="str">
        <f t="shared" si="8"/>
        <v>c</v>
      </c>
      <c r="Q21" s="8" t="str">
        <f t="shared" si="9"/>
        <v>!d</v>
      </c>
      <c r="R21" s="8" t="str">
        <f t="shared" si="10"/>
        <v>e</v>
      </c>
    </row>
    <row r="22" spans="2:18" ht="16.5" thickTop="1" thickBot="1" x14ac:dyDescent="0.3">
      <c r="B22" s="7">
        <f t="shared" si="5"/>
        <v>19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 s="3" t="str">
        <f t="shared" si="0"/>
        <v>a</v>
      </c>
      <c r="J22" s="3" t="str">
        <f t="shared" si="1"/>
        <v>!b</v>
      </c>
      <c r="K22" s="3" t="str">
        <f t="shared" si="2"/>
        <v>!c</v>
      </c>
      <c r="L22" s="3" t="str">
        <f t="shared" si="3"/>
        <v>d</v>
      </c>
      <c r="M22" s="3" t="str">
        <f t="shared" si="4"/>
        <v>e</v>
      </c>
      <c r="N22" s="8" t="str">
        <f t="shared" si="6"/>
        <v>!a</v>
      </c>
      <c r="O22" s="8" t="str">
        <f t="shared" si="7"/>
        <v>b</v>
      </c>
      <c r="P22" s="8" t="str">
        <f t="shared" si="8"/>
        <v>c</v>
      </c>
      <c r="Q22" s="8" t="str">
        <f t="shared" si="9"/>
        <v>!d</v>
      </c>
      <c r="R22" s="8" t="str">
        <f t="shared" si="10"/>
        <v>!e</v>
      </c>
    </row>
    <row r="23" spans="2:18" ht="16.5" thickTop="1" thickBot="1" x14ac:dyDescent="0.3">
      <c r="B23" s="7">
        <f t="shared" si="5"/>
        <v>20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 s="7" t="str">
        <f t="shared" si="0"/>
        <v>a</v>
      </c>
      <c r="J23" s="7" t="str">
        <f t="shared" si="1"/>
        <v>!b</v>
      </c>
      <c r="K23" s="7" t="str">
        <f t="shared" si="2"/>
        <v>c</v>
      </c>
      <c r="L23" s="7" t="str">
        <f t="shared" si="3"/>
        <v>!d</v>
      </c>
      <c r="M23" s="7" t="str">
        <f t="shared" si="4"/>
        <v>!e</v>
      </c>
      <c r="N23" s="8"/>
      <c r="O23" s="8"/>
      <c r="P23" s="8"/>
      <c r="Q23" s="8"/>
      <c r="R23" s="8"/>
    </row>
    <row r="24" spans="2:18" ht="16.5" thickTop="1" thickBot="1" x14ac:dyDescent="0.3">
      <c r="B24" s="7">
        <f t="shared" si="5"/>
        <v>21</v>
      </c>
      <c r="C24">
        <v>1</v>
      </c>
      <c r="D24">
        <v>0</v>
      </c>
      <c r="E24">
        <v>1</v>
      </c>
      <c r="F24">
        <v>0</v>
      </c>
      <c r="G24">
        <v>1</v>
      </c>
      <c r="H24">
        <v>1</v>
      </c>
      <c r="I24" s="3" t="str">
        <f t="shared" si="0"/>
        <v>a</v>
      </c>
      <c r="J24" s="3" t="str">
        <f t="shared" si="1"/>
        <v>!b</v>
      </c>
      <c r="K24" s="3" t="str">
        <f t="shared" si="2"/>
        <v>c</v>
      </c>
      <c r="L24" s="3" t="str">
        <f t="shared" si="3"/>
        <v>!d</v>
      </c>
      <c r="M24" s="3" t="str">
        <f t="shared" si="4"/>
        <v>e</v>
      </c>
      <c r="N24" s="8" t="str">
        <f t="shared" si="6"/>
        <v>!a</v>
      </c>
      <c r="O24" s="8" t="str">
        <f t="shared" si="7"/>
        <v>b</v>
      </c>
      <c r="P24" s="8" t="str">
        <f t="shared" si="8"/>
        <v>!c</v>
      </c>
      <c r="Q24" s="8" t="str">
        <f t="shared" si="9"/>
        <v>d</v>
      </c>
      <c r="R24" s="8" t="str">
        <f t="shared" si="10"/>
        <v>!e</v>
      </c>
    </row>
    <row r="25" spans="2:18" ht="16.5" thickTop="1" thickBot="1" x14ac:dyDescent="0.3">
      <c r="B25" s="7">
        <f t="shared" si="5"/>
        <v>22</v>
      </c>
      <c r="C25">
        <v>1</v>
      </c>
      <c r="D25">
        <v>0</v>
      </c>
      <c r="E25">
        <v>1</v>
      </c>
      <c r="F25">
        <v>1</v>
      </c>
      <c r="G25">
        <v>0</v>
      </c>
      <c r="H25">
        <v>1</v>
      </c>
      <c r="I25" s="3" t="str">
        <f t="shared" si="0"/>
        <v>a</v>
      </c>
      <c r="J25" s="3" t="str">
        <f t="shared" si="1"/>
        <v>!b</v>
      </c>
      <c r="K25" s="3" t="str">
        <f t="shared" si="2"/>
        <v>c</v>
      </c>
      <c r="L25" s="3" t="str">
        <f t="shared" si="3"/>
        <v>d</v>
      </c>
      <c r="M25" s="3" t="str">
        <f t="shared" si="4"/>
        <v>!e</v>
      </c>
      <c r="N25" s="8" t="str">
        <f t="shared" si="6"/>
        <v>!a</v>
      </c>
      <c r="O25" s="8" t="str">
        <f t="shared" si="7"/>
        <v>b</v>
      </c>
      <c r="P25" s="8" t="str">
        <f t="shared" si="8"/>
        <v>!c</v>
      </c>
      <c r="Q25" s="8" t="str">
        <f t="shared" si="9"/>
        <v>!d</v>
      </c>
      <c r="R25" s="8" t="str">
        <f t="shared" si="10"/>
        <v>e</v>
      </c>
    </row>
    <row r="26" spans="2:18" ht="16.5" thickTop="1" thickBot="1" x14ac:dyDescent="0.3">
      <c r="B26" s="7">
        <f t="shared" si="5"/>
        <v>23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  <c r="I26" s="7" t="str">
        <f t="shared" si="0"/>
        <v>a</v>
      </c>
      <c r="J26" s="7" t="str">
        <f t="shared" si="1"/>
        <v>!b</v>
      </c>
      <c r="K26" s="7" t="str">
        <f t="shared" si="2"/>
        <v>c</v>
      </c>
      <c r="L26" s="7" t="str">
        <f t="shared" si="3"/>
        <v>d</v>
      </c>
      <c r="M26" s="7" t="str">
        <f t="shared" si="4"/>
        <v>e</v>
      </c>
      <c r="N26" s="8"/>
      <c r="O26" s="8"/>
      <c r="P26" s="8"/>
      <c r="Q26" s="8"/>
      <c r="R26" s="8"/>
    </row>
    <row r="27" spans="2:18" ht="16.5" thickTop="1" thickBot="1" x14ac:dyDescent="0.3">
      <c r="B27" s="7">
        <f t="shared" si="5"/>
        <v>24</v>
      </c>
      <c r="C27">
        <v>1</v>
      </c>
      <c r="D27">
        <v>1</v>
      </c>
      <c r="E27">
        <v>0</v>
      </c>
      <c r="F27">
        <v>0</v>
      </c>
      <c r="G27">
        <v>0</v>
      </c>
      <c r="H27">
        <v>1</v>
      </c>
      <c r="I27" s="3" t="str">
        <f t="shared" si="0"/>
        <v>a</v>
      </c>
      <c r="J27" s="3" t="str">
        <f t="shared" si="1"/>
        <v>b</v>
      </c>
      <c r="K27" s="3" t="str">
        <f t="shared" si="2"/>
        <v>!c</v>
      </c>
      <c r="L27" s="3" t="str">
        <f t="shared" si="3"/>
        <v>!d</v>
      </c>
      <c r="M27" s="3" t="str">
        <f t="shared" si="4"/>
        <v>!e</v>
      </c>
      <c r="N27" s="8" t="str">
        <f t="shared" si="6"/>
        <v>!a</v>
      </c>
      <c r="O27" s="8" t="str">
        <f t="shared" si="7"/>
        <v>!b</v>
      </c>
      <c r="P27" s="8" t="str">
        <f t="shared" si="8"/>
        <v>c</v>
      </c>
      <c r="Q27" s="8" t="str">
        <f t="shared" si="9"/>
        <v>d</v>
      </c>
      <c r="R27" s="8" t="str">
        <f t="shared" si="10"/>
        <v>e</v>
      </c>
    </row>
    <row r="28" spans="2:18" ht="16.5" thickTop="1" thickBot="1" x14ac:dyDescent="0.3">
      <c r="B28" s="7">
        <f t="shared" si="5"/>
        <v>25</v>
      </c>
      <c r="C28">
        <v>1</v>
      </c>
      <c r="D28">
        <v>1</v>
      </c>
      <c r="E28">
        <v>0</v>
      </c>
      <c r="F28">
        <v>0</v>
      </c>
      <c r="G28">
        <v>1</v>
      </c>
      <c r="H28">
        <v>1</v>
      </c>
      <c r="I28" s="3" t="str">
        <f t="shared" si="0"/>
        <v>a</v>
      </c>
      <c r="J28" s="3" t="str">
        <f t="shared" si="1"/>
        <v>b</v>
      </c>
      <c r="K28" s="3" t="str">
        <f t="shared" si="2"/>
        <v>!c</v>
      </c>
      <c r="L28" s="3" t="str">
        <f t="shared" si="3"/>
        <v>!d</v>
      </c>
      <c r="M28" s="3" t="str">
        <f t="shared" si="4"/>
        <v>e</v>
      </c>
      <c r="N28" s="8" t="str">
        <f t="shared" si="6"/>
        <v>!a</v>
      </c>
      <c r="O28" s="8" t="str">
        <f t="shared" si="7"/>
        <v>!b</v>
      </c>
      <c r="P28" s="8" t="str">
        <f t="shared" si="8"/>
        <v>c</v>
      </c>
      <c r="Q28" s="8" t="str">
        <f t="shared" si="9"/>
        <v>d</v>
      </c>
      <c r="R28" s="8" t="str">
        <f t="shared" si="10"/>
        <v>!e</v>
      </c>
    </row>
    <row r="29" spans="2:18" ht="16.5" thickTop="1" thickBot="1" x14ac:dyDescent="0.3">
      <c r="B29" s="7">
        <f t="shared" si="5"/>
        <v>26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 s="7" t="str">
        <f t="shared" si="0"/>
        <v>a</v>
      </c>
      <c r="J29" s="7" t="str">
        <f t="shared" si="1"/>
        <v>b</v>
      </c>
      <c r="K29" s="7" t="str">
        <f t="shared" si="2"/>
        <v>!c</v>
      </c>
      <c r="L29" s="7" t="str">
        <f t="shared" si="3"/>
        <v>d</v>
      </c>
      <c r="M29" s="7" t="str">
        <f t="shared" si="4"/>
        <v>!e</v>
      </c>
      <c r="N29" s="8"/>
      <c r="O29" s="8"/>
      <c r="P29" s="8"/>
      <c r="Q29" s="8"/>
      <c r="R29" s="8"/>
    </row>
    <row r="30" spans="2:18" ht="16.5" thickTop="1" thickBot="1" x14ac:dyDescent="0.3">
      <c r="B30" s="7">
        <f t="shared" si="5"/>
        <v>27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 s="3" t="str">
        <f t="shared" si="0"/>
        <v>a</v>
      </c>
      <c r="J30" s="3" t="str">
        <f t="shared" si="1"/>
        <v>b</v>
      </c>
      <c r="K30" s="3" t="str">
        <f t="shared" si="2"/>
        <v>!c</v>
      </c>
      <c r="L30" s="3" t="str">
        <f t="shared" si="3"/>
        <v>d</v>
      </c>
      <c r="M30" s="3" t="str">
        <f t="shared" si="4"/>
        <v>e</v>
      </c>
      <c r="N30" s="8" t="str">
        <f t="shared" si="6"/>
        <v>!a</v>
      </c>
      <c r="O30" s="8" t="str">
        <f t="shared" si="7"/>
        <v>!b</v>
      </c>
      <c r="P30" s="8" t="str">
        <f t="shared" si="8"/>
        <v>c</v>
      </c>
      <c r="Q30" s="8" t="str">
        <f t="shared" si="9"/>
        <v>!d</v>
      </c>
      <c r="R30" s="8" t="str">
        <f t="shared" si="10"/>
        <v>!e</v>
      </c>
    </row>
    <row r="31" spans="2:18" ht="16.5" thickTop="1" thickBot="1" x14ac:dyDescent="0.3">
      <c r="B31" s="7">
        <f t="shared" si="5"/>
        <v>28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 s="7" t="str">
        <f t="shared" si="0"/>
        <v>a</v>
      </c>
      <c r="J31" s="7" t="str">
        <f t="shared" si="1"/>
        <v>b</v>
      </c>
      <c r="K31" s="7" t="str">
        <f t="shared" si="2"/>
        <v>c</v>
      </c>
      <c r="L31" s="7" t="str">
        <f t="shared" si="3"/>
        <v>!d</v>
      </c>
      <c r="M31" s="7" t="str">
        <f t="shared" si="4"/>
        <v>!e</v>
      </c>
      <c r="N31" s="8"/>
      <c r="O31" s="8"/>
      <c r="P31" s="8"/>
      <c r="Q31" s="8"/>
      <c r="R31" s="8"/>
    </row>
    <row r="32" spans="2:18" ht="16.5" thickTop="1" thickBot="1" x14ac:dyDescent="0.3">
      <c r="B32" s="7">
        <f t="shared" si="5"/>
        <v>29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 s="3" t="str">
        <f t="shared" si="0"/>
        <v>a</v>
      </c>
      <c r="J32" s="3" t="str">
        <f t="shared" si="1"/>
        <v>b</v>
      </c>
      <c r="K32" s="3" t="str">
        <f t="shared" si="2"/>
        <v>c</v>
      </c>
      <c r="L32" s="3" t="str">
        <f t="shared" si="3"/>
        <v>!d</v>
      </c>
      <c r="M32" s="3" t="str">
        <f t="shared" si="4"/>
        <v>e</v>
      </c>
      <c r="N32" s="8" t="str">
        <f t="shared" si="6"/>
        <v>!a</v>
      </c>
      <c r="O32" s="8" t="str">
        <f t="shared" si="7"/>
        <v>!b</v>
      </c>
      <c r="P32" s="8" t="str">
        <f t="shared" si="8"/>
        <v>!c</v>
      </c>
      <c r="Q32" s="8" t="str">
        <f t="shared" si="9"/>
        <v>d</v>
      </c>
      <c r="R32" s="8" t="str">
        <f t="shared" si="10"/>
        <v>!e</v>
      </c>
    </row>
    <row r="33" spans="2:34" ht="16.5" thickTop="1" thickBot="1" x14ac:dyDescent="0.3">
      <c r="B33" s="7">
        <f t="shared" si="5"/>
        <v>30</v>
      </c>
      <c r="C33">
        <v>1</v>
      </c>
      <c r="D33">
        <v>1</v>
      </c>
      <c r="E33">
        <v>1</v>
      </c>
      <c r="F33">
        <v>1</v>
      </c>
      <c r="G33">
        <v>0</v>
      </c>
      <c r="H33">
        <v>1</v>
      </c>
      <c r="I33" s="3" t="str">
        <f t="shared" si="0"/>
        <v>a</v>
      </c>
      <c r="J33" s="3" t="str">
        <f t="shared" si="1"/>
        <v>b</v>
      </c>
      <c r="K33" s="3" t="str">
        <f t="shared" si="2"/>
        <v>c</v>
      </c>
      <c r="L33" s="3" t="str">
        <f t="shared" si="3"/>
        <v>d</v>
      </c>
      <c r="M33" s="3" t="str">
        <f t="shared" si="4"/>
        <v>!e</v>
      </c>
      <c r="N33" s="8" t="str">
        <f t="shared" si="6"/>
        <v>!a</v>
      </c>
      <c r="O33" s="8" t="str">
        <f t="shared" si="7"/>
        <v>!b</v>
      </c>
      <c r="P33" s="8" t="str">
        <f t="shared" si="8"/>
        <v>!c</v>
      </c>
      <c r="Q33" s="8" t="str">
        <f t="shared" si="9"/>
        <v>!d</v>
      </c>
      <c r="R33" s="8" t="str">
        <f t="shared" si="10"/>
        <v>e</v>
      </c>
    </row>
    <row r="34" spans="2:34" ht="16.5" thickTop="1" thickBot="1" x14ac:dyDescent="0.3">
      <c r="B34" s="7">
        <f t="shared" si="5"/>
        <v>31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 s="7" t="str">
        <f t="shared" si="0"/>
        <v>a</v>
      </c>
      <c r="J34" s="7" t="str">
        <f t="shared" si="1"/>
        <v>b</v>
      </c>
      <c r="K34" s="7" t="str">
        <f t="shared" si="2"/>
        <v>c</v>
      </c>
      <c r="L34" s="7" t="str">
        <f t="shared" si="3"/>
        <v>d</v>
      </c>
      <c r="M34" s="7" t="str">
        <f t="shared" si="4"/>
        <v>e</v>
      </c>
      <c r="N34" s="8"/>
      <c r="O34" s="8"/>
      <c r="P34" s="8"/>
      <c r="Q34" s="8"/>
      <c r="R34" s="8"/>
    </row>
    <row r="35" spans="2:34" ht="21" thickTop="1" thickBot="1" x14ac:dyDescent="0.35">
      <c r="B35" s="32" t="s">
        <v>41</v>
      </c>
      <c r="C35" s="32"/>
      <c r="D35" s="32"/>
      <c r="E35" s="32"/>
      <c r="F35" s="32"/>
      <c r="G35" s="32"/>
      <c r="H35" s="32"/>
      <c r="I35" s="32"/>
      <c r="J35" s="32"/>
      <c r="L35" s="32" t="s">
        <v>42</v>
      </c>
      <c r="M35" s="32"/>
      <c r="N35" s="32"/>
      <c r="O35" s="32"/>
      <c r="P35" s="32"/>
      <c r="Q35" s="32"/>
      <c r="R35" s="32"/>
      <c r="S35" s="32"/>
      <c r="T35" s="32"/>
    </row>
    <row r="36" spans="2:34" ht="16.5" thickTop="1" thickBot="1" x14ac:dyDescent="0.3">
      <c r="C36" s="12" t="s">
        <v>33</v>
      </c>
      <c r="D36" s="12" t="s">
        <v>34</v>
      </c>
      <c r="E36" s="12" t="s">
        <v>35</v>
      </c>
      <c r="F36" s="12" t="s">
        <v>36</v>
      </c>
      <c r="G36" s="12" t="s">
        <v>37</v>
      </c>
      <c r="H36" s="12" t="s">
        <v>38</v>
      </c>
      <c r="I36" s="12" t="s">
        <v>39</v>
      </c>
      <c r="J36" s="12" t="s">
        <v>40</v>
      </c>
      <c r="K36" s="5"/>
      <c r="L36" s="5"/>
      <c r="M36" s="20" t="s">
        <v>33</v>
      </c>
      <c r="N36" s="20" t="s">
        <v>34</v>
      </c>
      <c r="O36" s="20" t="s">
        <v>36</v>
      </c>
      <c r="P36" s="20" t="s">
        <v>35</v>
      </c>
      <c r="Q36" s="20" t="s">
        <v>39</v>
      </c>
      <c r="R36" s="20" t="s">
        <v>40</v>
      </c>
      <c r="S36" s="20" t="s">
        <v>38</v>
      </c>
      <c r="T36" s="20" t="s">
        <v>37</v>
      </c>
      <c r="U36" s="5"/>
    </row>
    <row r="37" spans="2:34" ht="16.5" thickTop="1" thickBot="1" x14ac:dyDescent="0.3">
      <c r="B37" s="12" t="s">
        <v>29</v>
      </c>
      <c r="C37" s="3">
        <v>0</v>
      </c>
      <c r="D37" s="3">
        <v>1</v>
      </c>
      <c r="E37" s="3">
        <v>1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5"/>
      <c r="L37" s="21" t="s">
        <v>29</v>
      </c>
      <c r="M37" s="3">
        <v>0</v>
      </c>
      <c r="N37" s="3">
        <v>1</v>
      </c>
      <c r="O37" s="3">
        <v>0</v>
      </c>
      <c r="P37" s="3">
        <v>1</v>
      </c>
      <c r="Q37" s="3">
        <v>1</v>
      </c>
      <c r="R37" s="3">
        <v>1</v>
      </c>
      <c r="S37" s="3">
        <v>0</v>
      </c>
      <c r="T37" s="3">
        <v>1</v>
      </c>
      <c r="U37" s="5"/>
    </row>
    <row r="38" spans="2:34" ht="16.5" thickTop="1" thickBot="1" x14ac:dyDescent="0.3">
      <c r="B38" s="12" t="s">
        <v>30</v>
      </c>
      <c r="C38" s="3">
        <v>1</v>
      </c>
      <c r="D38" s="3">
        <v>1</v>
      </c>
      <c r="E38" s="3">
        <v>1</v>
      </c>
      <c r="F38" s="3">
        <v>0</v>
      </c>
      <c r="G38" s="3">
        <v>0</v>
      </c>
      <c r="H38" s="3">
        <v>1</v>
      </c>
      <c r="I38" s="3">
        <v>1</v>
      </c>
      <c r="J38" s="3">
        <v>1</v>
      </c>
      <c r="K38" s="5"/>
      <c r="L38" s="21" t="s">
        <v>30</v>
      </c>
      <c r="M38" s="3">
        <v>0</v>
      </c>
      <c r="N38" s="3">
        <v>1</v>
      </c>
      <c r="O38" s="3">
        <v>0</v>
      </c>
      <c r="P38" s="3">
        <v>1</v>
      </c>
      <c r="Q38" s="3">
        <v>0</v>
      </c>
      <c r="R38" s="3">
        <v>0</v>
      </c>
      <c r="S38" s="3">
        <v>1</v>
      </c>
      <c r="T38" s="3">
        <v>1</v>
      </c>
      <c r="U38" s="5"/>
    </row>
    <row r="39" spans="2:34" ht="16.5" thickTop="1" thickBot="1" x14ac:dyDescent="0.3">
      <c r="B39" s="12" t="s">
        <v>31</v>
      </c>
      <c r="C39" s="3">
        <v>0</v>
      </c>
      <c r="D39" s="3">
        <v>0</v>
      </c>
      <c r="E39" s="3">
        <v>1</v>
      </c>
      <c r="F39" s="3">
        <v>0</v>
      </c>
      <c r="G39" s="3">
        <v>1</v>
      </c>
      <c r="H39" s="3">
        <v>0</v>
      </c>
      <c r="I39" s="3">
        <v>1</v>
      </c>
      <c r="J39" s="3">
        <v>0</v>
      </c>
      <c r="K39" s="5"/>
      <c r="L39" s="21" t="s">
        <v>31</v>
      </c>
      <c r="M39" s="3">
        <v>0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1</v>
      </c>
      <c r="T39" s="3">
        <v>0</v>
      </c>
      <c r="U39" s="5"/>
      <c r="Y39" s="5"/>
    </row>
    <row r="40" spans="2:34" ht="16.5" thickTop="1" thickBot="1" x14ac:dyDescent="0.3">
      <c r="B40" s="12" t="s">
        <v>32</v>
      </c>
      <c r="C40" s="3">
        <v>1</v>
      </c>
      <c r="D40" s="3">
        <v>1</v>
      </c>
      <c r="E40" s="3">
        <v>0</v>
      </c>
      <c r="F40" s="3">
        <v>1</v>
      </c>
      <c r="G40" s="3">
        <v>1</v>
      </c>
      <c r="H40" s="3">
        <v>1</v>
      </c>
      <c r="I40" s="3">
        <v>0</v>
      </c>
      <c r="J40" s="3">
        <v>1</v>
      </c>
      <c r="K40" s="5"/>
      <c r="L40" s="21" t="s">
        <v>32</v>
      </c>
      <c r="M40" s="3">
        <v>0</v>
      </c>
      <c r="N40" s="3">
        <v>1</v>
      </c>
      <c r="O40" s="3">
        <v>0</v>
      </c>
      <c r="P40" s="3">
        <v>0</v>
      </c>
      <c r="Q40" s="3">
        <v>1</v>
      </c>
      <c r="R40" s="3">
        <v>1</v>
      </c>
      <c r="S40" s="3">
        <v>0</v>
      </c>
      <c r="T40" s="3">
        <v>1</v>
      </c>
      <c r="U40" s="5"/>
      <c r="Y40" s="5"/>
    </row>
    <row r="41" spans="2:34" ht="13.5" thickTop="1" x14ac:dyDescent="0.2">
      <c r="K41" s="5"/>
      <c r="Y41" s="5"/>
    </row>
    <row r="42" spans="2:34" ht="14.25" x14ac:dyDescent="0.2">
      <c r="K42" s="5"/>
      <c r="L42" s="5"/>
      <c r="M42" s="13" t="s">
        <v>61</v>
      </c>
      <c r="N42" s="14" t="s">
        <v>62</v>
      </c>
      <c r="O42" s="15" t="s">
        <v>63</v>
      </c>
      <c r="P42" s="16" t="s">
        <v>64</v>
      </c>
      <c r="Q42" s="33" t="s">
        <v>65</v>
      </c>
      <c r="R42" s="34" t="s">
        <v>66</v>
      </c>
      <c r="S42" s="35" t="s">
        <v>67</v>
      </c>
      <c r="T42" s="36" t="s">
        <v>68</v>
      </c>
      <c r="U42" s="5"/>
      <c r="Y42" s="5"/>
    </row>
    <row r="43" spans="2:34" x14ac:dyDescent="0.2">
      <c r="Y43" s="5"/>
    </row>
    <row r="44" spans="2:34" ht="15" x14ac:dyDescent="0.25">
      <c r="C44" s="22" t="s">
        <v>43</v>
      </c>
      <c r="D44" s="22" t="s">
        <v>44</v>
      </c>
      <c r="E44" s="22" t="s">
        <v>45</v>
      </c>
      <c r="F44" s="22" t="s">
        <v>46</v>
      </c>
      <c r="G44" s="22" t="s">
        <v>47</v>
      </c>
      <c r="H44" s="23" t="s">
        <v>48</v>
      </c>
      <c r="I44" s="23" t="s">
        <v>49</v>
      </c>
      <c r="J44" s="23" t="s">
        <v>50</v>
      </c>
      <c r="K44" s="23" t="s">
        <v>51</v>
      </c>
      <c r="L44" s="23" t="s">
        <v>52</v>
      </c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2:34" x14ac:dyDescent="0.2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AG45" s="5"/>
      <c r="AH45" s="5"/>
    </row>
    <row r="46" spans="2:34" ht="12.75" customHeight="1" x14ac:dyDescent="0.2">
      <c r="B46" s="10"/>
      <c r="C46" s="1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10"/>
      <c r="Q46" s="10"/>
      <c r="R46" s="10"/>
      <c r="S46" s="10"/>
      <c r="T46" s="10"/>
      <c r="U46" s="10"/>
      <c r="V46" s="10"/>
    </row>
    <row r="47" spans="2:34" ht="12.75" customHeight="1" x14ac:dyDescent="0.2">
      <c r="B47" s="10"/>
      <c r="C47" s="10"/>
      <c r="D47" s="10"/>
      <c r="E47" s="10"/>
      <c r="F47" s="10"/>
      <c r="G47" s="10"/>
      <c r="H47" s="10"/>
      <c r="I47" s="10"/>
      <c r="J47" s="10"/>
      <c r="K47" s="42"/>
      <c r="L47" s="42"/>
      <c r="M47" s="42"/>
      <c r="N47" s="42"/>
      <c r="O47" s="42"/>
      <c r="P47" s="43">
        <v>1</v>
      </c>
      <c r="Q47" s="40"/>
      <c r="R47" s="10"/>
      <c r="S47" s="10"/>
      <c r="T47" s="10"/>
      <c r="U47" s="10"/>
      <c r="V47" s="10"/>
    </row>
    <row r="48" spans="2:34" ht="12.75" customHeight="1" x14ac:dyDescent="0.2">
      <c r="B48" s="10"/>
      <c r="C48" s="10"/>
      <c r="D48" s="10"/>
      <c r="E48" s="10"/>
      <c r="F48" s="10"/>
      <c r="G48" s="40"/>
      <c r="H48" s="40"/>
      <c r="I48" s="40"/>
      <c r="J48" s="40"/>
      <c r="K48" s="40"/>
      <c r="L48" s="40"/>
      <c r="M48" s="40"/>
      <c r="N48" s="40"/>
      <c r="O48" s="40"/>
      <c r="P48" s="43"/>
      <c r="Q48" s="38"/>
      <c r="R48" s="10"/>
      <c r="S48" s="10"/>
      <c r="T48" s="10"/>
      <c r="U48" s="10"/>
      <c r="V48" s="10"/>
    </row>
    <row r="49" spans="2:26" ht="12.75" customHeight="1" x14ac:dyDescent="0.2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52"/>
      <c r="R49" s="10"/>
      <c r="S49" s="10"/>
      <c r="T49" s="10"/>
      <c r="U49" s="10"/>
      <c r="V49" s="10"/>
    </row>
    <row r="50" spans="2:26" x14ac:dyDescent="0.2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52"/>
      <c r="R50" s="10"/>
      <c r="S50" s="10"/>
      <c r="T50" s="10"/>
      <c r="U50" s="10"/>
      <c r="V50" s="10"/>
    </row>
    <row r="51" spans="2:26" x14ac:dyDescent="0.2">
      <c r="B51" s="10"/>
      <c r="C51" s="10"/>
      <c r="D51" s="10"/>
      <c r="E51" s="10"/>
      <c r="F51" s="10"/>
      <c r="G51" s="10"/>
      <c r="H51" s="10"/>
      <c r="I51" s="40"/>
      <c r="J51" s="40"/>
      <c r="K51" s="40"/>
      <c r="L51" s="40"/>
      <c r="M51" s="40"/>
      <c r="N51" s="40"/>
      <c r="O51" s="40"/>
      <c r="P51" s="10"/>
      <c r="Q51" s="52"/>
      <c r="R51" s="10"/>
      <c r="S51" s="10"/>
      <c r="T51" s="10"/>
      <c r="U51" s="10"/>
      <c r="V51" s="10"/>
    </row>
    <row r="52" spans="2:26" ht="12.75" customHeight="1" x14ac:dyDescent="0.2">
      <c r="B52" s="10"/>
      <c r="C52" s="10"/>
      <c r="D52" s="1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4">
        <v>2</v>
      </c>
      <c r="Q52" s="41"/>
      <c r="R52" s="10"/>
      <c r="S52" s="10"/>
      <c r="T52" s="10"/>
      <c r="U52" s="10"/>
      <c r="V52" s="10"/>
    </row>
    <row r="53" spans="2:26" ht="12.75" customHeight="1" thickBot="1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42"/>
      <c r="M53" s="42"/>
      <c r="N53" s="42"/>
      <c r="O53" s="42"/>
      <c r="P53" s="44"/>
      <c r="Q53" s="52"/>
      <c r="R53" s="10"/>
      <c r="S53" s="10"/>
      <c r="T53" s="10"/>
      <c r="U53" s="10"/>
      <c r="V53" s="10"/>
    </row>
    <row r="54" spans="2:26" ht="12.75" customHeight="1" thickTop="1" thickBot="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52"/>
      <c r="R54" s="10"/>
      <c r="S54" s="51">
        <v>9</v>
      </c>
      <c r="T54" s="51"/>
      <c r="U54" s="56"/>
      <c r="V54" s="40"/>
    </row>
    <row r="55" spans="2:26" ht="12.75" customHeight="1" thickTop="1" thickBot="1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52"/>
      <c r="R55" s="54"/>
      <c r="S55" s="51"/>
      <c r="T55" s="51"/>
      <c r="U55" s="10"/>
      <c r="V55" s="38"/>
    </row>
    <row r="56" spans="2:26" ht="12.75" customHeight="1" thickTop="1" thickBot="1" x14ac:dyDescent="0.25">
      <c r="B56" s="10"/>
      <c r="C56" s="10"/>
      <c r="D56" s="10"/>
      <c r="E56" s="10"/>
      <c r="F56" s="10"/>
      <c r="G56" s="10"/>
      <c r="H56" s="10"/>
      <c r="I56" s="40"/>
      <c r="J56" s="40"/>
      <c r="K56" s="40"/>
      <c r="L56" s="40"/>
      <c r="M56" s="40"/>
      <c r="N56" s="40"/>
      <c r="O56" s="40"/>
      <c r="P56" s="10"/>
      <c r="Q56" s="52"/>
      <c r="R56" s="10"/>
      <c r="S56" s="51"/>
      <c r="T56" s="51"/>
      <c r="U56" s="10"/>
      <c r="V56" s="52"/>
    </row>
    <row r="57" spans="2:26" ht="12.75" customHeight="1" thickTop="1" x14ac:dyDescent="0.2">
      <c r="B57" s="10"/>
      <c r="C57" s="10"/>
      <c r="D57" s="1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5">
        <v>3</v>
      </c>
      <c r="Q57" s="41"/>
      <c r="R57" s="10"/>
      <c r="S57" s="10"/>
      <c r="T57" s="10"/>
      <c r="U57" s="10"/>
      <c r="V57" s="52"/>
    </row>
    <row r="58" spans="2:26" ht="12.75" customHeight="1" x14ac:dyDescent="0.2">
      <c r="B58" s="10"/>
      <c r="C58" s="10"/>
      <c r="D58" s="10"/>
      <c r="E58" s="10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5"/>
      <c r="Q58" s="38"/>
      <c r="R58" s="10"/>
      <c r="S58" s="10"/>
      <c r="T58" s="10"/>
      <c r="U58" s="10"/>
      <c r="V58" s="52"/>
    </row>
    <row r="59" spans="2:26" ht="12.75" customHeight="1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52"/>
      <c r="R59" s="10"/>
      <c r="S59" s="10"/>
      <c r="T59" s="10"/>
      <c r="U59" s="10"/>
      <c r="V59" s="52"/>
    </row>
    <row r="60" spans="2:26" x14ac:dyDescent="0.2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52"/>
      <c r="R60" s="10"/>
      <c r="S60" s="10"/>
      <c r="T60" s="10"/>
      <c r="U60" s="10"/>
      <c r="V60" s="52"/>
    </row>
    <row r="61" spans="2:26" x14ac:dyDescent="0.2">
      <c r="B61" s="10"/>
      <c r="C61" s="10"/>
      <c r="D61" s="10"/>
      <c r="E61" s="10"/>
      <c r="F61" s="10"/>
      <c r="G61" s="10"/>
      <c r="H61" s="10"/>
      <c r="I61" s="10"/>
      <c r="J61" s="40"/>
      <c r="K61" s="40"/>
      <c r="L61" s="40"/>
      <c r="M61" s="40"/>
      <c r="N61" s="40"/>
      <c r="O61" s="40"/>
      <c r="P61" s="10"/>
      <c r="Q61" s="52"/>
      <c r="R61" s="10"/>
      <c r="S61" s="10"/>
      <c r="T61" s="10"/>
      <c r="U61" s="10"/>
      <c r="V61" s="52"/>
    </row>
    <row r="62" spans="2:26" ht="12.75" customHeight="1" x14ac:dyDescent="0.2">
      <c r="B62" s="10"/>
      <c r="C62" s="10"/>
      <c r="D62" s="10"/>
      <c r="E62" s="10"/>
      <c r="F62" s="10"/>
      <c r="G62" s="10"/>
      <c r="H62" s="10"/>
      <c r="I62" s="10"/>
      <c r="J62" s="10"/>
      <c r="K62" s="42"/>
      <c r="L62" s="42"/>
      <c r="M62" s="42"/>
      <c r="N62" s="42"/>
      <c r="O62" s="42"/>
      <c r="P62" s="46">
        <v>4</v>
      </c>
      <c r="Q62" s="10"/>
      <c r="R62" s="53"/>
      <c r="S62" s="10"/>
      <c r="T62" s="10"/>
      <c r="U62" s="10"/>
      <c r="V62" s="52"/>
    </row>
    <row r="63" spans="2:26" ht="12.75" customHeight="1" thickBot="1" x14ac:dyDescent="0.25">
      <c r="B63" s="10"/>
      <c r="C63" s="10"/>
      <c r="D63" s="10"/>
      <c r="E63" s="10"/>
      <c r="F63" s="10"/>
      <c r="G63" s="40"/>
      <c r="H63" s="40"/>
      <c r="I63" s="40"/>
      <c r="J63" s="40"/>
      <c r="K63" s="40"/>
      <c r="L63" s="40"/>
      <c r="M63" s="40"/>
      <c r="N63" s="40"/>
      <c r="O63" s="40"/>
      <c r="P63" s="46"/>
      <c r="Q63" s="37"/>
      <c r="R63" s="10"/>
      <c r="S63" s="10"/>
      <c r="T63" s="10"/>
      <c r="U63" s="10"/>
      <c r="V63" s="52"/>
    </row>
    <row r="64" spans="2:26" ht="12.75" customHeight="1" thickTop="1" thickBot="1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52"/>
      <c r="Y64" s="51">
        <v>11</v>
      </c>
      <c r="Z64" s="51"/>
    </row>
    <row r="65" spans="2:28" ht="12.75" customHeight="1" thickTop="1" thickBot="1" x14ac:dyDescent="0.2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52"/>
      <c r="W65" s="39"/>
      <c r="X65" s="40"/>
      <c r="Y65" s="51"/>
      <c r="Z65" s="51"/>
      <c r="AB65" s="10"/>
    </row>
    <row r="66" spans="2:28" ht="14.25" thickTop="1" thickBot="1" x14ac:dyDescent="0.25">
      <c r="B66" s="1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10"/>
      <c r="Q66" s="10"/>
      <c r="R66" s="10"/>
      <c r="S66" s="10"/>
      <c r="T66" s="10"/>
      <c r="U66" s="10"/>
      <c r="V66" s="52"/>
      <c r="Y66" s="51"/>
      <c r="Z66" s="51"/>
      <c r="AB66" s="10"/>
    </row>
    <row r="67" spans="2:28" ht="12.75" customHeight="1" thickTop="1" thickBot="1" x14ac:dyDescent="0.25">
      <c r="B67" s="10"/>
      <c r="C67" s="24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7">
        <v>5</v>
      </c>
      <c r="Q67" s="10"/>
      <c r="R67" s="10"/>
      <c r="S67" s="10"/>
      <c r="T67" s="10"/>
      <c r="U67" s="10"/>
      <c r="V67" s="52"/>
      <c r="Y67" s="51"/>
      <c r="Z67" s="51"/>
      <c r="AB67" s="10"/>
    </row>
    <row r="68" spans="2:28" ht="12.75" customHeight="1" thickTop="1" x14ac:dyDescent="0.2">
      <c r="B68" s="10"/>
      <c r="C68" s="10"/>
      <c r="D68" s="10"/>
      <c r="E68" s="10"/>
      <c r="F68" s="10"/>
      <c r="G68" s="10"/>
      <c r="H68" s="10"/>
      <c r="I68" s="10"/>
      <c r="J68" s="42"/>
      <c r="K68" s="42"/>
      <c r="L68" s="42"/>
      <c r="M68" s="42"/>
      <c r="N68" s="42"/>
      <c r="O68" s="42"/>
      <c r="P68" s="47"/>
      <c r="Q68" s="40"/>
      <c r="R68" s="10"/>
      <c r="S68" s="10"/>
      <c r="T68" s="10"/>
      <c r="U68" s="10"/>
      <c r="V68" s="52"/>
      <c r="AB68" s="10"/>
    </row>
    <row r="69" spans="2:28" ht="12.75" customHeight="1" x14ac:dyDescent="0.2">
      <c r="B69" s="10"/>
      <c r="C69" s="10"/>
      <c r="D69" s="10"/>
      <c r="E69" s="1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7"/>
      <c r="Q69" s="38"/>
      <c r="R69" s="10"/>
      <c r="S69" s="10"/>
      <c r="T69" s="10"/>
      <c r="U69" s="10"/>
      <c r="V69" s="52"/>
      <c r="AB69" s="10"/>
    </row>
    <row r="70" spans="2:28" ht="12.75" customHeight="1" x14ac:dyDescent="0.2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52"/>
      <c r="R70" s="10"/>
      <c r="S70" s="10"/>
      <c r="T70" s="10"/>
      <c r="U70" s="10"/>
      <c r="V70" s="52"/>
    </row>
    <row r="71" spans="2:28" ht="12.75" customHeight="1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52"/>
      <c r="R71" s="10"/>
      <c r="S71" s="10"/>
      <c r="T71" s="10"/>
      <c r="U71" s="10"/>
      <c r="V71" s="52"/>
    </row>
    <row r="72" spans="2:28" x14ac:dyDescent="0.2">
      <c r="B72" s="1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10"/>
      <c r="Q72" s="52"/>
      <c r="R72" s="10"/>
      <c r="S72" s="10"/>
      <c r="T72" s="10"/>
      <c r="U72" s="10"/>
      <c r="V72" s="52"/>
    </row>
    <row r="73" spans="2:28" ht="12.75" customHeight="1" x14ac:dyDescent="0.2">
      <c r="B73" s="10"/>
      <c r="C73" s="10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8">
        <v>6</v>
      </c>
      <c r="Q73" s="52"/>
      <c r="R73" s="10"/>
      <c r="S73" s="10"/>
      <c r="T73" s="10"/>
      <c r="U73" s="10"/>
      <c r="V73" s="10"/>
      <c r="W73" s="53"/>
    </row>
    <row r="74" spans="2:28" ht="12.75" customHeight="1" thickBot="1" x14ac:dyDescent="0.25">
      <c r="B74" s="10"/>
      <c r="C74" s="10"/>
      <c r="D74" s="10"/>
      <c r="E74" s="10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8"/>
      <c r="Q74" s="52"/>
      <c r="R74" s="10"/>
      <c r="S74" s="10"/>
      <c r="T74" s="10"/>
      <c r="U74" s="10"/>
      <c r="V74" s="52"/>
    </row>
    <row r="75" spans="2:28" ht="12.75" customHeight="1" thickTop="1" thickBo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42"/>
      <c r="M75" s="42"/>
      <c r="N75" s="42"/>
      <c r="O75" s="42"/>
      <c r="P75" s="48"/>
      <c r="Q75" s="38"/>
      <c r="R75" s="10"/>
      <c r="S75" s="55">
        <v>10</v>
      </c>
      <c r="T75" s="55"/>
      <c r="U75" s="10"/>
      <c r="V75" s="52"/>
    </row>
    <row r="76" spans="2:28" ht="12.75" customHeight="1" thickTop="1" thickBot="1" x14ac:dyDescent="0.2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52"/>
      <c r="R76" s="54"/>
      <c r="S76" s="55"/>
      <c r="T76" s="55"/>
      <c r="U76" s="56"/>
      <c r="V76" s="41"/>
    </row>
    <row r="77" spans="2:28" ht="12.75" customHeight="1" thickTop="1" thickBot="1" x14ac:dyDescent="0.2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52"/>
      <c r="R77" s="10"/>
      <c r="S77" s="55"/>
      <c r="T77" s="55"/>
      <c r="U77" s="10"/>
      <c r="V77" s="10"/>
    </row>
    <row r="78" spans="2:28" ht="12.75" customHeight="1" thickTop="1" x14ac:dyDescent="0.2">
      <c r="B78" s="10"/>
      <c r="C78" s="10"/>
      <c r="D78" s="10"/>
      <c r="E78" s="10"/>
      <c r="F78" s="10"/>
      <c r="G78" s="10"/>
      <c r="H78" s="40"/>
      <c r="I78" s="40"/>
      <c r="J78" s="40"/>
      <c r="K78" s="40"/>
      <c r="L78" s="40"/>
      <c r="M78" s="40"/>
      <c r="N78" s="40"/>
      <c r="O78" s="40"/>
      <c r="P78" s="10"/>
      <c r="Q78" s="52"/>
      <c r="R78" s="10"/>
      <c r="S78" s="10"/>
      <c r="T78" s="10"/>
      <c r="U78" s="10"/>
      <c r="V78" s="10"/>
    </row>
    <row r="79" spans="2:28" ht="12.75" customHeight="1" x14ac:dyDescent="0.2">
      <c r="B79" s="10"/>
      <c r="C79" s="1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9">
        <v>7</v>
      </c>
      <c r="Q79" s="52"/>
      <c r="R79" s="10"/>
      <c r="S79" s="10"/>
      <c r="T79" s="10"/>
      <c r="U79" s="10"/>
      <c r="V79" s="10"/>
      <c r="AB79" s="10"/>
    </row>
    <row r="80" spans="2:28" ht="12.75" customHeight="1" x14ac:dyDescent="0.2">
      <c r="B80" s="10"/>
      <c r="C80" s="10"/>
      <c r="D80" s="10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9"/>
      <c r="Q80" s="52"/>
      <c r="R80" s="10"/>
      <c r="S80" s="10"/>
      <c r="T80" s="10"/>
      <c r="U80" s="10"/>
      <c r="V80" s="10"/>
    </row>
    <row r="81" spans="2:22" x14ac:dyDescent="0.2">
      <c r="B81" s="10"/>
      <c r="C81" s="10"/>
      <c r="D81" s="10"/>
      <c r="E81" s="10"/>
      <c r="F81" s="10"/>
      <c r="G81" s="10"/>
      <c r="H81" s="10"/>
      <c r="I81" s="10"/>
      <c r="J81" s="42"/>
      <c r="K81" s="42"/>
      <c r="L81" s="42"/>
      <c r="M81" s="42"/>
      <c r="N81" s="42"/>
      <c r="O81" s="42"/>
      <c r="P81" s="49"/>
      <c r="Q81" s="38"/>
      <c r="R81" s="10"/>
      <c r="S81" s="10"/>
      <c r="T81" s="10"/>
      <c r="U81" s="10"/>
      <c r="V81" s="10"/>
    </row>
    <row r="82" spans="2:22" x14ac:dyDescent="0.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52"/>
      <c r="R82" s="10"/>
      <c r="S82" s="10"/>
      <c r="T82" s="10"/>
      <c r="U82" s="10"/>
      <c r="V82" s="10"/>
    </row>
    <row r="83" spans="2:22" ht="12.75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52"/>
      <c r="R83" s="10"/>
      <c r="S83" s="10"/>
      <c r="T83" s="10"/>
      <c r="U83" s="10"/>
      <c r="V83" s="10"/>
    </row>
    <row r="84" spans="2:22" ht="12.75" customHeight="1" x14ac:dyDescent="0.2">
      <c r="B84" s="10"/>
      <c r="C84" s="10"/>
      <c r="D84" s="10"/>
      <c r="E84" s="10"/>
      <c r="F84" s="10"/>
      <c r="G84" s="10"/>
      <c r="H84" s="40"/>
      <c r="I84" s="40"/>
      <c r="J84" s="40"/>
      <c r="K84" s="40"/>
      <c r="L84" s="40"/>
      <c r="M84" s="40"/>
      <c r="N84" s="40"/>
      <c r="O84" s="40"/>
      <c r="P84" s="10"/>
      <c r="Q84" s="52"/>
      <c r="R84" s="10"/>
      <c r="S84" s="10"/>
      <c r="T84" s="10"/>
      <c r="U84" s="10"/>
      <c r="V84" s="10"/>
    </row>
    <row r="85" spans="2:22" ht="12.75" customHeight="1" x14ac:dyDescent="0.2">
      <c r="B85" s="10"/>
      <c r="C85" s="10"/>
      <c r="D85" s="10"/>
      <c r="E85" s="10"/>
      <c r="F85" s="10"/>
      <c r="G85" s="10"/>
      <c r="H85" s="10"/>
      <c r="I85" s="10"/>
      <c r="J85" s="42"/>
      <c r="K85" s="42"/>
      <c r="L85" s="42"/>
      <c r="M85" s="42"/>
      <c r="N85" s="42"/>
      <c r="O85" s="42"/>
      <c r="P85" s="50">
        <v>8</v>
      </c>
      <c r="Q85" s="52"/>
      <c r="R85" s="10"/>
      <c r="S85" s="10"/>
      <c r="T85" s="10"/>
      <c r="U85" s="10"/>
      <c r="V85" s="10"/>
    </row>
    <row r="86" spans="2:22" x14ac:dyDescent="0.2">
      <c r="B86" s="10"/>
      <c r="C86" s="10"/>
      <c r="D86" s="10"/>
      <c r="E86" s="1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50"/>
      <c r="Q86" s="41"/>
      <c r="R86" s="10"/>
      <c r="S86" s="10"/>
      <c r="T86" s="10"/>
      <c r="U86" s="10"/>
      <c r="V86" s="10"/>
    </row>
    <row r="87" spans="2:22" x14ac:dyDescent="0.2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42"/>
      <c r="M87" s="42"/>
      <c r="N87" s="42"/>
      <c r="O87" s="42"/>
      <c r="P87" s="50"/>
      <c r="Q87" s="37"/>
      <c r="R87" s="10"/>
      <c r="S87" s="10"/>
      <c r="T87" s="10"/>
      <c r="U87" s="10"/>
      <c r="V87" s="10"/>
    </row>
    <row r="88" spans="2:22" ht="12.75" customHeight="1" x14ac:dyDescent="0.2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2:22" ht="12.75" customHeight="1" x14ac:dyDescent="0.2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2:22" ht="12.75" customHeight="1" x14ac:dyDescent="0.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2:22" ht="12.75" customHeight="1" x14ac:dyDescent="0.2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2:22" ht="12.75" customHeight="1" x14ac:dyDescent="0.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2:22" ht="12.75" customHeight="1" x14ac:dyDescent="0.2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2:22" ht="12.75" customHeight="1" x14ac:dyDescent="0.2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2:22" ht="12.75" customHeight="1" x14ac:dyDescent="0.2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2:22" x14ac:dyDescent="0.2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4:22" x14ac:dyDescent="0.2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spans="4:22" x14ac:dyDescent="0.2">
      <c r="R98" s="10"/>
    </row>
  </sheetData>
  <mergeCells count="14">
    <mergeCell ref="Y64:Z67"/>
    <mergeCell ref="P47:P48"/>
    <mergeCell ref="P52:P53"/>
    <mergeCell ref="P57:P58"/>
    <mergeCell ref="P62:P63"/>
    <mergeCell ref="P67:P69"/>
    <mergeCell ref="P73:P75"/>
    <mergeCell ref="P79:P81"/>
    <mergeCell ref="P85:P87"/>
    <mergeCell ref="S54:T56"/>
    <mergeCell ref="B1:R1"/>
    <mergeCell ref="B35:J35"/>
    <mergeCell ref="L35:T35"/>
    <mergeCell ref="S75:T77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7 3 i I V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7 3 i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9 4 i F U o i k e 4 D g A A A B E A A A A T A B w A R m 9 y b X V s Y X M v U 2 V j d G l v b j E u b S C i G A A o o B Q A A A A A A A A A A A A A A A A A A A A A A A A A A A A r T k 0 u y c z P U w i G 0 I b W A F B L A Q I t A B Q A A g A I A O 9 4 i F X L M s S X p A A A A P U A A A A S A A A A A A A A A A A A A A A A A A A A A A B D b 2 5 m a W c v U G F j a 2 F n Z S 5 4 b W x Q S w E C L Q A U A A I A C A D v e I h V D 8 r p q 6 Q A A A D p A A A A E w A A A A A A A A A A A A A A A A D w A A A A W 0 N v b n R l b n R f V H l w Z X N d L n h t b F B L A Q I t A B Q A A g A I A O 9 4 i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5 R p g t 1 T Y + Q 7 c d m n w a 7 O h d A A A A A A I A A A A A A B B m A A A A A Q A A I A A A A C S / x d Y J D f Y m d T H L l s 7 f T 5 v A O o W Z c U l I 9 0 A / 3 I 2 y k j C b A A A A A A 6 A A A A A A g A A I A A A A D j l X 9 Y / 4 7 t 7 A O K i i Q 2 Q w Z 6 3 T o v u d 0 3 9 r z y i H q C t a 7 a 5 U A A A A C 6 q Y 5 i C X q T c P 2 9 u t 4 L H 6 r R I b 8 z / P L x j 9 F N K + n S k l 5 U z F x Y T m b u K T Y Q k B p 6 Y t K v P g h w 9 / X v 2 9 P 6 i g T h q b W z M 0 q J F F 0 z l k B 1 7 m F t Y Q o f k Q D T D Q A A A A C 9 h X t / l W j 1 G C s H 7 n 8 7 s K o r N h e e K y e C 0 D s 8 J U P b U x q q Q U 8 r Y y t s b J M w R e M + w K M r 4 X b 7 2 3 O 5 0 O d R s A B e C 4 b Y C 6 p k = < / D a t a M a s h u p > 
</file>

<file path=customXml/itemProps1.xml><?xml version="1.0" encoding="utf-8"?>
<ds:datastoreItem xmlns:ds="http://schemas.openxmlformats.org/officeDocument/2006/customXml" ds:itemID="{AAA84624-2E1D-4622-B7A9-2869A72500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Danila</dc:creator>
  <cp:lastModifiedBy>Danila</cp:lastModifiedBy>
  <dcterms:created xsi:type="dcterms:W3CDTF">2022-12-08T13:10:16Z</dcterms:created>
  <dcterms:modified xsi:type="dcterms:W3CDTF">2023-02-21T17:59:55Z</dcterms:modified>
</cp:coreProperties>
</file>