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kulik\PycharmProjects\Matic_cert\matic\templates\"/>
    </mc:Choice>
  </mc:AlternateContent>
  <xr:revisionPtr revIDLastSave="0" documentId="13_ncr:1_{A3EC09AF-7D0C-425B-8ACC-01CA7C639363}" xr6:coauthVersionLast="47" xr6:coauthVersionMax="47" xr10:uidLastSave="{00000000-0000-0000-0000-000000000000}"/>
  <bookViews>
    <workbookView xWindow="-120" yWindow="-120" windowWidth="29040" windowHeight="15720" xr2:uid="{00000000-000D-0000-FFFF-FFFF00000000}"/>
  </bookViews>
  <sheets>
    <sheet name="K_00_REKAP" sheetId="1" r:id="rId1"/>
    <sheet name="Tehnicki i opsti uslovi" sheetId="2" r:id="rId2"/>
    <sheet name="K_01_Zemljani_TU" sheetId="3" r:id="rId3"/>
    <sheet name="K_01_Zemljani" sheetId="4" r:id="rId4"/>
    <sheet name="K_02_Sipovi_TU" sheetId="5" r:id="rId5"/>
    <sheet name="K_02_Sipovi" sheetId="6" r:id="rId6"/>
    <sheet name="K_03_AB radovi_TU" sheetId="7" r:id="rId7"/>
    <sheet name="K_03_AB radovi" sheetId="8" r:id="rId8"/>
    <sheet name="K_04_Armiracki_TU" sheetId="9" r:id="rId9"/>
    <sheet name="K_04_Armiracki" sheetId="10" r:id="rId10"/>
    <sheet name="K_05_Celik_TU" sheetId="11" r:id="rId11"/>
    <sheet name="K_05_Celik" sheetId="12" r:id="rId12"/>
  </sheets>
  <externalReferences>
    <externalReference r:id="rId13"/>
    <externalReference r:id="rId14"/>
  </externalReferences>
  <definedNames>
    <definedName name="Excel_BuiltIn_Print_Area">"$#REF!.$A$6:$F$602"</definedName>
    <definedName name="Excel_BuiltIn_Print_Area_1">"$#REF!.$A$1:$J$79"</definedName>
    <definedName name="Excel_BuiltIn_Print_Area_1_1">"$#REF!.$A$1:$J$79"</definedName>
    <definedName name="Excel_BuiltIn_Print_Area_10" localSheetId="3">#REF!</definedName>
    <definedName name="Excel_BuiltIn_Print_Area_10" localSheetId="5">#REF!</definedName>
    <definedName name="Excel_BuiltIn_Print_Area_10" localSheetId="7">#REF!</definedName>
    <definedName name="Excel_BuiltIn_Print_Area_10" localSheetId="9">#REF!</definedName>
    <definedName name="Excel_BuiltIn_Print_Area_10" localSheetId="11">#REF!</definedName>
    <definedName name="Excel_BuiltIn_Print_Area_10">[1]TENDER!#REF!</definedName>
    <definedName name="Excel_BuiltIn_Print_Area_10_15" localSheetId="3">#REF!</definedName>
    <definedName name="Excel_BuiltIn_Print_Area_10_15" localSheetId="5">#REF!</definedName>
    <definedName name="Excel_BuiltIn_Print_Area_10_15" localSheetId="7">#REF!</definedName>
    <definedName name="Excel_BuiltIn_Print_Area_10_15" localSheetId="9">#REF!</definedName>
    <definedName name="Excel_BuiltIn_Print_Area_10_15" localSheetId="11">#REF!</definedName>
    <definedName name="Excel_BuiltIn_Print_Area_10_15">[2]TENDER!#REF!</definedName>
    <definedName name="Excel_BuiltIn_Print_Area_10_16" localSheetId="3">#REF!</definedName>
    <definedName name="Excel_BuiltIn_Print_Area_10_16" localSheetId="5">#REF!</definedName>
    <definedName name="Excel_BuiltIn_Print_Area_10_16" localSheetId="7">#REF!</definedName>
    <definedName name="Excel_BuiltIn_Print_Area_10_16" localSheetId="9">#REF!</definedName>
    <definedName name="Excel_BuiltIn_Print_Area_10_16" localSheetId="11">#REF!</definedName>
    <definedName name="Excel_BuiltIn_Print_Area_10_16">[1]TENDER!#REF!</definedName>
    <definedName name="Excel_BuiltIn_Print_Area_2">"$#REF!.$A$1:$J$79"</definedName>
    <definedName name="Excel_BuiltIn_Print_Area_3">"$#REF!.$A$1:$J$79"</definedName>
    <definedName name="Excel_BuiltIn_Print_Area_4">"$#REF!.$A$1:$J$79"</definedName>
    <definedName name="Excel_BuiltIn_Print_Area_5">"$#REF!.$A$1:$J$79"</definedName>
    <definedName name="Excel_BuiltIn_Print_Titles">"$#REF!.$A$6:$AMJ$6"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WK/TW30MpnICofsTv0G3USva8xzYN6CRccdM11F2ONA="/>
    </ext>
  </extLst>
</workbook>
</file>

<file path=xl/calcChain.xml><?xml version="1.0" encoding="utf-8"?>
<calcChain xmlns="http://schemas.openxmlformats.org/spreadsheetml/2006/main">
  <c r="F17" i="1" l="1"/>
  <c r="F18" i="1" s="1"/>
  <c r="H93" i="12"/>
  <c r="F93" i="12"/>
  <c r="I93" i="12" s="1"/>
  <c r="H92" i="12"/>
  <c r="F92" i="12"/>
  <c r="I92" i="12" s="1"/>
  <c r="I91" i="12"/>
  <c r="H91" i="12"/>
  <c r="F91" i="12"/>
  <c r="H90" i="12"/>
  <c r="F90" i="12"/>
  <c r="I90" i="12" s="1"/>
  <c r="H84" i="12"/>
  <c r="F84" i="12"/>
  <c r="H82" i="12"/>
  <c r="I82" i="12" s="1"/>
  <c r="I84" i="12" s="1"/>
  <c r="F82" i="12"/>
  <c r="F76" i="12"/>
  <c r="H74" i="12"/>
  <c r="H76" i="12" s="1"/>
  <c r="F74" i="12"/>
  <c r="H66" i="12"/>
  <c r="F66" i="12"/>
  <c r="I66" i="12" s="1"/>
  <c r="H65" i="12"/>
  <c r="H68" i="12" s="1"/>
  <c r="F65" i="12"/>
  <c r="I65" i="12" s="1"/>
  <c r="H58" i="12"/>
  <c r="H56" i="12"/>
  <c r="F56" i="12"/>
  <c r="I56" i="12" s="1"/>
  <c r="H55" i="12"/>
  <c r="F55" i="12"/>
  <c r="F58" i="12" s="1"/>
  <c r="D48" i="12"/>
  <c r="H46" i="12"/>
  <c r="F46" i="12"/>
  <c r="I46" i="12" s="1"/>
  <c r="H45" i="12"/>
  <c r="I45" i="12" s="1"/>
  <c r="F45" i="12"/>
  <c r="H44" i="12"/>
  <c r="F44" i="12"/>
  <c r="I44" i="12" s="1"/>
  <c r="H43" i="12"/>
  <c r="F43" i="12"/>
  <c r="I43" i="12" s="1"/>
  <c r="D36" i="12"/>
  <c r="H34" i="12"/>
  <c r="F34" i="12"/>
  <c r="I34" i="12" s="1"/>
  <c r="H33" i="12"/>
  <c r="I33" i="12" s="1"/>
  <c r="F33" i="12"/>
  <c r="H32" i="12"/>
  <c r="F32" i="12"/>
  <c r="I32" i="12" s="1"/>
  <c r="I36" i="12" s="1"/>
  <c r="H23" i="12"/>
  <c r="F23" i="12"/>
  <c r="I23" i="12" s="1"/>
  <c r="I19" i="12"/>
  <c r="H19" i="12"/>
  <c r="F19" i="12"/>
  <c r="H16" i="12"/>
  <c r="H25" i="12" s="1"/>
  <c r="F16" i="12"/>
  <c r="I16" i="12" s="1"/>
  <c r="I15" i="12"/>
  <c r="I25" i="12" s="1"/>
  <c r="H15" i="12"/>
  <c r="F15" i="12"/>
  <c r="D32" i="10"/>
  <c r="H27" i="10"/>
  <c r="H29" i="10" s="1"/>
  <c r="F27" i="10"/>
  <c r="F29" i="10" s="1"/>
  <c r="H20" i="10"/>
  <c r="H22" i="10" s="1"/>
  <c r="F20" i="10"/>
  <c r="F22" i="10" s="1"/>
  <c r="H13" i="10"/>
  <c r="H15" i="10" s="1"/>
  <c r="F13" i="10"/>
  <c r="F15" i="10" s="1"/>
  <c r="I170" i="8"/>
  <c r="H170" i="8"/>
  <c r="F170" i="8"/>
  <c r="H169" i="8"/>
  <c r="F169" i="8"/>
  <c r="H161" i="8"/>
  <c r="H163" i="8" s="1"/>
  <c r="F161" i="8"/>
  <c r="F163" i="8" s="1"/>
  <c r="H157" i="8"/>
  <c r="H154" i="8"/>
  <c r="F154" i="8"/>
  <c r="H150" i="8"/>
  <c r="H148" i="8"/>
  <c r="F148" i="8"/>
  <c r="I148" i="8" s="1"/>
  <c r="H147" i="8"/>
  <c r="F147" i="8"/>
  <c r="F150" i="8" s="1"/>
  <c r="H139" i="8"/>
  <c r="H141" i="8" s="1"/>
  <c r="F139" i="8"/>
  <c r="I139" i="8" s="1"/>
  <c r="I141" i="8" s="1"/>
  <c r="H132" i="8"/>
  <c r="H134" i="8" s="1"/>
  <c r="F132" i="8"/>
  <c r="F134" i="8" s="1"/>
  <c r="H125" i="8"/>
  <c r="H127" i="8" s="1"/>
  <c r="F125" i="8"/>
  <c r="F127" i="8" s="1"/>
  <c r="H118" i="8"/>
  <c r="F118" i="8"/>
  <c r="I118" i="8" s="1"/>
  <c r="H117" i="8"/>
  <c r="I117" i="8" s="1"/>
  <c r="F117" i="8"/>
  <c r="H116" i="8"/>
  <c r="F116" i="8"/>
  <c r="F120" i="8" s="1"/>
  <c r="H108" i="8"/>
  <c r="F108" i="8"/>
  <c r="I108" i="8" s="1"/>
  <c r="H107" i="8"/>
  <c r="F107" i="8"/>
  <c r="I107" i="8" s="1"/>
  <c r="H106" i="8"/>
  <c r="F106" i="8"/>
  <c r="F110" i="8" s="1"/>
  <c r="H98" i="8"/>
  <c r="H100" i="8" s="1"/>
  <c r="F98" i="8"/>
  <c r="F100" i="8" s="1"/>
  <c r="H90" i="8"/>
  <c r="H92" i="8" s="1"/>
  <c r="F90" i="8"/>
  <c r="I90" i="8" s="1"/>
  <c r="I92" i="8" s="1"/>
  <c r="H85" i="8"/>
  <c r="H83" i="8"/>
  <c r="F83" i="8"/>
  <c r="F85" i="8" s="1"/>
  <c r="H76" i="8"/>
  <c r="H78" i="8" s="1"/>
  <c r="F76" i="8"/>
  <c r="F78" i="8" s="1"/>
  <c r="H68" i="8"/>
  <c r="F68" i="8"/>
  <c r="F70" i="8" s="1"/>
  <c r="I67" i="8"/>
  <c r="H67" i="8"/>
  <c r="H70" i="8" s="1"/>
  <c r="H66" i="8"/>
  <c r="I66" i="8" s="1"/>
  <c r="F60" i="8"/>
  <c r="H58" i="8"/>
  <c r="H60" i="8" s="1"/>
  <c r="F58" i="8"/>
  <c r="H50" i="8"/>
  <c r="H52" i="8" s="1"/>
  <c r="F50" i="8"/>
  <c r="F52" i="8" s="1"/>
  <c r="I43" i="8"/>
  <c r="H43" i="8"/>
  <c r="F43" i="8"/>
  <c r="H42" i="8"/>
  <c r="F42" i="8"/>
  <c r="I42" i="8" s="1"/>
  <c r="H41" i="8"/>
  <c r="F41" i="8"/>
  <c r="I41" i="8" s="1"/>
  <c r="H40" i="8"/>
  <c r="H45" i="8" s="1"/>
  <c r="F40" i="8"/>
  <c r="I40" i="8" s="1"/>
  <c r="H32" i="8"/>
  <c r="F32" i="8"/>
  <c r="H31" i="8"/>
  <c r="F31" i="8"/>
  <c r="I31" i="8" s="1"/>
  <c r="H30" i="8"/>
  <c r="F30" i="8"/>
  <c r="F34" i="8" s="1"/>
  <c r="F24" i="8"/>
  <c r="H22" i="8"/>
  <c r="H24" i="8" s="1"/>
  <c r="F22" i="8"/>
  <c r="H15" i="8"/>
  <c r="F15" i="8"/>
  <c r="I15" i="8" s="1"/>
  <c r="H14" i="8"/>
  <c r="I14" i="8" s="1"/>
  <c r="F14" i="8"/>
  <c r="H13" i="8"/>
  <c r="H17" i="8" s="1"/>
  <c r="F13" i="8"/>
  <c r="I13" i="8" s="1"/>
  <c r="I17" i="8" s="1"/>
  <c r="H87" i="6"/>
  <c r="H85" i="6"/>
  <c r="F85" i="6"/>
  <c r="F87" i="6" s="1"/>
  <c r="H77" i="6"/>
  <c r="H79" i="6" s="1"/>
  <c r="F77" i="6"/>
  <c r="F79" i="6" s="1"/>
  <c r="H70" i="6"/>
  <c r="H72" i="6" s="1"/>
  <c r="F70" i="6"/>
  <c r="F72" i="6" s="1"/>
  <c r="I63" i="6"/>
  <c r="I65" i="6" s="1"/>
  <c r="H63" i="6"/>
  <c r="H65" i="6" s="1"/>
  <c r="F63" i="6"/>
  <c r="F65" i="6" s="1"/>
  <c r="F58" i="6"/>
  <c r="H56" i="6"/>
  <c r="H58" i="6" s="1"/>
  <c r="F56" i="6"/>
  <c r="I56" i="6" s="1"/>
  <c r="I58" i="6" s="1"/>
  <c r="D56" i="6"/>
  <c r="H51" i="6"/>
  <c r="F51" i="6"/>
  <c r="H49" i="6"/>
  <c r="F49" i="6"/>
  <c r="I49" i="6" s="1"/>
  <c r="I51" i="6" s="1"/>
  <c r="D45" i="6"/>
  <c r="H43" i="6"/>
  <c r="I43" i="6" s="1"/>
  <c r="F43" i="6"/>
  <c r="I42" i="6"/>
  <c r="H42" i="6"/>
  <c r="F42" i="6"/>
  <c r="H41" i="6"/>
  <c r="H44" i="6" s="1"/>
  <c r="F41" i="6"/>
  <c r="I41" i="6" s="1"/>
  <c r="H40" i="6"/>
  <c r="F40" i="6"/>
  <c r="I40" i="6" s="1"/>
  <c r="H33" i="6"/>
  <c r="H35" i="6" s="1"/>
  <c r="F33" i="6"/>
  <c r="F35" i="6" s="1"/>
  <c r="H28" i="6"/>
  <c r="H26" i="6"/>
  <c r="F26" i="6"/>
  <c r="F28" i="6" s="1"/>
  <c r="H19" i="6"/>
  <c r="H21" i="6" s="1"/>
  <c r="F19" i="6"/>
  <c r="F21" i="6" s="1"/>
  <c r="H12" i="6"/>
  <c r="H14" i="6" s="1"/>
  <c r="F12" i="6"/>
  <c r="I12" i="6" s="1"/>
  <c r="I14" i="6" s="1"/>
  <c r="F61" i="4"/>
  <c r="I59" i="4"/>
  <c r="H59" i="4"/>
  <c r="F59" i="4"/>
  <c r="H58" i="4"/>
  <c r="H61" i="4" s="1"/>
  <c r="F58" i="4"/>
  <c r="H52" i="4"/>
  <c r="H50" i="4"/>
  <c r="F50" i="4"/>
  <c r="F52" i="4" s="1"/>
  <c r="F45" i="4"/>
  <c r="H43" i="4"/>
  <c r="H45" i="4" s="1"/>
  <c r="F43" i="4"/>
  <c r="F38" i="4"/>
  <c r="H36" i="4"/>
  <c r="F36" i="4"/>
  <c r="I36" i="4" s="1"/>
  <c r="H35" i="4"/>
  <c r="H38" i="4" s="1"/>
  <c r="F35" i="4"/>
  <c r="H27" i="4"/>
  <c r="H29" i="4" s="1"/>
  <c r="F27" i="4"/>
  <c r="I27" i="4" s="1"/>
  <c r="H26" i="4"/>
  <c r="F26" i="4"/>
  <c r="F29" i="4" s="1"/>
  <c r="H18" i="4"/>
  <c r="H20" i="4" s="1"/>
  <c r="F18" i="4"/>
  <c r="F20" i="4" s="1"/>
  <c r="H11" i="4"/>
  <c r="H13" i="4" s="1"/>
  <c r="F11" i="4"/>
  <c r="F13" i="4" s="1"/>
  <c r="I20" i="10" l="1"/>
  <c r="I22" i="10" s="1"/>
  <c r="F17" i="8"/>
  <c r="I13" i="10"/>
  <c r="I15" i="10" s="1"/>
  <c r="F32" i="10"/>
  <c r="I169" i="8"/>
  <c r="I171" i="8" s="1"/>
  <c r="I154" i="8"/>
  <c r="I157" i="8" s="1"/>
  <c r="F141" i="8"/>
  <c r="I116" i="8"/>
  <c r="H120" i="8"/>
  <c r="I120" i="8"/>
  <c r="I106" i="8"/>
  <c r="H110" i="8"/>
  <c r="F92" i="8"/>
  <c r="H34" i="8"/>
  <c r="I89" i="6"/>
  <c r="F6" i="1" s="1"/>
  <c r="I94" i="12"/>
  <c r="I45" i="8"/>
  <c r="I110" i="8"/>
  <c r="I44" i="6"/>
  <c r="I68" i="12"/>
  <c r="I48" i="12"/>
  <c r="I95" i="12"/>
  <c r="F9" i="1" s="1"/>
  <c r="F157" i="8"/>
  <c r="I27" i="10"/>
  <c r="I29" i="10" s="1"/>
  <c r="I31" i="10" s="1"/>
  <c r="F8" i="1" s="1"/>
  <c r="F36" i="12"/>
  <c r="F48" i="12"/>
  <c r="H36" i="12"/>
  <c r="H48" i="12"/>
  <c r="I50" i="4"/>
  <c r="I52" i="4" s="1"/>
  <c r="I30" i="8"/>
  <c r="I35" i="4"/>
  <c r="I38" i="4" s="1"/>
  <c r="F14" i="6"/>
  <c r="I77" i="6"/>
  <c r="I79" i="6" s="1"/>
  <c r="I58" i="8"/>
  <c r="I60" i="8" s="1"/>
  <c r="I76" i="8"/>
  <c r="I78" i="8" s="1"/>
  <c r="I125" i="8"/>
  <c r="I127" i="8" s="1"/>
  <c r="F68" i="12"/>
  <c r="I18" i="4"/>
  <c r="I20" i="4" s="1"/>
  <c r="I33" i="6"/>
  <c r="I35" i="6" s="1"/>
  <c r="F44" i="6"/>
  <c r="F25" i="12"/>
  <c r="I98" i="8"/>
  <c r="I100" i="8" s="1"/>
  <c r="I147" i="8"/>
  <c r="I150" i="8" s="1"/>
  <c r="I161" i="8"/>
  <c r="I163" i="8" s="1"/>
  <c r="I55" i="12"/>
  <c r="I58" i="12" s="1"/>
  <c r="I58" i="4"/>
  <c r="I61" i="4" s="1"/>
  <c r="I19" i="6"/>
  <c r="I21" i="6" s="1"/>
  <c r="I32" i="8"/>
  <c r="F45" i="8"/>
  <c r="I74" i="12"/>
  <c r="I76" i="12" s="1"/>
  <c r="I85" i="6"/>
  <c r="I87" i="6" s="1"/>
  <c r="I83" i="8"/>
  <c r="I85" i="8" s="1"/>
  <c r="I132" i="8"/>
  <c r="I134" i="8" s="1"/>
  <c r="I26" i="4"/>
  <c r="I29" i="4" s="1"/>
  <c r="I43" i="4"/>
  <c r="I45" i="4" s="1"/>
  <c r="I22" i="8"/>
  <c r="I24" i="8" s="1"/>
  <c r="I70" i="6"/>
  <c r="I72" i="6" s="1"/>
  <c r="I50" i="8"/>
  <c r="I52" i="8" s="1"/>
  <c r="I68" i="8"/>
  <c r="I70" i="8" s="1"/>
  <c r="I11" i="4"/>
  <c r="I13" i="4" s="1"/>
  <c r="I63" i="4" s="1"/>
  <c r="F5" i="1" s="1"/>
  <c r="I26" i="6"/>
  <c r="I28" i="6" s="1"/>
  <c r="I34" i="8" l="1"/>
  <c r="I172" i="8" s="1"/>
  <c r="F7" i="1" s="1"/>
  <c r="F11" i="1" l="1"/>
  <c r="F12" i="1" l="1"/>
  <c r="F13" i="1" s="1"/>
  <c r="F20" i="1" s="1"/>
</calcChain>
</file>

<file path=xl/sharedStrings.xml><?xml version="1.0" encoding="utf-8"?>
<sst xmlns="http://schemas.openxmlformats.org/spreadsheetml/2006/main" count="692" uniqueCount="394">
  <si>
    <t>KONSTRUKCIJA - REKAPITULACIJA RADOVA</t>
  </si>
  <si>
    <t>LAMELE L3 i L4</t>
  </si>
  <si>
    <t>K_01</t>
  </si>
  <si>
    <t>ZEMLJANI RADOVI:</t>
  </si>
  <si>
    <t>K_02</t>
  </si>
  <si>
    <t>ŠIPOVI</t>
  </si>
  <si>
    <t>K_03</t>
  </si>
  <si>
    <t>BETONSKI I ARMIRANO BETONSKI RADOVI RADOVI:</t>
  </si>
  <si>
    <t>K_04</t>
  </si>
  <si>
    <t>ARMIRAČKI RADOVI:</t>
  </si>
  <si>
    <t>K_05</t>
  </si>
  <si>
    <t>ČELIČNA KONSTRUKCIJA:</t>
  </si>
  <si>
    <t>KONSTRUKCIJA UKUPNO</t>
  </si>
  <si>
    <t>POPUST 2%</t>
  </si>
  <si>
    <t>CENA SA POPUSTOM</t>
  </si>
  <si>
    <t>RADOVI PO PONUDI 0204/25 OD 04.02.2025.</t>
  </si>
  <si>
    <t>Izvođenje radova po zahtevu Naručioca</t>
  </si>
  <si>
    <t>h</t>
  </si>
  <si>
    <t>UKUPNO</t>
  </si>
  <si>
    <t>UKUPNO UGOVORNI RADOVI + RADOVI PO PONUDI 0204/25</t>
  </si>
  <si>
    <t xml:space="preserve">Tehnička specifikacija - Konstrukcija </t>
  </si>
  <si>
    <t>OPŠTI TEHNIČKI USLOVI</t>
  </si>
  <si>
    <t>Sve odredbe ovih tehničkih uslova smatraju se sastavnim delom opisa svake pozicije ove specifikacije. Predviđene radove izvesti u celosti prema opisu pojedinih stavki ove specifikacije, opisa za pojedine grupe radova, tehničkom opisu, tehničkim i drugim detaljima iz projekata, uputstvima Rukovodioca projekta i Nadzornih organa i drugim elementima iz Ugovora. Jediničnom cenom svake pozicije troškova obuhvatiti sve potrebne elemente za njeno formiranje, tako da one budu konačne i to:</t>
  </si>
  <si>
    <t>Materijal</t>
  </si>
  <si>
    <t>Pod materijalom se podrazumeva osnovni, pomoćni, vezni i ostali materijal definisan tenderom, projektom, tehničkim specifikacijama, šemama i tehničkim opisima. Ako dodje do neusaglašenosti izmedju pojedinih nabrojanih delova dokumentacije, pravo Nadzora je da izabere materijal koji Investitoru više odgovara, bez ikakve dodatne nadoknade Izvodjaču radova.</t>
  </si>
  <si>
    <t>Pod cenom materijala podrazumeva se nabavna cena glavnog, pomoćnog, veznog materijala i slično zajedno sa troškovima nabavke, cenom spoljnjeg i unutrašnjeg transporta, bez obzira na prevozno sredstvo koje je upotrebljeno, sa svim potrebnim pratećim troškovima, pakovanjem, utovarom, istovarom, skladištenjem i čuvanjem na gradilištu od kvarenja i propadanja, sa potrebnom manipulacijom, uzimanjem potrebnih uzoraka na ispitivanje, troškovima ispitivanja, izrade atesta, itd.</t>
  </si>
  <si>
    <t>Za sve materijale, polufabrikate i gotove delove koji će se upotrebiti na ovom objektu, izvodjač je dužan da PODNESE NAZORNOM ORGANU UZORKE NA ODOBRENJE, i da izvrši sistematsko ispitivanje i o tom podnese, u skladu sa važećim Zakonom o gradjevinskim proizvodima, važećim Pravilnicima i svim standardima koji regulišu ovu oblast, te LEED procedurom sertifikacije, valjane dokaze (ateste, sertifikata, potvrde o usaglašenosti i sl.) nadzornom organu ili naručiocu dokaza. Ova ispitivanja, dokazivanja kvaliteta i uzorci padaju na teret Izvodjača i sastavni deo su cene svake stavke.</t>
  </si>
  <si>
    <t xml:space="preserve">U svim pozicijama Tehnicke specifikacije gde stoji ''ili adekvatan'', ''odgovarajici i sl'' misli se na proizvod drugog proizvodjaca istih karakteristika koji ODOBRI investitor uz predhodno odobrenje kosultanta, projektanta, nadzora i ostalih ucesnika za koje Investitor proceni da su merodavni. Za izmenjene pozicije izvođač je obavezan da uradi i potrebne izvođačke projekte i detalje.  </t>
  </si>
  <si>
    <t xml:space="preserve">Izvodjac ne moze na svoju ruku u ponudi ni izvodjenju nijedan proizvod zameniti ''adekvatnim'' bez ovog odobrenja. U Tehnickoj specifikaciji su uz neke pozicije date oznake crteza koji prate tu poziciju. Date su samo oznake osnovnih crteza. Za potpuno sagledavanje pozicije (ponudu i izvodjenje) moraju se uzeti u obzir svi crtezi objekta bez obzira da li su navedeni uz datu poziciju ili ne. </t>
  </si>
  <si>
    <t>Za kvalitet i ostale propisane karakteristike materijala odgovara Izvodjač radova, bez obzira na to da li je bio odobren od strane Nadzora ili Rukovodioca projekta. Ovo se naročito odnosi na skrivene mane materijala (postojanost, otpornost na habanje, kvalitet boje i ostalo)</t>
  </si>
  <si>
    <t>Materijal koji ne odgovara tehničkim uslovima, propisima i standardima ne sme se ugraditi, a Izvodjač je dužan da ga propisno i bezbedno ukloni sa gradilišta bez ikakve nadoknade.</t>
  </si>
  <si>
    <t>Svi upotrebljeni i ugrađeni materijali i oprema, moraju biti u potpunosti u skladu sa smernicama zadatim LEED GOLD sertifikacijom objekta.</t>
  </si>
  <si>
    <t>Rad</t>
  </si>
  <si>
    <t>Vrednost radova obuhvata sav glavni i pomoćni rad svih potrebnih operacija bilo koje pozicije specifikacije, sav rad na unutrašnjem horizontalnom i vertikalnom transportu i sav rad oko zaštite izvedenih konstrukcija od štetnih uticaja za vreme i nakon građenja. U ceni svake pozicije je i izrada odgovarajuće dokumentacije koja prati tu poziciju, u skladu sa važećim zakonima, tehničkim propisima i normama, LEED GOLD standardu, kao i snimci i projekat izvedenog stanja, dokumentacija koja prati promene vezane za sleganje, dilatacije i sl.</t>
  </si>
  <si>
    <t>Ukoliko Izvodjač bez saglasnosti Poslodavca prilikom izvodjenja radova odstupi od dimenzija predvidjenih projektom, sve posledice u vezi sa tim padaju na teret Izvodjača.</t>
  </si>
  <si>
    <t>Pomoćne konstrukcije</t>
  </si>
  <si>
    <t>Sve vrste skela (fasadne, radne, nosive, pomoćne, zaštitne i sl) bez obzira na visinu i oblik ulaze u cenu posla za koje su potrebne, da ne bi ometale normalan tok radova, a u celini se takođe računaju demontaža skele na gradilištu. Jedninična cena obuhvata obavezne ograde, zaštitne nadstrešnice, prilaze, razupiranje kod zemljanih radova, radne platforme i platforme za potrebna prebacivanja zemlje kod većih dubina i sl. Odgovarajuća pozicija radova cenom obuhvata prilaze i platforme za betoniranje konstrukcija, t.j. pristupne puteve za mehanizaciju, silazne rampe za mehanizaciju, patose mešalica, amortizaciju skele i pomoćnih konstrukcija za predpostavljeno vreme, nivelisanje i zbijanje nasipa po izlasku mehanizacije, itd.</t>
  </si>
  <si>
    <t>Sva potrebna oplata, bez obzira na vrstu, ulazi u jediničnu cenu posla za koji je potrebna i ne naplaćuje se posebno. Kod oplate se podrazumevaju i sva potrebna podupiranja, ukrućenja, demontaža, čišćenje i slaganje. Ujedno u cenu svake pozicije betoniranja ulazi i premazivanje oplate pre betoniranja, odnosno negovanje betona kvašenjem, nanošenjem zaštitnog filma prskanjem ili zaštitom odgovarajućim folijama od atmosferilija. Po završteku betoniranja, posle potrebnog vremena sva oplata se ima skinuti, očistiti, sortirati, pripremiti za ponovnu upotrebu i odneti sa gradilišta po završetku radova.</t>
  </si>
  <si>
    <t>Ostali troškovi i dažbine</t>
  </si>
  <si>
    <t>Na jedničnu cenu radne snage Izvođač radova zaračunava svoj faktor koji se formira na bazi postojećih propisa i instrumenata kao i sopstvenim osobenim načinom privređivanja, (razni porezi, kamate, osiguranje, takse, zarada, fondovi, osnovna sredstva, plate i t.d.)</t>
  </si>
  <si>
    <t>Pored toga Izvođač cenom obuhvata i sledeće:</t>
  </si>
  <si>
    <t xml:space="preserve">a) troškove svih vidova energije i vode, </t>
  </si>
  <si>
    <t>b) sve higijensko-tehničke mere za ličnu zaštitu radnika i zaštitu na objektu i na okolini (ograde, nadstrešnice, razne pomoćne i sanitarne objekte i drugo)</t>
  </si>
  <si>
    <t xml:space="preserve">c) zaštite postojećeg zelenila na gradilištu, </t>
  </si>
  <si>
    <t xml:space="preserve">d) troškove rada mehanizacije ili najamnina pozajmljene ako nije iz sopstvenog pogona. </t>
  </si>
  <si>
    <t>e) sve viškove materijala potrebne za ukrajanje i formiranje gotove pozicije, sav vezni, pomoćni i ostali materijal uključen u jediničnu cenu</t>
  </si>
  <si>
    <t xml:space="preserve">f) sva obeležavanja pre početka radova, geodetsku kontrolu radova, geodetsko obeležavanje svake pozicije, geodetsko snimanje svih promena (sleganja, dilatacija, pomeranja i sl) u toku izade temeljne konstrukcije i kasnije pri izradi objekta i izrada odgovarajuće propisane dokumentacije, </t>
  </si>
  <si>
    <t xml:space="preserve">g) čišćenje i održavanje reda na Lokaciji za vreme izvođenja radova, sa odvozom smeća, šuta i otpadaka uključujući i odgovarajuće takse za deponovani materijal, uz napomenu da se samo završno čišćenje objekta pred useljenje obračunava kao posebna pozicija, </t>
  </si>
  <si>
    <t>h) sva potrebna ispitivanja materijala i izvedenih radova, funkcionalana i ostala ispitivanja instalacija i ugradjene opreme i ispravnosti istih, te pribavljanje odgovarajućim atesta, sertfikata, dozvola i sl.</t>
  </si>
  <si>
    <t>i) uređenje građevinskog zemljišta lokacije i prostora oko objekta i oko lokacije, koje je korišćeno za gradilište, bez ostatka materijala, otpadaka, tragova prekopavanja i tragova pomoćnih zgrada, i sl.</t>
  </si>
  <si>
    <t xml:space="preserve">j) ogradjivanje i permanentna kontrola zone gradilišta (sa kontrolom na ulazno/izlaznim kapijama), izrada pomoćnih prostorija za Izvodjača radova i kooperante, za radnike i obezbeđenje uslova za uskladištenje materijala, mehanizacije i alata za sopstvene potrebe i potrebe kooperanata, zanatlija i instalatera, </t>
  </si>
  <si>
    <t>k) održavanje sistema za snizavanje nivoa podzemnih voda koji u zavisnosti od stvarnog prirodnog nivoa podzemne vod mora ostati u funkciji maksimalno dok se završi betoniranje krovne ploče tehničkog bloka. U pozicijama tehničkog bloka su već izrada bunara i demontaža nakon završenih radova, Izvodjač plaća samo naknadu za troškove rada sistema za period koji sam odredi.</t>
  </si>
  <si>
    <t xml:space="preserve"> l) eventualna zaštita objekta (konzerviranje) u ekstremnim uslovima, </t>
  </si>
  <si>
    <t>m) osiguranje ugovorenih radova kod osiguravajuće kuće sa bonitetom potebnim za veličinu ovakvog objekta.</t>
  </si>
  <si>
    <t>Mere i obračun</t>
  </si>
  <si>
    <t>Ukoliko u pojedinim stavkama nije dat način obračuna radova pridržavati se u svemu prema važećim propisima građevinarstva ili tehničkim uslovima za izvođenje  graževinskih radova u građevinarstvu.</t>
  </si>
  <si>
    <t>Ostalo</t>
  </si>
  <si>
    <t>Ako se za vreme izvođenja zemljanih radova naiđe na bilo kakve poznate ili nepoznate instalacije, delove objekta, arheološke ili bilo kakve druge fosilne ostatke, moraju se zaštititi od oštećenja i odmah izvestiti Nadzornog organa i nadležne institucije, radi donošenja odluke postupcima sa njima, njihovom uklanjanju ili izmeštanju.
Iako se očekuje da zemljište nema zagadjenja i opasnih materija, izvodjač radova je odgovoran za prikupljanje i odlaganje opasnog otpada u slučaju potrebe.</t>
  </si>
  <si>
    <t>Sav upotrebljeni materijal mora biti kvalitetan, a radovi izvedeni kvalitetno, sa tolerancijam u skladu sa važećim propisima i treba da u potpunosti odgovaraju uslovima i odredbama SRPS-a, EN, LEED GOLD standarda, kao i opšte prihvaćeni tehnički propisi. Ako ovi propisi daju različite kriterijume, upotrebiće se onaj propis koji daje strožije kriterijume ili kriterijume povoljnije po Investitora. UGRADITI SE MOGU SAMO MATERIJALI I OPREMA IDENTIČNI SA ODOBRENIM UZORKOM!</t>
  </si>
  <si>
    <t xml:space="preserve">Sav ostali rad i obaveze, koji nisu pomenutu regulišu se Ugovorom o građenju i u duhu Zakona o izgradnji objekata i ostalih propisa koji regulišu tu materiju, važećih standarda (SRPS, EN i LEED Gold). </t>
  </si>
  <si>
    <t>Napomena</t>
  </si>
  <si>
    <t>Ukoliko se u odredbama ove Tehnicke specifikacije pojavi razlika u odnosu na odredbe iz Ugovora merodavne su odredbe Ugovora.</t>
  </si>
  <si>
    <t>ZEMLJANI RADOVI</t>
  </si>
  <si>
    <t>OPŠTI USLOVI</t>
  </si>
  <si>
    <t>Pre početka zemljanih radova Izvođač je dužan u prisustvu Nadzornog organa i predstavnika Poslodavca - primerenim stalnim belegama tačno obeležiti deo na kome se vrši iskop na terenu, zatim snimiti kote celokupnog terena, što će uvesti i konstatovati u građevinskom dnevniku. Sve ove radove uračunati u cenu iskopa pošto se neće posebno plaćati. Kopanje i nasipanje izvršiti tačno po planu, prema dimenzijama i kotama iz projekta.</t>
  </si>
  <si>
    <t>Rad se predpostavlja delimično u zoni podzemnih voda. Određivanje kategorije zemljišta je izvršeno u skladu sa Elaboratom o geomehaničkim karakteristikama temeljnog tla (koji se daje Izvodjaču na uvid) i Izvodjač je u fazi davanja ponude dužan sam odrediti kategoriju tla i stepen prisustva podzemnih voda, te nikakvi dodatni troškovi zbog razlike u tom pogledu u toku izvodjenja radova se neće priznati.  Osiguranje, razupiranje bočnih strana iskopa izvršiti prema prirodi zemljišta i prisustva podzemnih voda, uticaju atmosferskih padavina u vreme izvodjenja radova i drugih uticaja, a ovaj rad na osiguranju predvideti u cenu iskopa odgovarajućih tačaka ovog predračuna pošto se neće posebno plaćati.</t>
  </si>
  <si>
    <t>Svaku štetu koju bi Izvođač izazvao svojim nestručnim i svojim nesolidnim radom, nepodupiranjem ugroženih delova ili iz ma kakvih drugih uzroka, dužan je sam snositi i  o svom trošku dovesti u ispravno stanje.</t>
  </si>
  <si>
    <t>Prekopavanja ne sme biti, a ako Izvođač iskopa dublje nego što je planom predviđeno, dužan je o svom trošku sa svojim materijalom i radnom snagom popuniti  nabijenim betonom minimalne marke C12/15 do predviđene kote po planu. Izvodjač radova tehnološkim postucima i planiranjem radova mora zaštititi tlo na dnu temeljne jame od degradacije u toku radova (bilo mehanizacijom, radovima ili uticajem atmosferilija), a u slučaju da se to ipak desi, postupak zamene je isti kao kod prekopavanja, bez prava na bilo kakvu naknadu.</t>
  </si>
  <si>
    <t>Iskopanu kvalitetniju zemlju-humus, a naročito sav pesak, deponovati na gradilištu i prvenstveno upotrebiti za nasipanje oko objekta. Deponovnu zemlju/pesak pokriti odgovarajućim folijama/ jutanom mrežom, a folije/ jutanu mrežu učvrstiti da vetar ne raznosi čestice materijala i delove folije. Deponovati samo čist pesak bez organskih primesa, koji se prema GT elaboratu nalazi u površinskom sloju terena do dubine 3.0-3.6 metara i predstavlja sloj refulisanog peska. U slučaju postojanja veće količine kvalitetnog humusa izvršiti deponovanje istog na gradilištu za nasipanje zelenih površina.</t>
  </si>
  <si>
    <t>Ostatak zemljišta sa gradilišta odvesti na deponiju određenu od strane nadležnih organa opštine. Takse za prevoz, deponovanje i ostale naknade vezane za odvoženje i dovoženje zemlje predvideti u ceni i neće se posebno plaćati. Pre izlaska vozila za sa gradilišta obavezno oprati točkove i ostale zaprljane delove vozila, tako da na javnu površinu i ulicu ništa od materijala sa gradilišta ne sme izneti. Prljavu vodu od pranja koristiti više puta (sistem recirkulacije), a sa taloženim delom postupati kao i sa ostalim otpadom sa gradilišta. Pre puštanja vode od pranja u gradsku javnu kanalizaciju, obavezno izvršiti propisano tretiranje.</t>
  </si>
  <si>
    <t>Crpljenje stalne podzemne vode bunarima dat je u sklopu pripremnih radova za poziciju tehničkog bloka, a rad u prisustvu podzemne vode, kao ni crpljenje atmosferske, procedne vode i povremeni dotok vode u jamu, se neće obuhvatiti posebnom pozicijom radova i neće se posebno plaćati, već se uključuje u cenu iskopa.</t>
  </si>
  <si>
    <t>Posle završetka iskopa, a pre svih ostalih radova potrebno je da Nadzorni organ i projektant konstrukcije konstatuju i ocene dubinu fundiranja i kvaliteta tla, a što se mora upisati u dnevnik i te nalaze uporediti sa podacima koji su ušli u statički račun, pa ukoliko se oni razlikuju, potrebno je izvršiti preračunavanje konstrukcije.</t>
  </si>
  <si>
    <t>Kategorija zemljišta u predračunu data je u skladu sa Elaboratom o geomehaničkim karakteristikama temeljnog tla, koji je dat Izvodjaču na uvid, pa je Izvodjač dužan sam izvršiti kategorizaciju materijala. Eventualne razlike kategorije materijala u predmeru radova i kojoj kategoriji pripada padaju na teret Izvodjača.</t>
  </si>
  <si>
    <t>TEHNIČKI OPIS, TEHNIČKI USLOVI I OPŠTI USLOVI za zemljane radove su sastavni deo svake pozicije.</t>
  </si>
  <si>
    <t>r.br</t>
  </si>
  <si>
    <t>OPIS</t>
  </si>
  <si>
    <t xml:space="preserve">JEDINICA MERE
</t>
  </si>
  <si>
    <t xml:space="preserve">KOLIČINA
</t>
  </si>
  <si>
    <t>JEDINIČNE CENE BEZ POREZA</t>
  </si>
  <si>
    <t>UKUPNO
Materijal &amp; Rad</t>
  </si>
  <si>
    <t>MATERIJAL</t>
  </si>
  <si>
    <t>RAD</t>
  </si>
  <si>
    <t xml:space="preserve">JED.CENA
</t>
  </si>
  <si>
    <t xml:space="preserve">UKUPNO
</t>
  </si>
  <si>
    <t>K_1.01</t>
  </si>
  <si>
    <t>PRIPREMA POSTELJICE</t>
  </si>
  <si>
    <t>Ravnanje posteljice, sabijnje posteljice vibro pločom ili mini valjkom, kontrola modula stišljivosti. Minimalno potreban modul stišljivosti Ms=15MPa. U slučaju da ne može da se postigne propisani modul stišljivosti izvršiti zamenu podtla šljunkom.</t>
  </si>
  <si>
    <t>Jedinična cena po m2 posteljice.</t>
  </si>
  <si>
    <t>m2</t>
  </si>
  <si>
    <t>K_1.02</t>
  </si>
  <si>
    <t>ZAMENA PODTLA ŠLJUNKOM</t>
  </si>
  <si>
    <t>Iskop tla sa transportom na deponiju, nabavka, transport i nasipanje šljunkom granulacije 0-32mm sa sabijanjem do Ms=15MPa. Pozicija važi na mestima gde nije moguće obezbediti propisani modul stišljivosti podtla.</t>
  </si>
  <si>
    <t>Jedinična cena po m3 posteljice (pretpostavljeno)</t>
  </si>
  <si>
    <t>m3</t>
  </si>
  <si>
    <t>K_1.03</t>
  </si>
  <si>
    <t>ISKOP ZA NAGLAVNE GREDE</t>
  </si>
  <si>
    <t xml:space="preserve">Mašinski/ručni (90/10%) iskop zemlje I i II kategorije terena za naglavne grede, jame liftova i slično, sa pravilnim zasecanjem kosina prema planovima, sa utovarom u transportno sredstvo i odvozom na javnu gradsku deponiju. Iskop izvesti i nivelisati prema projektu i datim kotama. </t>
  </si>
  <si>
    <t>Jedinična cena po m3 u sraslom stanju. U cenu ulaze svi direktni i indirektni troškovi u skladu sa opštim opisom.</t>
  </si>
  <si>
    <t>Iskop sa deponovanjem materijala na lokaciji  (70%)</t>
  </si>
  <si>
    <t>Iskop sa transporom materijala na deponiju (30%)</t>
  </si>
  <si>
    <t>K_1.04</t>
  </si>
  <si>
    <t>ISKOP ZA TRAKASTE TEMELJE STAKLENIKA</t>
  </si>
  <si>
    <t xml:space="preserve">Mašinski/ručni (90/10%) iskop zemlje I i II kategorije terena za trakaste temelje stubova staklenika sa pravilnim zasecanjem kosina prema planovima, sa utovarom u transportno sredstvo i odvozom na javnu gradsku deponiju. Iskop izvesti i nivelisati prema projektu i datim kotama. </t>
  </si>
  <si>
    <t>K_1.05</t>
  </si>
  <si>
    <t>NASIP OD PESKA OKO NAGLAVNIH GREDA</t>
  </si>
  <si>
    <t>Nasipanje peskom iz iskopa oko naglavnih greda i naglavnih ploča šipova. Pesak nasipati u slojevima od 40 cm kvasiti dovoljno vremena i količonom vode da bi se nabio do potrebne zbijenosti. Potrebno je dostizanje modula stišljivosti od Ms=15MPa za donje slojeve i Ms=30MPa na vrhu nasipa.</t>
  </si>
  <si>
    <t>Jedinična cena po m3 zbijenog materijala. U cenu ulazi utovar, dovoženje sa privremene deponije i nasipanje peska.</t>
  </si>
  <si>
    <t>K_1.06</t>
  </si>
  <si>
    <t xml:space="preserve">NASIP OD PESKA OKO TRAKASTIH TEMELJA </t>
  </si>
  <si>
    <t>Nasipanje peskom iz iskopa oko trakastih temelja staklenika. Pesak nasipati u slojevima od 40 cm kvasiti dovoljno vremena i količonom vode da bi se nabio do potrebne zbijenosti. Potrebno je dostizanje modula stišljivosti od Ms=15MPa za donje slojeve i Ms=30MPa na vrhu nasipa.</t>
  </si>
  <si>
    <t>K_1.07</t>
  </si>
  <si>
    <t>NASIP OD ŠLJUNKA I KAMENE SITNEŽI</t>
  </si>
  <si>
    <t>Nabavka materijala, transport i izrada nasipa od šljunka prirodne granulacije 0-32mm, ukupne debljine 30cm i kamene sitneži debljine 10cm, sa mašinskim ravnanjem i zbijanjem do postizanja MS 30 MPa na svakom mestu. Cena pozicije uključuje rad i materijal. Nasip se izradjuje ispod naglavnih greda i ploča, kao i neposredno ispod podne armirano betonske ploče.</t>
  </si>
  <si>
    <t>Jedinična cena po m3 zbijenog materijala</t>
  </si>
  <si>
    <t>A) Šljunak 30cm</t>
  </si>
  <si>
    <t>B) Kamena sitnež 10cm</t>
  </si>
  <si>
    <t>UKUPNO ZEMLJANI RADOVI:</t>
  </si>
  <si>
    <t>BUŠENI ŠIPOVI - CFA</t>
  </si>
  <si>
    <t xml:space="preserve">Izvođenje pozicije bušenih šipova u svemu u skladu sa važećim standardom SRPS EN 1536:2015 </t>
  </si>
  <si>
    <t>Izrada bušenih šipova livenih na licu mesta je uslovljena tipom konstrukcije objekta i karakteristikama temeljnog tla iz Elaborata o geotehničkim uslovima izgradnje, uradjenom od strane GeoEXPERT d.o.o, Subotica, br.EGUI-PGD-17-23, koji je dostupan Izvodjaču u fazi davanja ponude i nikakvi dodatni radovi po osnovu razlika u sastavu tla u koje se pobijaju šipovi se neće priznati.  Planiran je rad sa radne platforme, koja je obaveza izvođača, u kruni šipova, nakon izvođenja radova na rasčišćavanju parcele, što je predmet drugih pozicija ovog predmera. U obim radova svih pozicija šipova Izvodjač treba planirati i izradu radnih platformi i pristupnih puteva za mehanizaciju, opremu i materijal, koji se neće posebno plaćati.</t>
  </si>
  <si>
    <t>Za radove na izvođenju šipova stabilna i odgovarajućeg nivoa radna platforma mora biti pripremljena na površini oko šipa, sposobna da podnese opterećenje i pritisak na tlo koje stvara oprema za bušenje (mora se obuhvatiti cenom izrade šipova). Bušenje rupe za šip izvodi se pomoću garniture sa beskonačnim svrdlom. Bušenje je izvršeno kada se dođe do projektovanog dna.</t>
  </si>
  <si>
    <t>Šip se mora izbetonirati bez radnih nastavaka. Šip se betonira kroz sredinu beskonačne spirale istovremenim izvlačenjem spirale i ubacivanjem betona odozdo naviše. Betoniranje se vrši sve dok površina nanesenog betona ne bude dovoljno visoka iznad teoretske visine vrha šipa, koja je naznačena na crtežima, a da bi se obezbedilo da sav beton ispod kote vrha šipa postigne propisani kvalitet. U slučaju prekinutih, naprslih ili nepravilno postavljenih šipova, moraju se ugraditi dodatni šipovi, o trošku Izvođača, koji će snositi i troškove za posebne konstrukcije potrebne za novonastalu situaciju. Odmah nakon završenog betoniranja pristupa se ugradnji armaturnog koša koji se uz pomoć vibratora spušta u betonsku mešavinu. Postavljanje armaturnog koša obavlja se dizalicama. Armaturni koš ne sme da se oslanja na dno bušotine. Armaturni koš treba da bude izrađen od armature B500B, u svemu prema SRPS EN 1536. U slučaju pojave osipanja sloja zemljišta u iskop (naročito u slučaju sloja refuliranog peska) obezbediti zacevljenje problematičnog dela prilikom izrade šipova. Troškovi zacevljenja se neće dodatno plaćati.</t>
  </si>
  <si>
    <t>Šipovi se moraju obraditi krajcovanjem do teoretske kote vrha šipa. Potom se vrši potreban iskop i izrada armiranobetonske naglavne grede. Nadzorni organ pismeno odobrava svaki šip. Nikakav nastavak rada, ne sme se započeti dok se svi šipovi na prethodnom temelju ne odobre.</t>
  </si>
  <si>
    <t>Za vreme izrade šipova svaka se bušotina mora opisati u zapisniku- pasošu šipa: uneti tip zemljišta za svaki sloj, zapažanja koja se odnose na pojavu ili gubitak vode u bušotini i prepreke na koje se naiđe. Izvođač je dužan da vodi i čuva kompletnu evidenciju izrade svakog šipa pasoše šipova i da je podnese nadzornom organu na odobrenje. Ova evidencija predaje se investitoru pri tehničkom prijemu objekta. Pasoši šipova treba da pokažu: uneti tip zemljišta, vreme početka i završetka radova na šipu, donju kotu iskopa, nivo armature i nivo vode ako je ima, početak i kraj betoniranja, količinu ugrađenog betona.</t>
  </si>
  <si>
    <t>Količina koja će se platiti izvođaču po ugovorenoj jediničnoj ceni je broj m3 izvedenog šipa zavisno od prečnika šipa i kako to odobri nadzorni organ. Višak betona u podnožju šipa, bilo kakvo povećanje prečnika i višak u glavi šipa neće se meriti i smatraće se obuhvaćenim pozicijom betona za šipove prema predračunu.</t>
  </si>
  <si>
    <t>Za količinu određenu na opisani način izvođaču će se platiti po ugovorenoj jediničnoj ceni koja predstavlja punu naknadu za nabavku svih materijala, postrojenja i opreme, kao i radnu snagu potrebnu za izvođenje svih operacija na suvom ili na vodi u vezi sa izradom betonskih šipova prema odredbama ove tačke Tehničkih uslova.</t>
  </si>
  <si>
    <t>Nakon izvođenja grupe šipova obavezno izvršiti ispitivanje nosivosti jednog šipa. Ispitivanje izvesti prema programu ispitivanja na intenzitet opterećenja uvećan tza 50% od računske nosivosti šipa. Ispitivanje izvesti u skladu sa važećim propisima, plan ispitivanja dostaviti nadzornom organu na odobrenje pre početka ispitivanja. U slučaju podbacivanja rezultata izvođač je dužan ispitati nosivost većeg broja šipova o svom trošku.</t>
  </si>
  <si>
    <t>Nakon izvođenja šipova izvršiti ispitivanje integriteta svih šipova. Ispitivanje izvršiti u skladu sa važećim propisima. Pre početka ispitivanja dostaviti nadzornom organu plan ispitivanja na odobrenje. Ako se ispitivanjem dokaže greška u integritetu šipova izvođač je dužan o svom trošku izvesti zamenske šipove, tako da se ne umanji nosivost grupe šipova - postojećih i zamenskih.</t>
  </si>
  <si>
    <t>Svi radovi na izvodjenju šipova moraju biti uradjeni u skladu sa važećim propisima SRPS i EN, a tolerancija u pogledu pozicije i vertikalnosti u skladu sa EN.</t>
  </si>
  <si>
    <t>TEHNIČKI OPIS, TEHNIČKI USLOVI I OPŠTI USLOVI za bušene šipove  su sastavni deo svake pozicije.</t>
  </si>
  <si>
    <t>K_2.01</t>
  </si>
  <si>
    <t>OBELEŽAVANJE</t>
  </si>
  <si>
    <t>Geodetski radovi na obeležavanju pozicije svakog šipa i visinsko odredjivanje vrha šipova, kontrola pozicije i vertikalnosti šipova u vreme izrade šipova, kontrola položaja geometrije naglavnih greda  i ankera za vertikalne elemente konstrukcije.</t>
  </si>
  <si>
    <t>Obračun se vrši paušalno</t>
  </si>
  <si>
    <t>pauš</t>
  </si>
  <si>
    <t>K_2.02</t>
  </si>
  <si>
    <t>GEODETSKO SNIMANJA</t>
  </si>
  <si>
    <t>Geodetski radovi na snimanju izvedenog stanja šipova sa izradom elaborata u 3 primerka i predajom Investitoru.</t>
  </si>
  <si>
    <t>K_2.03</t>
  </si>
  <si>
    <t>TRANSPORT MEHANIZACIJE</t>
  </si>
  <si>
    <t>Transport (dovoženje i odvoženje) garnitura za izradu šipova i interni transport na gradilištu, sa svim potrebnim priključcima, potrebnim alatima, cevima i sl.</t>
  </si>
  <si>
    <t>K_2.04</t>
  </si>
  <si>
    <t>RADNI PLATO</t>
  </si>
  <si>
    <t>Formiranje radnog platoa za kretanje i rad mehanizacije za bušenje i betoniranje šipova. Plato formirati od lomljenog kamena 0-63mm minimalne debljine 30cm sa zbijanjem do potrebne zbijenosti u skladu sa zahteviima za kretanje mehanizacije definisane u tehnologiji izvođenja radova.</t>
  </si>
  <si>
    <t>K_2.05</t>
  </si>
  <si>
    <t>IZRADA ŠIPOVA - MAŠINSKO BUŠENJE</t>
  </si>
  <si>
    <t xml:space="preserve">Izrada  bušenih šipova sistema CFA prečnika 600mm, dužine 15m,17m i 7m. Izvodjač je dužan pre početka radova Nadzoru da dostavi opis tehnologije izrade i planirane materijale na usvajanje i može početi sa radom tek nakon odobrenja ovih radova. Pozicija obuhvata bušenje, iskop i deponovanje iskopanog materijala kao i sve radove i pribor koji se koriste u tehnologiji izvođenja. U slučaju potrebe za zacevljenjem dela ili cele bušotine u cenu ulazi nabavka i transport potrebnog broja zaštitnih cevi u skladu sa predviđenom dinamikom izvođenja radova. Bušenje se vrši kroz slojeve date u GT elaboratu sa kote platoa i to sloj refuliranog peska debljine 3-3.6m, sloj gline - prašinasto peskovite debljine oko 2.5-3.0m i sloj peska - zaglinjen, potopljen. Nivo podzemne vode u trenutku merenja bio je 74.80mnmn a maksimalni oćekivani nivo na koti 76.0 mnmn. </t>
  </si>
  <si>
    <t>A) Šipovi dužine 15m</t>
  </si>
  <si>
    <t>kom</t>
  </si>
  <si>
    <t>B) Šipovi dužine 17m</t>
  </si>
  <si>
    <t>C) Šipovi dužine 7m za staklenik</t>
  </si>
  <si>
    <t>D) Šipovi dužine 7m za  nadstresnicu</t>
  </si>
  <si>
    <t>K_2.06</t>
  </si>
  <si>
    <t>ODVOZ MATERIJALA IZ ISKOPA ZA ŠIPOVE</t>
  </si>
  <si>
    <t>Utovar i odvoz zemljanog materijala iz iskopa za CFA šipove (zemlja I i II kateg).</t>
  </si>
  <si>
    <t>Obračun po m3 komplet utovarenog i odvezenog materijala u sraslom stanju na deponiju.</t>
  </si>
  <si>
    <t>K_2.07</t>
  </si>
  <si>
    <t>ARMATURA ZA ŠIPOVE</t>
  </si>
  <si>
    <t xml:space="preserve">Nabavka materijala, oblikovanje i 100% zavarivanje krutih armaturnih koševa, transport i ugradnja armature B500B (EN 10080) </t>
  </si>
  <si>
    <t>Obračun po kg ugradjene armature</t>
  </si>
  <si>
    <t>kg</t>
  </si>
  <si>
    <t>K_2.08</t>
  </si>
  <si>
    <t>BETON ZA ŠIPOVE</t>
  </si>
  <si>
    <t>Nabavka, transport  ugradnja  betona propisane konzistencije, klase C30/37, maksimalnim prečnikom frakcije do 16mm i minimalnom količinom cementa od 400 kg/m3, za izradu tela šipa, paralelno sa izvlačenjem cevi uz stalnu kontrolu zbijenosti i količine betona u cevi. Betoniranje se vrši kontaktorskim postupkom u skladu sa standardom. Betonira se približno 50-70cm iznad kote krajcovanja (količina uvećana za 20% planiranog povećanja potrošnje betona u odnosu na računsku geometriju šipova)</t>
  </si>
  <si>
    <t>Obračun po m3 ugađenog betona.</t>
  </si>
  <si>
    <t>K_2.09</t>
  </si>
  <si>
    <t>KRAJCOVANJE ŠIPOVA</t>
  </si>
  <si>
    <t>Krajcovanje vrha šipova do projektovane kote 50-70cm, ručno uz primenu pneumatskih čekića, sa tačnošću ±1cm, sa utovarom i dovozom materijala na deponiju.</t>
  </si>
  <si>
    <t>Obračun po m3 karjcovanog betona</t>
  </si>
  <si>
    <t>K_2.10</t>
  </si>
  <si>
    <t>ISPITIVANJE NOSIVOSTI ŠIPOVA</t>
  </si>
  <si>
    <t>Obrada glave šipova, priprema naglavnog tela prema planu ispitivanja, nabavka transport i montaža podkonstrukcije za ispitivanje i balasta, statičko ispitivanje nosivosti šipova, obrada rezultata i izrada elaborata, demontaža i odvoženje balasta i podkonstrukcije, rušenje i odvoženje na deponiju naglavnog tela.</t>
  </si>
  <si>
    <t>Ispitivanje izvesti u skladu sa važećim propisima, plan ispitivanja pre početka radova dostaviti Nadzoru na usvajanje. Program ispitivanja je sastavni deo tehnićke dokumentacije.</t>
  </si>
  <si>
    <t>Obračun po komadu ispitanog šipa. U slučaju da se ne dokaže nosivost ispitnog šipa potrebno je ispitati veći broj šipova.</t>
  </si>
  <si>
    <t>K_2.11</t>
  </si>
  <si>
    <t>ISPITIVANJE INTEGRITETA ŠIPOVA</t>
  </si>
  <si>
    <t>Obrada glave šipova i ispitivanje integriteta šipova, obrada rezultata i izrada elaborata o integritetu svih šipova.</t>
  </si>
  <si>
    <t>Ispitivanje izvesti u skladu sa važećim propisima, plan ispitivanja pre početka radova dostaviti Nadzoru na usvajanje.</t>
  </si>
  <si>
    <t>Obračun po komadu ispitanog šipa</t>
  </si>
  <si>
    <t>UKUPNO BUŠENI ŠIPOVI-CFA:</t>
  </si>
  <si>
    <t>BETONSKI I ARMIRANO BETONSKI RADOVI</t>
  </si>
  <si>
    <t xml:space="preserve">Beton - Specifikacija, performanse, proizvodnja i usaglašenost u svemu u skladu sa važećim standardom SRPS EN 206:2021 </t>
  </si>
  <si>
    <t>Izvođenje pozicija armirano betonskih radova u svemu u skladu sa važećim standardom SRPS EN 13670:2012</t>
  </si>
  <si>
    <t>Svi betonski i armirano betonski radovi imaju se izvesti u svemu prema tehničkim propisima za beton i armirani beton (SRPS i EN). Tolerancija mera i oblika gotovih elemanata je prema EN i SRPS. Ako ovi propisi daju različite kriterijume, primenjivaće se strožiji kriterium. Pre početka radova Izvođač je dužan dostaviti Projekat betona i method statement i sa radovima početi tek nakon njegovog usvajanja od strane Nadzora i Poslodavca. Za svaku poziciju i vrstu rada označena je klasa betona koja se mora postići što Izvođač dokazuje izradom i isptivanjem materijala i potrebnim probnim ispitivanjima, po propisima i prema Projektu betona. Troškovi ovog ispitivanja padaju na teret Izvođača i obračunavaju se u jediničnu cenu.</t>
  </si>
  <si>
    <t>U slučaju da se ukaže potreba da se vrši probno opterećenje pojedinih konstrukcija, troškove za ovo snosi Izvodjač ako su ova ispitvanja neophodna zbog nepostignute klase ugrađenog betona, anomalija nastalih u toku izvođenja ili drugih odstupanja od projekta, bez obzira kakve će rezultate dati ovo ispitivanje. Ako se probna opterećenja vrše na zahtev Poslodavca, odnosno Nadzornog organa, a rezultati kontrolnih betonskih tela su bili zadovoljavajući, isti troškovi padaju na teret Poslodavca, a ako su rezultati probnog opterećenja negativni, troškovi probnog ispitivanja i svi troškovi sanacije konstrukcije idu na teret Izvodjača.</t>
  </si>
  <si>
    <t>Svi radovi moraju se izvesti prema nacrtima, detaljima i statičkom proračunu, stručno i solidno sa odgovarajućom kvalifikovanom radnom snagom i pod stručnim nadzorom. Izrada i ugrađivanje betona vrši se isključivo mehaničkim putem, odgovarajućim pervibratorom, ručno ugrađivanje se ne dopušta. Ugradjivanje betona se mora vršiti tako da ne dolazi do segregacije. Na mestima gde je dubina sipanja veća od 1.00 m spuštanje betona vrši se obavezno levkom. Sav upotrebljeni materijal za spravljanje i ugradnju mora odgovarati tehničkim uslovima. Izvođač je dužan da podnese dokaze o kvalitetu materijala. Primenjuje se tolerancija mera i oblika definisana SRPS i EN standardima.</t>
  </si>
  <si>
    <t>Ugradnja armiranog betona mora biti planirana bez prekida, osim na mestima gde su predvidjene radne i dilatacione spojnice (fuge). Ugradnja radnih i dilatacionih spojnica mora biti uradjena prema detalju, korišćenjem bubrećih traka za radne spijnice, gumenih traka za dilatacione spojnice i elemenata od vučenog metala u ostatku betonskog preseka. Izrada i obrada bubrećih traka kod radnih i guma kod dilatacionih spojnica data je u izolaterskim radovima i ne ulazi u cenu armiranog betona. Ako se iz bilo kog razloga mora napraviti neplanirani prekid betoniranja, postupak je isti kao kod planiranih prekida, stim da Izvodjač gubi pravo na obračun svih troškova za takvu spojnicu, uključujući i trake. Beton za jednu radnu celinu se ima liti iz jednolične šarže šljunka i jedne serije cementa. Pri izlivanju betonskih konstrukcija ne smeju se upotrebljavati dve različite klase cementa. Sve radne spojnice nadzemnih konstrukcija treba da budu obrađene pikovanjem/hrapavljenjem betona i premazane Sika latex vezom ili slično.</t>
  </si>
  <si>
    <t>Za postizanje optimalnih karakteristika ugradivosti betona i njegove otpornosti na mraz i druge atmosferske uticaje, mogu se upotrebiti dodaci betonu samo ako su prethodno odobreni, atestirani i ako ne prave nikakve negativne uticaje na beton, armaturu i ostale ugradjene elemente u betonu (cevi, kablove, sidra i dr).</t>
  </si>
  <si>
    <t>Pre betoniranja izvršiti pregled i geodetsko snimanje skele, oplate i podupirače u pogledu oblika i stabilnosti, a u toku betoniranja voditi kontrolu istih da u toku rada i ostanu u postavljenom položaju. Oplata mora biti stabilna, dobro ukrućena i poduprta podupiračem dimenzija po statičkom računu za nošenje betona i radne ekipe, a i tako ugrađena da se može skinuti bez oštećenja betonske konstrukcije. Za premazivanje oplate pre i posle ugradnje mogu se upotrebiti samo atestirani i neškodljivi premazi.</t>
  </si>
  <si>
    <t>Pre betoniranja izvršiti precizno ugradjivanje svih potrebnih ankera, anker ploča, sidara, cevi, bužira i ostalih ugradnih elemenata iz projekata instalacija, tačno na projektovanim mestima ostaviti otvore za prolaz instalacija i druge potrebne montažne, funkcionalne i revizione otvore. Nikakvo naknadno prosecanje otvora u nosivim AB elementima neće se dozvoliti niti plaćati. U cenu pozicija ulaze svi prikazani ankeri. Ubušivanje i zalivanje ankera neće se dodatno plaćati. Isto važi i za štemovanja.</t>
  </si>
  <si>
    <t xml:space="preserve">Kod armature voditi računa da se ista u toku rada ne pomera da ostane u postavljenom položaju i da bude sa svih strana obuhvaćena betonom, sa projektovanim zaštitnim slojem. </t>
  </si>
  <si>
    <t xml:space="preserve">Oplata betona zidova, stubova, greda, ploča, stepenišnih krakova i podesta mora biti glatka, a spojevi oplate precizni, jer se betonske površine dodatno ne obradjuju (osim površina koje se oblažu termoizolacijom), već se samo premazuju u skladu sa zahtevima iz tehničke specifikacije molerskih radova. </t>
  </si>
  <si>
    <t>Po završenom betoniranju vršiti zaštitu betona od sunca i drugih uticaja odgovarajućim atestiranim prskanim premazima (Sika Antisol S, Sikafloor ProSeal W ili adekvatan), folijama i propisanim kvašenjem u toku najmanje tri dana, a takođe zaštitu betona od vetra i mraza, što se ne plaća posebno.</t>
  </si>
  <si>
    <t>Svi izvedeni delovi konstrukcije moraju biti izrađeni precizno po dimenzijama u projektu. Tolerancija mera i oblika mora odgovarati standardima EN-a</t>
  </si>
  <si>
    <t>Količine betona armirano betonskih greda date su po m3, obračunate kao deo zapremine grede ispod donje kote ploče odnosno za parapetne grede deo zapremina grede iznad gornje kote ploče.</t>
  </si>
  <si>
    <t>Količine betona armirano betonskih kapitela date su po m3, obračunate kao deo zapremine kapitela ispod donje kote ploče.</t>
  </si>
  <si>
    <t>TEHNIČKI USLOVI I OPŠTI USLOVI za betonske i armirano betonske radove su sastavni deo svake pozicije.</t>
  </si>
  <si>
    <t>K_03.</t>
  </si>
  <si>
    <t>TEHNIČKI OPIS, TEHNIČKI USLOVI I OPŠTI USLOVI  za betonske i armirano betonske radove su sastavni deo svake pozicije.</t>
  </si>
  <si>
    <t>K_3.01</t>
  </si>
  <si>
    <t>BETONIRANJE PODLOŽNOG BETONA</t>
  </si>
  <si>
    <t>Nabavka materijala i izrada podložnog betona na tlu od betona C16/20,  debljine 6cm, preko sloja zbijenog šljunčanog nasipa, sa obradom gornje površine zaribavanjem, oblika prema detaljima iz plana oplate, sa rubnom oplatom po gabaritima naglavnih greda i naglavnih ploča.</t>
  </si>
  <si>
    <t>Jedinična cena po m2 betona uključujući rubnu oplatu.</t>
  </si>
  <si>
    <t>A) podložni beton ispod naglavnih greda i ploča</t>
  </si>
  <si>
    <t>B) podložni beton ispod veznih greda</t>
  </si>
  <si>
    <t>C) podložni beton ispod trakastih temelja staklenika</t>
  </si>
  <si>
    <t>K_3.02</t>
  </si>
  <si>
    <t>BETONIRANJE JAMA LIFTOVA</t>
  </si>
  <si>
    <t>K_3.03</t>
  </si>
  <si>
    <t>BETONIRANJE NAGLAVNIH GREDA I PLOČA</t>
  </si>
  <si>
    <t>Nabavka materijala i izrada AB naglavnih greda i ploča iznad šipova od  betona C35/45 debljine 100cm,120cm i 156cm u rubnoj oplati sa razupiranjem.</t>
  </si>
  <si>
    <t>Jedinična cena po m3 betona uključujući i oplatu i razupiranje.</t>
  </si>
  <si>
    <t>A) debljina ploče d=100cm</t>
  </si>
  <si>
    <t>B) debljina ploče d=120cm</t>
  </si>
  <si>
    <t>C) debljina ploče d=156cm</t>
  </si>
  <si>
    <t>K_3.04</t>
  </si>
  <si>
    <t>BETONIRANJE VEZNIH TEMELJNIH GREDA</t>
  </si>
  <si>
    <t>Nabavka materijala i izrada AB veznih greda dimenzija 60x40cm od  betona C35/45  u rubnoj oplati sa razupiranjem.</t>
  </si>
  <si>
    <t>A) vezne grede 60x40cm</t>
  </si>
  <si>
    <t>B) vezne grede 70x40cm</t>
  </si>
  <si>
    <t>C) vezne grede 80x40cm</t>
  </si>
  <si>
    <t>D) vezne grede 120x40cm</t>
  </si>
  <si>
    <t>K_3.05</t>
  </si>
  <si>
    <t>BETONIRANJE TRAKASTIH TEMELJA STAKLENIKA</t>
  </si>
  <si>
    <t>K_3.06</t>
  </si>
  <si>
    <t>BETONIRANJE AB PODNE PLOČE</t>
  </si>
  <si>
    <t>Nabavka materijala i izrada armirano betoske podne ploče poz000 betonom klase C30/37. Ploča se betonira na pripremljenoj podlozi od nabijenog šljunka i kamene sitneži nakon postavljenja svih instalacija i vvodova. Podnu ploču betonirati u  poljima koje formiraju vezne grede sa maksimalnom površinom istovremenog betoniranja od cca 300m2. Ploču armirati mrežom Q188 u sredini visine. Površina ploče mora biti izvedena tako da se na nju može naneti hidroizolacioni sloj.</t>
  </si>
  <si>
    <t>Jedinična cena po m2 betona ugrađenog betona uključujući armaturu.</t>
  </si>
  <si>
    <t>A) debljina ploče d=10cm</t>
  </si>
  <si>
    <t>K_3.07</t>
  </si>
  <si>
    <t>BETONIRANJE AB MEĐUSPRATNIH PLOČA</t>
  </si>
  <si>
    <t xml:space="preserve">Nabavka materijala i izrada AB medjuspratnih ploča objekta poz100, 200, 300, 400, 500, 600 betonom klase C30/37, sa podupiranjem visine h=440cm za poziciju 100 i h=360cm za ostale pozicije, u glatkoj donjoj i rubnoj oplati, sa brušenjem spojeva odmah nakon skidanja oplate (ploče se dodatno ne obrađuju). </t>
  </si>
  <si>
    <t>Jedinična cena po m3 betona uključujući i oplatu i podupiranje i brušenje.</t>
  </si>
  <si>
    <t>A) debljina ploče d=25cm</t>
  </si>
  <si>
    <t>B) debljina ploče d=20cm</t>
  </si>
  <si>
    <t>C) debljina ploče d=15cm</t>
  </si>
  <si>
    <t>K_3.08</t>
  </si>
  <si>
    <t>IZRADA I MONTAŽA AB NOSAČA SOLARNIH PANELA</t>
  </si>
  <si>
    <t>Nabavka materijala, izrada i montaža polumotažnih prefabrikovanih AB nosača složenog preseka - nosača solarnih panela po spoljašnjem i unutrašnjem perimetru svih međuspratnih AB ploča konstrukcije na poz 100, 200, 300, 400, 500, 600 betonom klase C30/37 u glatkoj oplati. Prefabrikovane elemente potrebno je montirati i podupirati pre betoniranja AB ploče i monolitizovati sa međuspratnom konstrukcijom i držati podupirače do dostizanja pune nosivosti AB ploča međuspratnih konstrukcija.</t>
  </si>
  <si>
    <t>Jedinična cena po m3 betona uključujući izradu, transport, montažu i podupiranje. U cenu je uključena armatura i ankeri prefabrikovanih elemenata u količini od 161.81kg/m3 i čelični L profili i pločice za spajanje elemenata u količini od 12.92kg/m3. Nakon montaže spojeve elemenata je potrebno zaliti viskocementnim malterom za zalivanje.</t>
  </si>
  <si>
    <t>A) debljina pločastog elementa složenog preseka d=10cm (14cm) sa armaturom i ugrađenim čeličnim profilima i malterom za zalivanje</t>
  </si>
  <si>
    <t>K_3.09</t>
  </si>
  <si>
    <t>BETONIRANJE AB KAPITELA</t>
  </si>
  <si>
    <t xml:space="preserve">Nabavka materijala i izrada AB kapitela iznad stubova, koji se betoniraju zajedno sa AB međuspratnim pločama objekta poz 100, 200, 300, 400, 500 betonom klase C30/37, sa podupiranjem visine h=420cm za poziciju 100 i h=345cm za ostale pozicije, u glatkoj donjoj i rubnoj oplati, sa brušenjem spojeva odmah nakon skidanja oplate (kapiteli se dodatno ne obradjuju). Dimenzije, pozicija ugradnje i broj kapitela je dat u planovima oplate i detaljima. </t>
  </si>
  <si>
    <t>K_3.10</t>
  </si>
  <si>
    <t>BETONIRANJE AB STEPENIŠTA</t>
  </si>
  <si>
    <t>Nabavka materijala i betoniranje armirano betonskih krakova i podesta stepeništa betonom C30/37, sa podupiranjem visine, u glatkoj donjoj i rubnoj oplati, sa brušenjem spojeva odmah nakon skidanja oplate (ploče se dodatno ne obradjuju). Ovom pozicijom je obuhvaćena i ugradnja sloja za izolaciju od buke od izofona ili termosilent- a, debljine 1cm, na spoju elemenata stepeništa sa zidom ili ostatkom AB konstrukcije objekta. Pozicijom je obuhvaćena izrada svih stepeništa u jezgrima objekta.</t>
  </si>
  <si>
    <t>K_3.11</t>
  </si>
  <si>
    <t>BETONIRANJE AB GREDA</t>
  </si>
  <si>
    <t>Nabavka materijala i izrada AB greda poz 100, 200, 300, 400, 500, betonom klase C30/37 u trostranoj glatkoj oplati sa podupiranjem i brušenjem betona na spojevima oplate odmah nakon skidanja oplate.</t>
  </si>
  <si>
    <t>A) dimenzija grede 20x85cm</t>
  </si>
  <si>
    <t>K_3.12</t>
  </si>
  <si>
    <t>BETONIRANJE PARAPETNIH AB GREDA</t>
  </si>
  <si>
    <t>Nabavka materijala i izrada parapetnih AB greda poz 100, 200, 300, 400, 500, 600 betonom klase C30/37 u dvostranoj glatkoj oplati i brušenjem betona na spojevima oplate odmah nakon skidanja oplate.</t>
  </si>
  <si>
    <t>A) dimenzija grede 20x80cm</t>
  </si>
  <si>
    <t>B) dimenzija grede 20x75cm</t>
  </si>
  <si>
    <t>C) dimenzija grede 20x55cm</t>
  </si>
  <si>
    <t>K_3.13</t>
  </si>
  <si>
    <t>BETONIRANJE AB ZIDOVA</t>
  </si>
  <si>
    <t>Nabavka materijala i izrada AB unutrašnjih zidova objekta, od betona C35/45, debljine zida 20, 25 i 30cm, u dvostranoj glatkoj oplati sa razupiranjem i formiranjem otvora za vrata i prodore instalacija u skladu sa planovima oplate. Beton na spojevima oplate zidova odmah nakon demontaže oplate obrusiti jer se zidovi dodatno ne obradjuju.</t>
  </si>
  <si>
    <t>Jedinična cena po m3 betona uključujući i oplatu i razupiranje i brušenje.</t>
  </si>
  <si>
    <t>A) debljina zida d=20cm</t>
  </si>
  <si>
    <t>B) debljina zida d=25cm</t>
  </si>
  <si>
    <t>C) debljina zida d=30cm</t>
  </si>
  <si>
    <t>K_3.14</t>
  </si>
  <si>
    <t>BETONIRANJE AB STUBOVA</t>
  </si>
  <si>
    <t>K_3.15</t>
  </si>
  <si>
    <t>BETONIRANJE AB TEMELJA OPREME</t>
  </si>
  <si>
    <t>Betoniranje AB temelja opreme na krovu objekta (dizel agregati, klima komore, free coller), preko sloja za izolaciju od vibracija i buke, debljina ploče 14-20 cm, sa dodatnim ramom od ugradnih profila, beton C16/20.</t>
  </si>
  <si>
    <t>K_3.16</t>
  </si>
  <si>
    <t>ZALIVANJE ANKER KUTIJA</t>
  </si>
  <si>
    <t>Nabavka materijala i zalivanje anker kutija za stubove staklenika. Nakon montaže stuba i dovođenja u projektovani položaj zaliti ugrađene anker kutije sitnozrnim betonom frakcije 0-13mm klase C35/45. (Kutije za 39 stuba)</t>
  </si>
  <si>
    <t>K_3.17</t>
  </si>
  <si>
    <t>BETONIRANJE PODLOŽNOG BETONA ZA KONSTRUKCIJU NADSTRESNICE</t>
  </si>
  <si>
    <t xml:space="preserve">BETONIRANJE PODLOŽNOG BETONA </t>
  </si>
  <si>
    <t>K_3.18</t>
  </si>
  <si>
    <t>BETONIRANJE NAGLAVNIH GREDA NADSTRESNICE</t>
  </si>
  <si>
    <t>Nabavka materijala i izrada AB naglavnih greda iznad šipova od  betona C35/45 debljine 90cm u rubnoj oplati sa razupiranjem.</t>
  </si>
  <si>
    <t>K_3.19</t>
  </si>
  <si>
    <t>BETONIRANJE VEZNIH TEMELJNIH GREDA NADSTRESNICE</t>
  </si>
  <si>
    <t>Nabavka materijala i izrada AB veznih greda dimenzija 45x35cm od  betona C35/45  u rubnoj oplati sa razupiranjem.</t>
  </si>
  <si>
    <t>K_3.20</t>
  </si>
  <si>
    <t>BETONIRANJE KANALA ZA INSTALACIJE ISPOD PODA PRIZEMLJA</t>
  </si>
  <si>
    <t>Izrada AB kanala za vođenje mašinskih kanala u podu prizemlja, kanal se sastoji od AB korita i prefabrikovanog poklopca. Korito izrađeno klasom betona C25/30 u dvostranoj glatkoj oplati sa razupiranjem, a prefabrikovani poklopac izrađen klasom betona C25/30 armiran mrežom Q 335. Betoniranje raditi preko sloja podložnog betona 6 cm. Unutrašnjost korita i kanal sa gornje strane  premazati hidroizolacionim kristališućim premazom koji je deo zasebne pozicije. Betonski kanal izrađen različitih dimenzija u svemu prema detaljima iz projekta.</t>
  </si>
  <si>
    <t>A) prefabrikovani poklopac</t>
  </si>
  <si>
    <t>B) AB korito</t>
  </si>
  <si>
    <t>UKUPNO BETONSKI I ARMIRANO BETONSKI RADOVI RADOVI:</t>
  </si>
  <si>
    <t xml:space="preserve">ARMIRAČKI RADOVI </t>
  </si>
  <si>
    <t>Čelik za armiranje i oblikovanje šipke moraju odgovarati standardima SRPS EN 10080:2008</t>
  </si>
  <si>
    <t>Kvalitet materijala mora se dokazati u skladu sa tim standardima, a prema potrebi, po odluci Nadzora, izvršiće se i dodatna ispitivanja materijala od uzoraka uzetih direktno na gradilištu.</t>
  </si>
  <si>
    <t>Sva armatura mora prilikom ugrađivanja biti čista od prljavštine, uljane boje, masnoća fabričkih fragmenata na površini i površinske ili dubinske rđe. Savijanje armature biće prema planovima armature. Šipke, ispucale na mestima savijanja, biće odbijene. Sva armatura se postavlja u položaj prema planovima, a njen položaj mora se osigurati povezivanjem žicom na svim ukrštanjima, tako da ne promeni položaj tokom ugrađivanja i nabijanja betona. Pripremeljeni betonski podmetač, metalne stolice ili plastični distanceri koristiće se gde je to potrebno. Zabranjuje se podmetanje komada šljunka između armature i oplate.
Polaganje i učvršćivanje armature u presecima konstrukcije odobrava nadzor pre ugrađivanja betona.</t>
  </si>
  <si>
    <t>Količina je sračunati teorijski broj kilograma (na osnovu odnosa 7841 gram po kubnom santimetru) čelika za armiranje, konačno ugrađenog i primljenog od strane nadzora. Jedinična težina rebrastih šipki je težina običnih okruglih šipki nominalne dimenzije. Spojnice, separatori i distanceri, kao i drugi materijal koji se koristi za pričvršćivanje armature na njenom mestu ne uključije se u količini plaćanja po ovoj poziciji.</t>
  </si>
  <si>
    <t>Jedinična cena za kilogram i ukupna paušalna cena za svaku dole navedenu tačku, predstavljaja potpunu naknadu za sav materijal, radnu snagu, opremu, alate i drugo potrebno za izvršenje posla.</t>
  </si>
  <si>
    <t>TEHNIČKI OPIS, TEHNIČKI USLOVI I OPŠTI USLOVI za armiračke radove su sastavni deo svake pozicije.</t>
  </si>
  <si>
    <t>K_4.01</t>
  </si>
  <si>
    <t>ARMATURNE ŠIPKE</t>
  </si>
  <si>
    <t>Nabavka, transport, ispravljanje, sečenje, savijanje i montaža rebraste armature B500B (EN 10080), oblika, rasporeda i dimenzija prema armaturnim nacrtima.</t>
  </si>
  <si>
    <t>K_4.02</t>
  </si>
  <si>
    <t>ARMATURNE MREŽE</t>
  </si>
  <si>
    <t>Nabavka, transport, sečenje i montaža zavarenih armaturnih mreža B500B (EN 10080), dimenzija i rasporeda prema armaturnim nacrtima.</t>
  </si>
  <si>
    <t>K_4.03</t>
  </si>
  <si>
    <t>PREFABRIKOVANI ARMATURNI ELEMENTI</t>
  </si>
  <si>
    <t>Nabavka, transport i montaža prefabrikovanih armaturnih elemenata COMAX P (Betomax Schneider ili adekvatni) za ugradnju u AB zid, za spoj AB zida i podesta, ploče ili horizontalnog serklaža, odgovarajuće debljine armature i za odgovarajuću debljinu horizontalnog elementa, od rebraste armature B500B (EN 10080), dimenzija i rasporeda prema armaturnim nacrtima.</t>
  </si>
  <si>
    <t>m'</t>
  </si>
  <si>
    <t>UKUPNO ARMIRAČKI RADOVI:</t>
  </si>
  <si>
    <t>ČELIČNA KONSTRUKCIJA</t>
  </si>
  <si>
    <t>Projektom su predviđeni sledeći bravarski radovi:</t>
  </si>
  <si>
    <t>a) Čelična konstrukcija staklenika</t>
  </si>
  <si>
    <t>b) Čelična konstrukcija nosača PV panela na krovnoj ploči</t>
  </si>
  <si>
    <t>c) Čelična konstrukcija konzolnih nosača PV panela na krovnoj atici</t>
  </si>
  <si>
    <t>d) Čelična konstrukcija nosača fasadnih elemenata brisolej i spušteni plafon</t>
  </si>
  <si>
    <t>e) Čelična konstrukcija platformi za opremu na krovnoj ploči</t>
  </si>
  <si>
    <t>Materijali, elementi i svi radovi na izvođenju čeličnih konstrukcija moraju da odgovaraju postojećim standardima SRPS EN 1090-1:2012 i SRPS EN 1090-2:2018</t>
  </si>
  <si>
    <t>Klasa izvođenja čeličnih konstrukcija je EXC2.</t>
  </si>
  <si>
    <t>Za one elemente za koje ne postoji SRPS izvođač mora da poseduje ateste izdate od strane organizacija ovlašćenih za atestiranje proizvoda za ove radove. Protivpožarna vrata i ostali PP elementi moraju imati atest akreditovane laboratorije potvrđen u Republici Srbiji.</t>
  </si>
  <si>
    <t>Pre početka radova izvođač je dužan da proveri da li su veze građevinskih elemenata i predviđene bravarije usklađene i da uzme mere za izradu na licu mesta.</t>
  </si>
  <si>
    <t>Prilikom krojenja bravarskih elemenata, rad se mora vršiti mašinski, apsolutno precizno, oštrih ivica i tačno od pravih metalnih profila, sa ravnim površinama bez udubljenja, ispupčenja, tragova korozije, različite boje eloksaže ili bilo kakvog drugog odstupanja u nijansama ili kvalitetu površinske obrade ili kvalitetu uopšte.</t>
  </si>
  <si>
    <t>Veza pojedinih delova moraju se postizati za to tehnološki predvidjenim spojnim sredstvima i elementima, mestimičnim ili potpunim zavarivanjem odnosno usecanjem, zakivanjem zakivaka ili zavrtanjem zavrtnja.</t>
  </si>
  <si>
    <t>Svi elementi moraju biti zaštićeni odgovarajućim premazima.</t>
  </si>
  <si>
    <t>Noseća čelična konstrukcija mora biti zaštićena protivpožarnim premazom u skladu sa domaćim propisaima atestiranim materijalima. Premaz za požarnu otpornost mora imati atest akreditovane laboratorije potvrđen u Republici Srbiji.</t>
  </si>
  <si>
    <t>Način izvođenja, veze i sklapanje elemenata u celinu zavise od prirode rada, tehnologije izvođača i njegovih predloga u vezi s tim, detalja i uputstvu nadzornog organa.</t>
  </si>
  <si>
    <t>Svi povezani delovi moraju biti sasvim ravni i glatki, a zavareni delovi, bez grbina.</t>
  </si>
  <si>
    <t>Nezavisno od toga da li su bravarski elementi izvedeni od profila ili limova njihove vidne površine moraju biti apsolutno ravne i glatke, a ako se dalje obradjuju, pogodne za dalju površinsku obradu - bojenje, eloksiranje, poliranje i sl.</t>
  </si>
  <si>
    <t>Gotovi delovi od crne bravarije se moraju doneti na gradilište pocinkovani i već jedanput zaštićeni temeljnom bojom. Kod metalnih delova koji ograničavaju građevinske prostore (prozori, vrata i dr.) moraju se sastaviti sa građevinskim elementima, ispuniti zaptivnim materijalima, ako se drugačije ne zahteva u opisu radova.</t>
  </si>
  <si>
    <t>TEHNIČKI OPIS, TEHNIČKI USLOVI I OPŠTI USLOVI  za izradu čelične konstrukcije su sastavni deo svake pozicije.</t>
  </si>
  <si>
    <t xml:space="preserve"> </t>
  </si>
  <si>
    <t>K_5.01</t>
  </si>
  <si>
    <t>ČELIČNA KONSTRUKCIJA STAKLENIKA</t>
  </si>
  <si>
    <t>Nabavka materijala i izrada konstrukcije staklenika,</t>
  </si>
  <si>
    <t xml:space="preserve">Konstrukcija čelična zavarena, od hladno oblikovanih čeličnih profila ili zavarenih oblikovanih kutijastih preseka koji se na gradilištu spajaju zavarivanjem, zaštićenih sa dva premaza temeljne boje kompatibilne sa bojom otpornom na požar i premaz bojom otpornom na požar u broju slojeva i debljini prema zahtevima požarne otpornosti za odgovarajući presek elementa. (60 min krovna konstrukcija; 90min stubovi). Koristiti premaz za čeličnu konstrukciju sa važećim atestom izdatim od akreditovane laboratorije u Srbiji, tehnologiju nanošenja premaza i debljine premaza uraditi identično nanošenju i debljini atestiranoj na ispitivanju prema SRPS U.J1.042 i SRPS U.J1.043. Premaz za požarnu otpornost i izvodjač radova mora imati atest akreditovane laboratorije potvrđen u Republici Srbiji. </t>
  </si>
  <si>
    <t>Jedinična cena po kg kompletno namontirane i zaštićene konstrukcije (uključujići i ankere za vezu sa betonskom konstrukcijom), a prema detaljima iz projekta. Kolicine celika su uvecane za 10% koliko se predviđa za veze.</t>
  </si>
  <si>
    <t>Krovna konstrukcija požarne otpornsti 60min</t>
  </si>
  <si>
    <t>A)  Profil RHS 250.100.10.</t>
  </si>
  <si>
    <t>kg.</t>
  </si>
  <si>
    <t>B) Profil RHS 250.100.12.</t>
  </si>
  <si>
    <t>C) Profil 2UPN 300 + 2UPN 400</t>
  </si>
  <si>
    <t>Stubovi požarne otpornsti 90min</t>
  </si>
  <si>
    <t>D) Profil RHS 250.100.10.</t>
  </si>
  <si>
    <t>E) Profil 2UPN 300</t>
  </si>
  <si>
    <t>F) Profil 2UPN 300 + 2UPN 400</t>
  </si>
  <si>
    <t>Anker kutije za stubove staklenika - pojedinacnih stubova 70 kom, udvojenih 4</t>
  </si>
  <si>
    <t>E) Zavarena kutija sa ankerima prema detalju</t>
  </si>
  <si>
    <t>K_5.02</t>
  </si>
  <si>
    <t>ČELIČNA KONSTRUKCIJA NOSAČA PV PANELA NA KROVNOJ PLOČI</t>
  </si>
  <si>
    <t>Nabavka materijala i izrada konstrukcije za nošenje PV panela na krov uobjekta.</t>
  </si>
  <si>
    <t>Konstrukcija čelična zavarena, od hladno oblikovanih čeličnih profila dimenzija RHS 160.100.5.; SHS 80.80.4 i SHS 100.100.4. koji se na gradilištu spajaju vijcima ili zavarivanjem. Spojeve i varove idealno izraditi, očistiti i obrusiti. Konstrukcija je ankeroovana u parapetne armirano betonske grede krovne ploče i u armirano betonsku konstrukciju tehničke etaže. Kompletna konstrukcija i vezivni elementi moraju biti zaštićeni u radionici sa dva premaza temeljne boje na bazi epoksida i na gradilistu dva premaza epoksidnom zastitnom bojom u tonu po izboru projektanta. Ukupna debljina premaza temeljnom bojom mora biti najmanje 80 mikrona i ukupna debljina svih premaza mora biti najmanje 140 mikrona.  U cenu ulaze i ankeri za vezu sa betonskim elementima, zavrtnji, podloške, skela, kao i atestiranje konstrukcije i varova.</t>
  </si>
  <si>
    <t>A) Profil RHS 160.100.5.</t>
  </si>
  <si>
    <t>B) Profil SHS 100.100.4.</t>
  </si>
  <si>
    <t>C) Profil SHS 80.80.4.</t>
  </si>
  <si>
    <t>K_5.03</t>
  </si>
  <si>
    <t>ČELIČNA KONSTRUKCIJA KONZOLNIH NOSAČA PV PANELA NA KROVNOJ ATICI</t>
  </si>
  <si>
    <t>Nabavka materijala i izrada konstrukcije konzolnih nosača PV panela na krovnoj atici objekta.</t>
  </si>
  <si>
    <t>Konstrukcija čelična zavarena, od hladno oblikovanih čeličnih profila dimenzija SHS 80.80.4 i SHS 100.100.4. koji se na gradilištu spajaju vijcima ili zavarivanjem. Spojeve i varove idealno izraditi, očistiti i obrusiti. Konstrukcija je ankerovana u parapetne armirano betonske grede atike krovne ploče. Kompletna konstrukcija i vezivni elementi moraju biti zaštićeni u radionici sa dva premaza temeljne boje na bazi epoksida i na gradilistu dva premaza epoksidnom zastitnom bojom u tonu po izboru projektanta. Ukupna debljina premaza temeljnom bojom mora biti najmanje 80 mikrona i ukupna debljina svih premaza mora biti najmanje 140 mikrona.  U cenu ulaze i ankeri za vezu sa betonskim elementima, zavrtnji, podloške, skela, kao i atestiranje konstrukcije i varova.</t>
  </si>
  <si>
    <t>A) Profil RHS 80.40.5.</t>
  </si>
  <si>
    <t>B) Profil SHS 40.40.4.</t>
  </si>
  <si>
    <t>C) Profil SHS 30.30.3.</t>
  </si>
  <si>
    <t>D) Profil SHS 40.20.3.</t>
  </si>
  <si>
    <t>K_5.04</t>
  </si>
  <si>
    <t>ČELIČNA KONSTRUKCIJA NOSAČA FASADE - BRISOLEJI/PERA (100kom)</t>
  </si>
  <si>
    <t>Nabavka materijala i izrada konstrukcije nosača za brisoleje/pera na fasadi objekta.</t>
  </si>
  <si>
    <t>Ram nosača je od kutijastih čeličnih profila zavarenih u radionici. Svi nosači su kompletno zaštićeni toplim cinkovanjem. Nosač se montiraju na unapred priremljene papuče od čeličnih profila i pričvršćuju se šrafovima. Nosači se oblažu alubond metalnom oblogom te nije potrebno zaštita završnom dekorativnom bojom.Sva potkonstrukcija i vezivni elementi moraju biti zaštićeni galvanizacijom - toplo zinkovani. U cenu ulaze i ankeri, zavrtnji, podloške, skela, kao i atestiranje konstrukcije i varova.</t>
  </si>
  <si>
    <t>Jedinična cena po kg kompletno namontirane i zaštićene konstrukcije (uključujići i ankere za vezu sa betonskom konstrukcijom), a prema detaljima iz projekta fasade.</t>
  </si>
  <si>
    <t>A) Profil RHS 80.60.3.</t>
  </si>
  <si>
    <t>B) Profil RHS 80.40.3.</t>
  </si>
  <si>
    <t>K_5.05</t>
  </si>
  <si>
    <t>ČELIČNA KONSTRUKCIJA NOSAČA FASADE - SPUŠTENI PLAFON</t>
  </si>
  <si>
    <t>Nabavka materijala i izrada konstrukcije nosača za spušteni plafon i špic erkera na fasadi objekta.</t>
  </si>
  <si>
    <t>Nosači su od kutijastih čeličnih profila zavarenih u radionici.Nosači su tipske rešetke u ravni, na gradilištu se spajaju šrafovima Svi nosači su kompletno zaštićeni toplim cinkovanjem. Nosači se montiraju šrafljenjem za unapred priremljene T limove. Nosači se oblažu alubond metalnom oblogom te nije potrebno zaštita završnom dekorativnom bojom.Sva potkonstrukcija i vezivni elementi moraju biti zaštićeni galvanizacijom - toplo zinkovani. U cenu ulaze i ankeri, zavrtnji, podloške, skela, kao i atestiranje konstrukcije i varova.</t>
  </si>
  <si>
    <t>A) Profil SHS 40.40.4.</t>
  </si>
  <si>
    <t>B) Profil RHS 40.20.3.</t>
  </si>
  <si>
    <t>K_5.06</t>
  </si>
  <si>
    <t>ČELIČNA KONSTRUKCIJA PLATFORMI OPREME NA KROVU</t>
  </si>
  <si>
    <t>Nabavka materijala i izrada konstrukcije platformi za opremu na krovu</t>
  </si>
  <si>
    <t>Nabavka materijala i izrada čelične potkonstrukcije, profili kutijastog preseka RHS 100.200.10; SHS 50.50.4 i dr za nošenje opreme na krovu objekta. Potkonstrukcija čelična zavarena, toplooblikovani čelični profili koji se na gradilištu spajaju vijcima. Spojeve i varove idealno izraditi, očistiti i obrusiti. Sva potkonstrukcija i vezivni elementi moraju biti zaštićeni galvanizacijom - toplo zinkovani. U cenu ulaze i ankeri, zavrtnji, podloške, skela, kao i atestiranje konstrukcije i varova.</t>
  </si>
  <si>
    <t xml:space="preserve">Obračun po kg pretpostavljene količine čelika </t>
  </si>
  <si>
    <t>K_5.07</t>
  </si>
  <si>
    <t>ANTIVIBRACIONI OSLONCI ČELIČNE KONSTRUKCIJE PLATFORME OPREME NA KROVU</t>
  </si>
  <si>
    <t>Nabavka materijala i izrada i ugradnja antivibracionih oslonaca konstrukcije platforme za opremu na krovu</t>
  </si>
  <si>
    <t xml:space="preserve">Nabavka materijala i izrada i ugradnja  antivibracionih oslonaca čelične potkonstrukcije – opružnih prigušivaca vibracija sa zavarenim kućištem i bočnom pregradom – tipa Clivere Vibro/SM/1500.2  ili adekvatnim, za ukupnu silu pritiska 8-15 kN. Spojeve i varove idealno izraditi, očistiti i obrusiti. Sva potkonstrukcija i vezivni elementi moraju biti zaštićeni galvanizacijom - toplo zinkovani. U cenu ulaze i ankeri, zavrtnji, podloške, kao i atestiranje konstrukcije i veza. </t>
  </si>
  <si>
    <t>Obračun po komadu</t>
  </si>
  <si>
    <t>K_5.08</t>
  </si>
  <si>
    <t>ČELIČNA KONSTRUKCIJA NADSTRESNICE</t>
  </si>
  <si>
    <t>Nabavka materijala i izrada konstrukcije nadstresice</t>
  </si>
  <si>
    <t>Konstrukcija čelična zavarena, od hladno oblikovanih čeličnih profila dimenzija RHS 400.200.10; RHS 400.200.8.; RHS 300.100.5.;RHS 140.80.6.; okrugli čelik Ø16. koji se na gradilištu spajaju zavarivanjem. Spojeve i varove idealno izraditi, očistiti i obrusiti. Konstrukcija je ankerovana u armirano betonske temelje samce. Kompletna konstrukcija i vezivni elementi moraju biti zaštićeni u radionici sa dva premaza temeljne boje na bazi epoksida i na gradilistu dva premaza epoksidnom zastitnom bojom u tonu po izboru projektanta. Ukupna debljina premaza temeljnom bojom mora biti najmanje 80 mikrona i ukupna debljina svih premaza mora biti najmanje 140 mikrona. U cenu ulaze i ankeri za vezu sa betonskim elementima, zavrtnji, podloške, skela, kao i atestiranje konstrukcije i varova.</t>
  </si>
  <si>
    <t>A) Profil RHS 400.200.8.</t>
  </si>
  <si>
    <t>B) Profil RHS 300.100.5</t>
  </si>
  <si>
    <t>C)  Profil RHS 140.80.6</t>
  </si>
  <si>
    <t>D) Profil RHS 400.200.10.</t>
  </si>
  <si>
    <t>UKUPNO ČELIČNA KONSTRUKCIJA:</t>
  </si>
  <si>
    <t>[data]</t>
  </si>
  <si>
    <t>[extra_hours]</t>
  </si>
  <si>
    <t>Nabavka materijala i izrada AB temeljnih ploča jama liftova u sklopu naglavnih greda oko liftova od betona C35/45 debljine 30cm.</t>
  </si>
  <si>
    <t>Nabavka materijala i izrada utegnutih AB stubova od betona klase C35/45, dimenzija Ø60cm u glatkoj metalnoj oplati sa podupiranjem. Stubovi se dodatno ne obradjuju.</t>
  </si>
  <si>
    <t>A)Nabavka materijala i izrada trakastih AB temelja staklenika od betona klase C35/45, u dvostranoj glatkoj metalnoj oplati sa razupiranjem. Prvo se betonira temeljna traka dimenzija 120x80cm, a zatim temeljni zid dimenzije 60x60cm.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</si>
</sst>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8" x14ac:knownFonts="1">
    <font>
      <sz val="10"/>
      <color rgb="FF000000"/>
      <name val="Arial"/>
      <scheme val="minor"/>
    </font>
    <font>
      <sz val="10"/>
      <color theme="1"/>
      <name val="Arial"/>
      <family val="2"/>
      <charset val="204"/>
    </font>
    <font>
      <sz val="11"/>
      <color theme="1"/>
      <name val="Arial"/>
      <family val="2"/>
      <charset val="204"/>
    </font>
    <font>
      <u/>
      <sz val="10"/>
      <color theme="10"/>
      <name val="Arial"/>
      <family val="2"/>
      <charset val="204"/>
    </font>
    <font>
      <b/>
      <sz val="10"/>
      <color theme="1"/>
      <name val="Arial"/>
      <family val="2"/>
      <charset val="204"/>
    </font>
    <font>
      <u/>
      <sz val="10"/>
      <color theme="10"/>
      <name val="Arial"/>
      <family val="2"/>
      <charset val="204"/>
    </font>
    <font>
      <sz val="9"/>
      <color theme="1"/>
      <name val="Arial"/>
      <family val="2"/>
      <charset val="204"/>
    </font>
    <font>
      <b/>
      <sz val="11"/>
      <color theme="1"/>
      <name val="Arial"/>
      <family val="2"/>
      <charset val="204"/>
    </font>
    <font>
      <sz val="10"/>
      <color theme="1"/>
      <name val="Arial"/>
      <family val="2"/>
      <charset val="204"/>
      <scheme val="minor"/>
    </font>
    <font>
      <b/>
      <i/>
      <sz val="10"/>
      <color theme="1"/>
      <name val="Arial"/>
      <family val="2"/>
      <charset val="204"/>
    </font>
    <font>
      <sz val="8"/>
      <color theme="1"/>
      <name val="Arial"/>
      <family val="2"/>
      <charset val="204"/>
    </font>
    <font>
      <sz val="10"/>
      <name val="Arial"/>
      <family val="2"/>
      <charset val="204"/>
    </font>
    <font>
      <sz val="10"/>
      <color rgb="FFFF0000"/>
      <name val="Arial"/>
      <family val="2"/>
      <charset val="204"/>
    </font>
    <font>
      <b/>
      <sz val="8"/>
      <color theme="1"/>
      <name val="Arial"/>
      <family val="2"/>
      <charset val="204"/>
    </font>
    <font>
      <sz val="10"/>
      <color rgb="FF0070C0"/>
      <name val="Arial"/>
      <family val="2"/>
      <charset val="204"/>
    </font>
    <font>
      <sz val="10"/>
      <color rgb="FF008000"/>
      <name val="Arial"/>
      <family val="2"/>
      <charset val="204"/>
    </font>
    <font>
      <b/>
      <sz val="10"/>
      <color rgb="FFFF0000"/>
      <name val="Arial"/>
      <family val="2"/>
      <charset val="204"/>
    </font>
    <font>
      <b/>
      <sz val="10"/>
      <color rgb="FF002060"/>
      <name val="Arial"/>
      <family val="2"/>
      <charset val="204"/>
    </font>
  </fonts>
  <fills count="5">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FFFF00"/>
        <bgColor rgb="FFFFFF0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122">
    <xf numFmtId="0" fontId="0" fillId="0" borderId="0" xfId="0" applyFont="1" applyAlignment="1"/>
    <xf numFmtId="0" fontId="1" fillId="2" borderId="1" xfId="0" applyFont="1" applyFill="1" applyBorder="1"/>
    <xf numFmtId="0" fontId="2" fillId="2" borderId="2" xfId="0" applyFont="1" applyFill="1" applyBorder="1"/>
    <xf numFmtId="0" fontId="2" fillId="2" borderId="3" xfId="0" applyFont="1" applyFill="1" applyBorder="1" applyAlignment="1">
      <alignment horizontal="center"/>
    </xf>
    <xf numFmtId="0" fontId="1" fillId="0" borderId="0" xfId="0" applyFont="1"/>
    <xf numFmtId="4" fontId="1" fillId="0" borderId="0" xfId="0" applyNumberFormat="1" applyFont="1" applyAlignment="1">
      <alignment horizontal="center" wrapText="1"/>
    </xf>
    <xf numFmtId="0" fontId="3" fillId="0" borderId="0" xfId="0" applyFont="1" applyAlignment="1">
      <alignment vertical="top"/>
    </xf>
    <xf numFmtId="4" fontId="1" fillId="0" borderId="0" xfId="0" applyNumberFormat="1" applyFont="1" applyAlignment="1">
      <alignment horizontal="center" vertical="top" wrapText="1"/>
    </xf>
    <xf numFmtId="4" fontId="4" fillId="0" borderId="0" xfId="0" applyNumberFormat="1" applyFont="1" applyAlignment="1">
      <alignment horizontal="left" vertical="center" wrapText="1"/>
    </xf>
    <xf numFmtId="4" fontId="4" fillId="0" borderId="0" xfId="0" applyNumberFormat="1" applyFont="1" applyAlignment="1">
      <alignment horizontal="right" vertical="center" wrapText="1"/>
    </xf>
    <xf numFmtId="0" fontId="5" fillId="0" borderId="0" xfId="0" applyFont="1"/>
    <xf numFmtId="4" fontId="1" fillId="0" borderId="0" xfId="0" applyNumberFormat="1" applyFont="1"/>
    <xf numFmtId="4" fontId="6" fillId="0" borderId="0" xfId="0" applyNumberFormat="1" applyFont="1" applyAlignment="1">
      <alignment horizontal="center" vertical="top" wrapText="1"/>
    </xf>
    <xf numFmtId="0" fontId="7" fillId="2" borderId="2" xfId="0" applyFont="1" applyFill="1" applyBorder="1"/>
    <xf numFmtId="4" fontId="2" fillId="2" borderId="3" xfId="0" applyNumberFormat="1" applyFont="1" applyFill="1" applyBorder="1" applyAlignment="1">
      <alignment horizontal="center" wrapText="1"/>
    </xf>
    <xf numFmtId="0" fontId="7" fillId="0" borderId="0" xfId="0" applyFont="1"/>
    <xf numFmtId="4" fontId="7" fillId="0" borderId="0" xfId="0" applyNumberFormat="1" applyFont="1" applyAlignment="1">
      <alignment horizontal="center"/>
    </xf>
    <xf numFmtId="0" fontId="6" fillId="0" borderId="0" xfId="0" applyFont="1"/>
    <xf numFmtId="0" fontId="1" fillId="0" borderId="0" xfId="0" applyFont="1" applyAlignment="1">
      <alignment horizontal="center" vertical="center"/>
    </xf>
    <xf numFmtId="4" fontId="6" fillId="0" borderId="0" xfId="0" applyNumberFormat="1" applyFont="1" applyAlignment="1">
      <alignment wrapText="1"/>
    </xf>
    <xf numFmtId="4" fontId="1" fillId="0" borderId="0" xfId="0" applyNumberFormat="1" applyFont="1" applyAlignment="1">
      <alignment horizontal="center"/>
    </xf>
    <xf numFmtId="0" fontId="1" fillId="0" borderId="4" xfId="0" applyFont="1" applyBorder="1" applyAlignment="1">
      <alignment horizontal="center"/>
    </xf>
    <xf numFmtId="0" fontId="1" fillId="0" borderId="4" xfId="0" applyFont="1" applyBorder="1"/>
    <xf numFmtId="0" fontId="8" fillId="0" borderId="0" xfId="0" applyFont="1"/>
    <xf numFmtId="4" fontId="4" fillId="0" borderId="0" xfId="0" applyNumberFormat="1" applyFont="1" applyAlignment="1">
      <alignment horizontal="center"/>
    </xf>
    <xf numFmtId="4" fontId="9" fillId="0" borderId="0" xfId="0" applyNumberFormat="1" applyFont="1" applyAlignment="1">
      <alignment horizontal="center" vertical="top" wrapText="1"/>
    </xf>
    <xf numFmtId="4" fontId="1" fillId="0" borderId="0" xfId="0" applyNumberFormat="1" applyFont="1" applyAlignment="1">
      <alignment wrapText="1"/>
    </xf>
    <xf numFmtId="4" fontId="4" fillId="0" borderId="0" xfId="0" applyNumberFormat="1" applyFont="1" applyAlignment="1">
      <alignment horizontal="left" vertical="top" wrapText="1"/>
    </xf>
    <xf numFmtId="4" fontId="1" fillId="0" borderId="0" xfId="0" applyNumberFormat="1" applyFont="1" applyAlignment="1">
      <alignment horizontal="left" vertical="top" wrapText="1"/>
    </xf>
    <xf numFmtId="4" fontId="9" fillId="0" borderId="0" xfId="0" applyNumberFormat="1" applyFont="1" applyAlignment="1">
      <alignment horizontal="left" vertical="top" wrapText="1"/>
    </xf>
    <xf numFmtId="4" fontId="4" fillId="2" borderId="2" xfId="0" applyNumberFormat="1" applyFont="1" applyFill="1" applyBorder="1" applyAlignment="1">
      <alignment horizontal="left" vertical="center" wrapText="1"/>
    </xf>
    <xf numFmtId="0" fontId="1" fillId="0" borderId="0" xfId="0" applyFont="1" applyAlignment="1">
      <alignment horizontal="left" vertical="top" wrapText="1"/>
    </xf>
    <xf numFmtId="4" fontId="10" fillId="3" borderId="1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top" wrapText="1"/>
    </xf>
    <xf numFmtId="4" fontId="1" fillId="2" borderId="2" xfId="0" applyNumberFormat="1" applyFont="1" applyFill="1" applyBorder="1" applyAlignment="1">
      <alignment horizontal="center" vertical="center" wrapText="1"/>
    </xf>
    <xf numFmtId="4" fontId="1" fillId="2" borderId="2" xfId="0" applyNumberFormat="1" applyFont="1" applyFill="1" applyBorder="1" applyAlignment="1">
      <alignment vertical="center" wrapText="1"/>
    </xf>
    <xf numFmtId="4" fontId="1" fillId="2" borderId="3" xfId="0" applyNumberFormat="1" applyFont="1" applyFill="1" applyBorder="1" applyAlignment="1">
      <alignment vertical="center" wrapText="1"/>
    </xf>
    <xf numFmtId="49" fontId="1" fillId="0" borderId="0" xfId="0" applyNumberFormat="1" applyFont="1" applyAlignment="1">
      <alignment horizontal="center" vertical="top"/>
    </xf>
    <xf numFmtId="4" fontId="4" fillId="0" borderId="0" xfId="0" applyNumberFormat="1" applyFont="1" applyAlignment="1">
      <alignment horizontal="center" wrapText="1"/>
    </xf>
    <xf numFmtId="4" fontId="4" fillId="0" borderId="0" xfId="0" applyNumberFormat="1" applyFont="1" applyAlignment="1">
      <alignment wrapText="1"/>
    </xf>
    <xf numFmtId="0" fontId="1" fillId="0" borderId="0" xfId="0" applyFont="1" applyAlignment="1">
      <alignment wrapText="1"/>
    </xf>
    <xf numFmtId="4" fontId="4" fillId="2" borderId="2" xfId="0" applyNumberFormat="1" applyFont="1" applyFill="1" applyBorder="1" applyAlignment="1">
      <alignment horizontal="right" vertical="center" wrapText="1"/>
    </xf>
    <xf numFmtId="4" fontId="2" fillId="0" borderId="0" xfId="0" applyNumberFormat="1" applyFont="1" applyAlignment="1">
      <alignment horizontal="center" vertical="top" wrapText="1"/>
    </xf>
    <xf numFmtId="4" fontId="2" fillId="0" borderId="0" xfId="0" applyNumberFormat="1" applyFont="1" applyAlignment="1">
      <alignment horizontal="center" wrapText="1"/>
    </xf>
    <xf numFmtId="164" fontId="1" fillId="0" borderId="0" xfId="0" applyNumberFormat="1" applyFont="1" applyAlignment="1">
      <alignment wrapText="1"/>
    </xf>
    <xf numFmtId="164" fontId="10" fillId="0" borderId="11" xfId="0" applyNumberFormat="1" applyFont="1" applyBorder="1" applyAlignment="1">
      <alignment horizontal="center" vertical="center" wrapText="1"/>
    </xf>
    <xf numFmtId="4" fontId="10" fillId="0" borderId="11" xfId="0" applyNumberFormat="1" applyFont="1" applyBorder="1" applyAlignment="1">
      <alignment horizontal="center" vertical="center" wrapText="1"/>
    </xf>
    <xf numFmtId="49" fontId="4" fillId="0" borderId="12" xfId="0" applyNumberFormat="1" applyFont="1" applyBorder="1" applyAlignment="1">
      <alignment horizontal="center" vertical="top" wrapText="1"/>
    </xf>
    <xf numFmtId="4" fontId="4" fillId="0" borderId="13" xfId="0" applyNumberFormat="1" applyFont="1" applyBorder="1" applyAlignment="1">
      <alignment horizontal="left" vertical="center" wrapText="1"/>
    </xf>
    <xf numFmtId="4" fontId="1" fillId="0" borderId="13" xfId="0" applyNumberFormat="1" applyFont="1" applyBorder="1" applyAlignment="1">
      <alignment horizontal="center" vertical="center" wrapText="1"/>
    </xf>
    <xf numFmtId="4" fontId="1" fillId="0" borderId="13" xfId="0" applyNumberFormat="1" applyFont="1" applyBorder="1" applyAlignment="1">
      <alignment vertical="center" wrapText="1"/>
    </xf>
    <xf numFmtId="164" fontId="1" fillId="0" borderId="13" xfId="0" applyNumberFormat="1" applyFont="1" applyBorder="1" applyAlignment="1">
      <alignment vertical="center" wrapText="1"/>
    </xf>
    <xf numFmtId="4" fontId="1" fillId="0" borderId="14" xfId="0" applyNumberFormat="1" applyFont="1" applyBorder="1" applyAlignment="1">
      <alignment vertical="center" wrapText="1"/>
    </xf>
    <xf numFmtId="0" fontId="1" fillId="0" borderId="0" xfId="0" applyFont="1" applyAlignment="1">
      <alignment horizontal="left" vertical="top"/>
    </xf>
    <xf numFmtId="164" fontId="1" fillId="0" borderId="0" xfId="0" applyNumberFormat="1" applyFont="1" applyAlignment="1">
      <alignment horizontal="center"/>
    </xf>
    <xf numFmtId="164" fontId="4" fillId="0" borderId="0" xfId="0" applyNumberFormat="1" applyFont="1" applyAlignment="1">
      <alignment wrapText="1"/>
    </xf>
    <xf numFmtId="2" fontId="1" fillId="0" borderId="0" xfId="0" applyNumberFormat="1" applyFont="1" applyAlignment="1">
      <alignment horizontal="center"/>
    </xf>
    <xf numFmtId="164" fontId="1" fillId="0" borderId="0" xfId="0" applyNumberFormat="1" applyFont="1"/>
    <xf numFmtId="4" fontId="1" fillId="4" borderId="15" xfId="0" applyNumberFormat="1" applyFont="1" applyFill="1" applyBorder="1" applyAlignment="1">
      <alignment wrapText="1"/>
    </xf>
    <xf numFmtId="0" fontId="12" fillId="0" borderId="0" xfId="0" applyFont="1" applyAlignment="1">
      <alignment wrapText="1"/>
    </xf>
    <xf numFmtId="4" fontId="12" fillId="0" borderId="0" xfId="0" applyNumberFormat="1" applyFont="1" applyAlignment="1">
      <alignment horizontal="center"/>
    </xf>
    <xf numFmtId="4" fontId="12" fillId="0" borderId="0" xfId="0" applyNumberFormat="1" applyFont="1" applyAlignment="1">
      <alignment wrapText="1"/>
    </xf>
    <xf numFmtId="164" fontId="12" fillId="0" borderId="0" xfId="0" applyNumberFormat="1" applyFont="1" applyAlignment="1">
      <alignment wrapText="1"/>
    </xf>
    <xf numFmtId="164" fontId="4" fillId="0" borderId="13" xfId="0" applyNumberFormat="1" applyFont="1" applyBorder="1" applyAlignment="1">
      <alignment horizontal="left" vertical="center" wrapText="1"/>
    </xf>
    <xf numFmtId="4" fontId="4" fillId="0" borderId="13" xfId="0" applyNumberFormat="1" applyFont="1" applyBorder="1" applyAlignment="1">
      <alignment horizontal="right" vertical="center" wrapText="1"/>
    </xf>
    <xf numFmtId="4" fontId="4" fillId="0" borderId="0" xfId="0" applyNumberFormat="1" applyFont="1" applyAlignment="1">
      <alignment horizontal="center" vertical="top" wrapText="1"/>
    </xf>
    <xf numFmtId="0" fontId="4" fillId="0" borderId="0" xfId="0" applyFont="1" applyAlignment="1">
      <alignment horizontal="left" vertical="top" wrapText="1"/>
    </xf>
    <xf numFmtId="0" fontId="1" fillId="0" borderId="0" xfId="0" applyFont="1" applyAlignment="1">
      <alignment vertical="top" wrapText="1"/>
    </xf>
    <xf numFmtId="4" fontId="4" fillId="2" borderId="2" xfId="0" applyNumberFormat="1" applyFont="1" applyFill="1" applyBorder="1" applyAlignment="1">
      <alignment vertical="center" wrapText="1"/>
    </xf>
    <xf numFmtId="4" fontId="1" fillId="0" borderId="0" xfId="0" applyNumberFormat="1" applyFont="1" applyAlignment="1">
      <alignment horizontal="left" wrapText="1"/>
    </xf>
    <xf numFmtId="165" fontId="1" fillId="0" borderId="0" xfId="0" applyNumberFormat="1" applyFont="1" applyAlignment="1">
      <alignment wrapText="1"/>
    </xf>
    <xf numFmtId="165" fontId="10" fillId="0" borderId="11" xfId="0" applyNumberFormat="1" applyFont="1" applyBorder="1" applyAlignment="1">
      <alignment horizontal="center" vertical="center" wrapText="1"/>
    </xf>
    <xf numFmtId="4" fontId="4" fillId="0" borderId="13" xfId="0" applyNumberFormat="1" applyFont="1" applyBorder="1" applyAlignment="1">
      <alignment vertical="center" wrapText="1"/>
    </xf>
    <xf numFmtId="165" fontId="1" fillId="0" borderId="13" xfId="0" applyNumberFormat="1" applyFont="1" applyBorder="1" applyAlignment="1">
      <alignment vertical="center" wrapText="1"/>
    </xf>
    <xf numFmtId="165" fontId="4" fillId="0" borderId="0" xfId="0" applyNumberFormat="1" applyFont="1" applyAlignment="1">
      <alignment wrapText="1"/>
    </xf>
    <xf numFmtId="4" fontId="1" fillId="0" borderId="0" xfId="0" applyNumberFormat="1" applyFont="1" applyAlignment="1">
      <alignment vertical="top" wrapText="1"/>
    </xf>
    <xf numFmtId="165" fontId="1" fillId="0" borderId="0" xfId="0" applyNumberFormat="1" applyFont="1" applyAlignment="1">
      <alignment vertical="top" wrapText="1"/>
    </xf>
    <xf numFmtId="166" fontId="1" fillId="0" borderId="0" xfId="0" applyNumberFormat="1" applyFont="1" applyAlignment="1">
      <alignment vertical="top" wrapText="1"/>
    </xf>
    <xf numFmtId="4" fontId="12" fillId="0" borderId="0" xfId="0" applyNumberFormat="1" applyFont="1" applyAlignment="1">
      <alignment vertical="top" wrapText="1"/>
    </xf>
    <xf numFmtId="4" fontId="4" fillId="0" borderId="0" xfId="0" applyNumberFormat="1" applyFont="1" applyAlignment="1">
      <alignment vertical="top" wrapText="1"/>
    </xf>
    <xf numFmtId="165" fontId="4" fillId="0" borderId="0" xfId="0" applyNumberFormat="1" applyFont="1" applyAlignment="1">
      <alignment vertical="top" wrapText="1"/>
    </xf>
    <xf numFmtId="4" fontId="4" fillId="0" borderId="13" xfId="0" applyNumberFormat="1" applyFont="1" applyBorder="1" applyAlignment="1">
      <alignment horizontal="center" vertical="center" wrapText="1"/>
    </xf>
    <xf numFmtId="4" fontId="13" fillId="0" borderId="13" xfId="0" applyNumberFormat="1" applyFont="1" applyBorder="1" applyAlignment="1">
      <alignment vertical="center" wrapText="1"/>
    </xf>
    <xf numFmtId="165" fontId="4" fillId="0" borderId="13" xfId="0" applyNumberFormat="1" applyFont="1" applyBorder="1" applyAlignment="1">
      <alignment vertical="center" wrapText="1"/>
    </xf>
    <xf numFmtId="4" fontId="4" fillId="0" borderId="14" xfId="0" applyNumberFormat="1" applyFont="1" applyBorder="1" applyAlignment="1">
      <alignment vertical="center" wrapText="1"/>
    </xf>
    <xf numFmtId="4" fontId="4" fillId="2" borderId="2" xfId="0" applyNumberFormat="1" applyFont="1" applyFill="1" applyBorder="1" applyAlignment="1">
      <alignment horizontal="left" vertical="top" wrapText="1"/>
    </xf>
    <xf numFmtId="4" fontId="1" fillId="2" borderId="2" xfId="0" applyNumberFormat="1" applyFont="1" applyFill="1" applyBorder="1" applyAlignment="1">
      <alignment horizontal="center" wrapText="1"/>
    </xf>
    <xf numFmtId="4" fontId="1" fillId="2" borderId="2" xfId="0" applyNumberFormat="1" applyFont="1" applyFill="1" applyBorder="1" applyAlignment="1">
      <alignment wrapText="1"/>
    </xf>
    <xf numFmtId="4" fontId="1" fillId="2" borderId="3" xfId="0" applyNumberFormat="1" applyFont="1" applyFill="1" applyBorder="1" applyAlignment="1">
      <alignment wrapText="1"/>
    </xf>
    <xf numFmtId="4" fontId="12" fillId="0" borderId="0" xfId="0" applyNumberFormat="1" applyFont="1" applyAlignment="1">
      <alignment horizontal="left" vertical="top" wrapText="1"/>
    </xf>
    <xf numFmtId="4" fontId="12" fillId="0" borderId="0" xfId="0" applyNumberFormat="1" applyFont="1" applyAlignment="1">
      <alignment horizontal="center" wrapText="1"/>
    </xf>
    <xf numFmtId="4" fontId="14" fillId="0" borderId="0" xfId="0" applyNumberFormat="1" applyFont="1" applyAlignment="1">
      <alignment wrapText="1"/>
    </xf>
    <xf numFmtId="4" fontId="15" fillId="0" borderId="0" xfId="0" applyNumberFormat="1" applyFont="1" applyAlignment="1">
      <alignment wrapText="1"/>
    </xf>
    <xf numFmtId="4" fontId="16" fillId="0" borderId="0" xfId="0" applyNumberFormat="1" applyFont="1" applyAlignment="1">
      <alignment horizontal="center" vertical="top" wrapText="1"/>
    </xf>
    <xf numFmtId="4" fontId="16" fillId="0" borderId="0" xfId="0" applyNumberFormat="1" applyFont="1" applyAlignment="1">
      <alignment wrapText="1"/>
    </xf>
    <xf numFmtId="4" fontId="16" fillId="0" borderId="0" xfId="0" applyNumberFormat="1" applyFont="1" applyAlignment="1">
      <alignment horizontal="center" wrapText="1"/>
    </xf>
    <xf numFmtId="4" fontId="4" fillId="2" borderId="2" xfId="0" applyNumberFormat="1" applyFont="1" applyFill="1" applyBorder="1" applyAlignment="1">
      <alignment horizontal="center" wrapText="1"/>
    </xf>
    <xf numFmtId="4" fontId="13" fillId="2" borderId="2" xfId="0" applyNumberFormat="1" applyFont="1" applyFill="1" applyBorder="1" applyAlignment="1">
      <alignment wrapText="1"/>
    </xf>
    <xf numFmtId="4" fontId="4" fillId="2" borderId="2" xfId="0" applyNumberFormat="1" applyFont="1" applyFill="1" applyBorder="1" applyAlignment="1">
      <alignment wrapText="1"/>
    </xf>
    <xf numFmtId="4" fontId="4" fillId="2" borderId="3" xfId="0" applyNumberFormat="1" applyFont="1" applyFill="1" applyBorder="1" applyAlignment="1">
      <alignment wrapText="1"/>
    </xf>
    <xf numFmtId="0" fontId="17" fillId="0" borderId="4" xfId="0" applyFont="1" applyBorder="1"/>
    <xf numFmtId="4" fontId="17" fillId="0" borderId="4" xfId="0" applyNumberFormat="1" applyFont="1" applyBorder="1" applyAlignment="1">
      <alignment horizontal="center"/>
    </xf>
    <xf numFmtId="0" fontId="1" fillId="0" borderId="0" xfId="0" applyFont="1" applyAlignment="1">
      <alignment horizontal="left" vertical="center"/>
    </xf>
    <xf numFmtId="0" fontId="0"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4" fontId="6" fillId="0" borderId="0" xfId="0" applyNumberFormat="1" applyFont="1" applyAlignment="1">
      <alignment horizontal="left" vertical="center" wrapText="1"/>
    </xf>
    <xf numFmtId="49" fontId="1" fillId="0" borderId="0" xfId="0" applyNumberFormat="1" applyFont="1" applyAlignment="1">
      <alignment horizontal="center" vertical="center" wrapText="1"/>
    </xf>
    <xf numFmtId="0" fontId="0" fillId="0" borderId="0" xfId="0" applyFont="1" applyAlignment="1">
      <alignment horizontal="center" vertical="center"/>
    </xf>
    <xf numFmtId="4" fontId="1" fillId="0" borderId="0" xfId="0" applyNumberFormat="1" applyFont="1" applyAlignment="1">
      <alignment horizontal="center" vertical="center" wrapText="1"/>
    </xf>
    <xf numFmtId="4" fontId="10" fillId="3" borderId="5" xfId="0" applyNumberFormat="1" applyFont="1" applyFill="1" applyBorder="1" applyAlignment="1">
      <alignment horizontal="center" vertical="center" wrapText="1"/>
    </xf>
    <xf numFmtId="0" fontId="11" fillId="0" borderId="9" xfId="0" applyFont="1" applyBorder="1"/>
    <xf numFmtId="0" fontId="11" fillId="0" borderId="10" xfId="0" applyFont="1" applyBorder="1"/>
    <xf numFmtId="4" fontId="10" fillId="3" borderId="6" xfId="0" applyNumberFormat="1" applyFont="1" applyFill="1" applyBorder="1" applyAlignment="1">
      <alignment horizontal="center" vertical="center" wrapText="1"/>
    </xf>
    <xf numFmtId="0" fontId="11" fillId="0" borderId="8" xfId="0" applyFont="1" applyBorder="1"/>
    <xf numFmtId="4" fontId="1" fillId="3" borderId="5" xfId="0" applyNumberFormat="1" applyFont="1" applyFill="1" applyBorder="1" applyAlignment="1">
      <alignment horizontal="center" vertical="center" wrapText="1"/>
    </xf>
    <xf numFmtId="4" fontId="1" fillId="3" borderId="5" xfId="0" applyNumberFormat="1" applyFont="1" applyFill="1" applyBorder="1" applyAlignment="1">
      <alignment horizontal="left" vertical="center" wrapText="1"/>
    </xf>
    <xf numFmtId="0" fontId="11" fillId="0" borderId="7" xfId="0" applyFont="1" applyBorder="1"/>
    <xf numFmtId="4" fontId="10" fillId="0" borderId="5" xfId="0" applyNumberFormat="1" applyFont="1" applyBorder="1" applyAlignment="1">
      <alignment horizontal="center" vertical="center" wrapText="1"/>
    </xf>
    <xf numFmtId="4" fontId="10" fillId="0" borderId="6" xfId="0" applyNumberFormat="1" applyFont="1" applyBorder="1" applyAlignment="1">
      <alignment horizontal="center" vertical="center" wrapText="1"/>
    </xf>
    <xf numFmtId="4" fontId="1" fillId="0" borderId="5" xfId="0" applyNumberFormat="1" applyFont="1" applyBorder="1" applyAlignment="1">
      <alignment horizontal="center" vertical="center" wrapText="1"/>
    </xf>
    <xf numFmtId="4" fontId="1" fillId="0" borderId="5" xfId="0" applyNumberFormat="1" applyFont="1" applyBorder="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0\Share\RBHQ%20P7\GLAVNI%20PROJEKT\TENDERI%20PO%20DELOVIMA\TENDER%20RBHQ-E\RBHQ-E-TENDER\RBHQ-E-TENDER-V4a\RBHQ_E-TEHNICKA%20SPECIFIKACIJA_TECHNICAL%20SPECIFICATION_V4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30EBEF1C\RBHQ_E-TEHNICKA%20SPECIFIKACIJA_TECHNICAL%20SPECIFICATION_V4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
      <sheetName val="E_CO"/>
      <sheetName val="E_DP"/>
      <sheetName val="E_CS"/>
      <sheetName val="E_TK"/>
      <sheetName val="E_MR"/>
      <sheetName val="E_SO"/>
      <sheetName val="E_EE"/>
      <sheetName val="E_TS"/>
      <sheetName val="TEN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
      <sheetName val="E_CO"/>
      <sheetName val="E_DP"/>
      <sheetName val="E_CS"/>
      <sheetName val="E_TK"/>
      <sheetName val="E_MR"/>
      <sheetName val="E_SO"/>
      <sheetName val="E_EE"/>
      <sheetName val="E_TS"/>
      <sheetName val="TEN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workbookViewId="0">
      <selection activeCell="D17" sqref="D17"/>
    </sheetView>
  </sheetViews>
  <sheetFormatPr defaultColWidth="12.5703125" defaultRowHeight="15" customHeight="1" x14ac:dyDescent="0.2"/>
  <cols>
    <col min="1" max="1" width="7.5703125" customWidth="1"/>
    <col min="2" max="2" width="48.42578125" customWidth="1"/>
    <col min="3" max="5" width="6.42578125" customWidth="1"/>
    <col min="6" max="6" width="35.85546875" customWidth="1"/>
    <col min="7" max="25" width="8.5703125" customWidth="1"/>
  </cols>
  <sheetData>
    <row r="2" spans="1:11" ht="15" customHeight="1" x14ac:dyDescent="0.2">
      <c r="A2" s="1"/>
      <c r="B2" s="2" t="s">
        <v>0</v>
      </c>
      <c r="C2" s="2"/>
      <c r="D2" s="2"/>
      <c r="E2" s="2"/>
      <c r="F2" s="3" t="s">
        <v>1</v>
      </c>
    </row>
    <row r="3" spans="1:11" ht="15" customHeight="1" x14ac:dyDescent="0.2">
      <c r="B3" s="102"/>
      <c r="C3" s="4"/>
      <c r="D3" s="4"/>
      <c r="E3" s="4"/>
      <c r="F3" s="18"/>
    </row>
    <row r="4" spans="1:11" ht="15" customHeight="1" x14ac:dyDescent="0.2">
      <c r="A4" s="108"/>
      <c r="B4" s="103"/>
      <c r="F4" s="109"/>
    </row>
    <row r="5" spans="1:11" ht="15" customHeight="1" x14ac:dyDescent="0.2">
      <c r="A5" s="107" t="s">
        <v>2</v>
      </c>
      <c r="B5" s="104" t="s">
        <v>3</v>
      </c>
      <c r="C5" s="6"/>
      <c r="D5" s="6"/>
      <c r="E5" s="6"/>
      <c r="F5" s="109">
        <f>K_01_Zemljani!I63</f>
        <v>0</v>
      </c>
      <c r="G5" s="8"/>
      <c r="H5" s="8"/>
      <c r="I5" s="8"/>
      <c r="J5" s="8"/>
      <c r="K5" s="9"/>
    </row>
    <row r="6" spans="1:11" ht="15" customHeight="1" x14ac:dyDescent="0.2">
      <c r="A6" s="107" t="s">
        <v>4</v>
      </c>
      <c r="B6" s="105" t="s">
        <v>5</v>
      </c>
      <c r="C6" s="10"/>
      <c r="D6" s="10"/>
      <c r="E6" s="10"/>
      <c r="F6" s="109">
        <f>K_02_Sipovi!I89</f>
        <v>0</v>
      </c>
    </row>
    <row r="7" spans="1:11" ht="15" customHeight="1" x14ac:dyDescent="0.2">
      <c r="A7" s="107" t="s">
        <v>6</v>
      </c>
      <c r="B7" s="104" t="s">
        <v>7</v>
      </c>
      <c r="C7" s="6"/>
      <c r="D7" s="6"/>
      <c r="E7" s="6"/>
      <c r="F7" s="109" t="e">
        <f>'K_03_AB radovi'!I172</f>
        <v>#VALUE!</v>
      </c>
    </row>
    <row r="8" spans="1:11" ht="15" customHeight="1" x14ac:dyDescent="0.2">
      <c r="A8" s="107" t="s">
        <v>8</v>
      </c>
      <c r="B8" s="104" t="s">
        <v>9</v>
      </c>
      <c r="C8" s="6"/>
      <c r="D8" s="6"/>
      <c r="E8" s="6"/>
      <c r="F8" s="109" t="e">
        <f>K_04_Armiracki!I31</f>
        <v>#VALUE!</v>
      </c>
    </row>
    <row r="9" spans="1:11" ht="15" customHeight="1" x14ac:dyDescent="0.2">
      <c r="A9" s="107" t="s">
        <v>10</v>
      </c>
      <c r="B9" s="104" t="s">
        <v>11</v>
      </c>
      <c r="C9" s="6"/>
      <c r="D9" s="6"/>
      <c r="E9" s="6"/>
      <c r="F9" s="109">
        <f>K_05_Celik!I95</f>
        <v>0</v>
      </c>
    </row>
    <row r="10" spans="1:11" ht="15" customHeight="1" x14ac:dyDescent="0.2">
      <c r="B10" s="106"/>
      <c r="C10" s="12"/>
      <c r="D10" s="12"/>
      <c r="E10" s="12"/>
      <c r="F10" s="109"/>
    </row>
    <row r="11" spans="1:11" ht="15" customHeight="1" x14ac:dyDescent="0.25">
      <c r="A11" s="1"/>
      <c r="B11" s="13" t="s">
        <v>12</v>
      </c>
      <c r="C11" s="13"/>
      <c r="D11" s="13"/>
      <c r="E11" s="13"/>
      <c r="F11" s="14" t="e">
        <f>SUM(F5:F9)</f>
        <v>#VALUE!</v>
      </c>
    </row>
    <row r="12" spans="1:11" ht="15" customHeight="1" x14ac:dyDescent="0.25">
      <c r="B12" s="15" t="s">
        <v>13</v>
      </c>
      <c r="C12" s="15"/>
      <c r="D12" s="15"/>
      <c r="E12" s="15"/>
      <c r="F12" s="16" t="e">
        <f>0.02*F11</f>
        <v>#VALUE!</v>
      </c>
    </row>
    <row r="13" spans="1:11" ht="15" customHeight="1" x14ac:dyDescent="0.25">
      <c r="B13" s="15" t="s">
        <v>14</v>
      </c>
      <c r="C13" s="15"/>
      <c r="D13" s="15"/>
      <c r="E13" s="15"/>
      <c r="F13" s="16" t="e">
        <f>+F11-F12</f>
        <v>#VALUE!</v>
      </c>
    </row>
    <row r="14" spans="1:11" ht="15" customHeight="1" x14ac:dyDescent="0.2">
      <c r="B14" s="17"/>
      <c r="C14" s="17"/>
      <c r="D14" s="17"/>
      <c r="E14" s="17"/>
      <c r="F14" s="18"/>
    </row>
    <row r="15" spans="1:11" ht="15" customHeight="1" x14ac:dyDescent="0.2">
      <c r="B15" s="19" t="s">
        <v>15</v>
      </c>
      <c r="C15" s="19"/>
      <c r="D15" s="19"/>
      <c r="E15" s="19"/>
      <c r="F15" s="20"/>
    </row>
    <row r="16" spans="1:11" ht="12.75" customHeight="1" x14ac:dyDescent="0.2">
      <c r="F16" s="11"/>
    </row>
    <row r="17" spans="1:6" ht="12.75" customHeight="1" x14ac:dyDescent="0.2">
      <c r="A17" s="21">
        <v>1</v>
      </c>
      <c r="B17" s="22" t="s">
        <v>16</v>
      </c>
      <c r="C17" s="22" t="s">
        <v>17</v>
      </c>
      <c r="D17" s="100" t="s">
        <v>390</v>
      </c>
      <c r="E17" s="22">
        <v>11.5</v>
      </c>
      <c r="F17" s="101" t="e">
        <f>D17*E17</f>
        <v>#VALUE!</v>
      </c>
    </row>
    <row r="18" spans="1:6" ht="12.75" customHeight="1" x14ac:dyDescent="0.2">
      <c r="B18" s="23" t="s">
        <v>18</v>
      </c>
      <c r="F18" s="24" t="e">
        <f>+F17</f>
        <v>#VALUE!</v>
      </c>
    </row>
    <row r="19" spans="1:6" ht="12.75" customHeight="1" x14ac:dyDescent="0.2"/>
    <row r="20" spans="1:6" ht="12.75" customHeight="1" x14ac:dyDescent="0.2">
      <c r="B20" s="23" t="s">
        <v>19</v>
      </c>
      <c r="F20" s="24" t="e">
        <f>+F13+F18</f>
        <v>#VALUE!</v>
      </c>
    </row>
    <row r="21" spans="1:6" ht="12.75" customHeight="1" x14ac:dyDescent="0.2"/>
    <row r="22" spans="1:6" ht="12.75" customHeight="1" x14ac:dyDescent="0.2"/>
    <row r="23" spans="1:6" ht="12.75" customHeight="1" x14ac:dyDescent="0.2"/>
    <row r="24" spans="1:6" ht="12.75" customHeight="1" x14ac:dyDescent="0.2"/>
    <row r="25" spans="1:6" ht="12.75" customHeight="1" x14ac:dyDescent="0.2"/>
    <row r="26" spans="1:6" ht="12.75" customHeight="1" x14ac:dyDescent="0.2"/>
    <row r="27" spans="1:6" ht="12.75" customHeight="1" x14ac:dyDescent="0.2"/>
    <row r="28" spans="1:6" ht="12.75" customHeight="1" x14ac:dyDescent="0.2"/>
    <row r="29" spans="1:6" ht="12.75" customHeight="1" x14ac:dyDescent="0.2"/>
    <row r="30" spans="1:6" ht="12.75" customHeight="1" x14ac:dyDescent="0.2"/>
    <row r="31" spans="1:6" ht="12.75" customHeight="1" x14ac:dyDescent="0.2"/>
    <row r="32" spans="1: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B5" location="K_01_Zemljani!A1" display="ZEMLJANI RADOVI:" xr:uid="{00000000-0004-0000-0000-000000000000}"/>
    <hyperlink ref="B6" location="K_02_Sipovi!A1" display="ŠIPOVI" xr:uid="{00000000-0004-0000-0000-000001000000}"/>
    <hyperlink ref="B7" location="'K_03_AB radovi'!A1" display="BETONSKI I ARMIRANO BETONSKI RADOVI RADOVI:" xr:uid="{00000000-0004-0000-0000-000002000000}"/>
    <hyperlink ref="B8" location="K_04_Armiracki!A1" display="ARMIRAČKI RADOVI:" xr:uid="{00000000-0004-0000-0000-000003000000}"/>
    <hyperlink ref="B9" location="K_05_Celik!A1" display="ČELIČNA KONSTRUKCIJA:" xr:uid="{00000000-0004-0000-0000-000004000000}"/>
  </hyperlinks>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Z999"/>
  <sheetViews>
    <sheetView workbookViewId="0">
      <selection activeCell="D23" sqref="D23"/>
    </sheetView>
  </sheetViews>
  <sheetFormatPr defaultColWidth="12.5703125" defaultRowHeight="15" customHeight="1" x14ac:dyDescent="0.2"/>
  <cols>
    <col min="1" max="1" width="7.5703125" customWidth="1"/>
    <col min="2" max="2" width="60.5703125" customWidth="1"/>
    <col min="3" max="3" width="8.5703125" customWidth="1"/>
    <col min="4" max="4" width="11.42578125" customWidth="1"/>
    <col min="5" max="5" width="8.140625" customWidth="1"/>
    <col min="6" max="6" width="11.42578125" customWidth="1"/>
    <col min="7" max="7" width="8.140625" customWidth="1"/>
    <col min="8" max="9" width="11.42578125" customWidth="1"/>
    <col min="10" max="10" width="11" customWidth="1"/>
    <col min="11" max="26" width="9.140625" customWidth="1"/>
  </cols>
  <sheetData>
    <row r="1" spans="1:26" ht="13.5" customHeight="1" x14ac:dyDescent="0.2">
      <c r="A1" s="42"/>
      <c r="B1" s="26"/>
      <c r="C1" s="43"/>
      <c r="D1" s="26"/>
      <c r="E1" s="70"/>
      <c r="F1" s="26"/>
      <c r="G1" s="26"/>
      <c r="H1" s="26"/>
      <c r="I1" s="26"/>
      <c r="J1" s="26"/>
      <c r="K1" s="26"/>
      <c r="L1" s="26"/>
      <c r="M1" s="26"/>
      <c r="N1" s="26"/>
      <c r="O1" s="26"/>
      <c r="P1" s="26"/>
      <c r="Q1" s="26"/>
      <c r="R1" s="26"/>
      <c r="S1" s="26"/>
      <c r="T1" s="26"/>
      <c r="U1" s="26"/>
      <c r="V1" s="26"/>
      <c r="W1" s="26"/>
      <c r="X1" s="26"/>
      <c r="Y1" s="26"/>
      <c r="Z1" s="26"/>
    </row>
    <row r="2" spans="1:26" ht="13.5" customHeight="1" x14ac:dyDescent="0.2">
      <c r="A2" s="120" t="s">
        <v>74</v>
      </c>
      <c r="B2" s="121" t="s">
        <v>75</v>
      </c>
      <c r="C2" s="118" t="s">
        <v>76</v>
      </c>
      <c r="D2" s="118" t="s">
        <v>77</v>
      </c>
      <c r="E2" s="119" t="s">
        <v>78</v>
      </c>
      <c r="F2" s="117"/>
      <c r="G2" s="117"/>
      <c r="H2" s="114"/>
      <c r="I2" s="118" t="s">
        <v>79</v>
      </c>
      <c r="J2" s="26"/>
      <c r="K2" s="26"/>
      <c r="L2" s="26"/>
      <c r="M2" s="26"/>
      <c r="N2" s="26"/>
      <c r="O2" s="26"/>
      <c r="P2" s="26"/>
      <c r="Q2" s="26"/>
      <c r="R2" s="26"/>
      <c r="S2" s="26"/>
      <c r="T2" s="26"/>
      <c r="U2" s="26"/>
      <c r="V2" s="26"/>
      <c r="W2" s="26"/>
      <c r="X2" s="26"/>
      <c r="Y2" s="26"/>
      <c r="Z2" s="26"/>
    </row>
    <row r="3" spans="1:26" ht="13.5" customHeight="1" x14ac:dyDescent="0.2">
      <c r="A3" s="111"/>
      <c r="B3" s="111"/>
      <c r="C3" s="111"/>
      <c r="D3" s="111"/>
      <c r="E3" s="119" t="s">
        <v>80</v>
      </c>
      <c r="F3" s="114"/>
      <c r="G3" s="119" t="s">
        <v>81</v>
      </c>
      <c r="H3" s="114"/>
      <c r="I3" s="111"/>
      <c r="J3" s="26"/>
      <c r="K3" s="26"/>
      <c r="L3" s="26"/>
      <c r="M3" s="26"/>
      <c r="N3" s="26"/>
      <c r="O3" s="26"/>
      <c r="P3" s="26"/>
      <c r="Q3" s="26"/>
      <c r="R3" s="26"/>
      <c r="S3" s="26"/>
      <c r="T3" s="26"/>
      <c r="U3" s="26"/>
      <c r="V3" s="26"/>
      <c r="W3" s="26"/>
      <c r="X3" s="26"/>
      <c r="Y3" s="26"/>
      <c r="Z3" s="26"/>
    </row>
    <row r="4" spans="1:26" ht="13.5" customHeight="1" x14ac:dyDescent="0.2">
      <c r="A4" s="112"/>
      <c r="B4" s="112"/>
      <c r="C4" s="112"/>
      <c r="D4" s="112"/>
      <c r="E4" s="71" t="s">
        <v>82</v>
      </c>
      <c r="F4" s="46" t="s">
        <v>83</v>
      </c>
      <c r="G4" s="46" t="s">
        <v>82</v>
      </c>
      <c r="H4" s="46" t="s">
        <v>83</v>
      </c>
      <c r="I4" s="112"/>
      <c r="J4" s="26"/>
      <c r="K4" s="26"/>
      <c r="L4" s="26"/>
      <c r="M4" s="26"/>
      <c r="N4" s="26"/>
      <c r="O4" s="26"/>
      <c r="P4" s="26"/>
      <c r="Q4" s="26"/>
      <c r="R4" s="26"/>
      <c r="S4" s="26"/>
      <c r="T4" s="26"/>
      <c r="U4" s="26"/>
      <c r="V4" s="26"/>
      <c r="W4" s="26"/>
      <c r="X4" s="26"/>
      <c r="Y4" s="26"/>
      <c r="Z4" s="26"/>
    </row>
    <row r="5" spans="1:26" ht="13.5" customHeight="1" x14ac:dyDescent="0.2">
      <c r="A5" s="7"/>
      <c r="B5" s="28"/>
      <c r="C5" s="5"/>
      <c r="D5" s="26"/>
      <c r="E5" s="70"/>
      <c r="F5" s="26"/>
      <c r="G5" s="26"/>
      <c r="H5" s="26"/>
      <c r="I5" s="26"/>
      <c r="J5" s="26"/>
      <c r="K5" s="26"/>
      <c r="L5" s="26"/>
      <c r="M5" s="26"/>
      <c r="N5" s="26"/>
      <c r="O5" s="26"/>
      <c r="P5" s="26"/>
      <c r="Q5" s="26"/>
      <c r="R5" s="26"/>
      <c r="S5" s="26"/>
      <c r="T5" s="26"/>
      <c r="U5" s="26"/>
      <c r="V5" s="26"/>
      <c r="W5" s="26"/>
      <c r="X5" s="26"/>
      <c r="Y5" s="26"/>
      <c r="Z5" s="26"/>
    </row>
    <row r="6" spans="1:26" ht="13.5" customHeight="1" x14ac:dyDescent="0.2">
      <c r="A6" s="47" t="s">
        <v>8</v>
      </c>
      <c r="B6" s="72" t="s">
        <v>287</v>
      </c>
      <c r="C6" s="49"/>
      <c r="D6" s="50"/>
      <c r="E6" s="73"/>
      <c r="F6" s="50"/>
      <c r="G6" s="50"/>
      <c r="H6" s="50"/>
      <c r="I6" s="52"/>
      <c r="J6" s="26"/>
      <c r="K6" s="26"/>
      <c r="L6" s="26"/>
      <c r="M6" s="26"/>
      <c r="N6" s="26"/>
      <c r="O6" s="26"/>
      <c r="P6" s="26"/>
      <c r="Q6" s="26"/>
      <c r="R6" s="26"/>
      <c r="S6" s="26"/>
      <c r="T6" s="26"/>
      <c r="U6" s="26"/>
      <c r="V6" s="26"/>
      <c r="W6" s="26"/>
      <c r="X6" s="26"/>
      <c r="Y6" s="26"/>
      <c r="Z6" s="26"/>
    </row>
    <row r="7" spans="1:26" ht="13.5" customHeight="1" x14ac:dyDescent="0.2">
      <c r="A7" s="7"/>
      <c r="B7" s="5"/>
      <c r="C7" s="5"/>
      <c r="D7" s="26"/>
      <c r="E7" s="70"/>
      <c r="F7" s="26"/>
      <c r="G7" s="26"/>
      <c r="H7" s="26"/>
      <c r="I7" s="26"/>
      <c r="J7" s="26"/>
      <c r="K7" s="26"/>
      <c r="L7" s="26"/>
      <c r="M7" s="26"/>
      <c r="N7" s="26"/>
      <c r="O7" s="26"/>
      <c r="P7" s="26"/>
      <c r="Q7" s="26"/>
      <c r="R7" s="26"/>
      <c r="S7" s="26"/>
      <c r="T7" s="26"/>
      <c r="U7" s="26"/>
      <c r="V7" s="26"/>
      <c r="W7" s="26"/>
      <c r="X7" s="26"/>
      <c r="Y7" s="26"/>
      <c r="Z7" s="26"/>
    </row>
    <row r="8" spans="1:26" ht="13.5" customHeight="1" x14ac:dyDescent="0.2">
      <c r="A8" s="7"/>
      <c r="B8" s="28" t="s">
        <v>293</v>
      </c>
      <c r="C8" s="5"/>
      <c r="D8" s="26"/>
      <c r="E8" s="70"/>
      <c r="F8" s="26"/>
      <c r="G8" s="26"/>
      <c r="H8" s="26"/>
      <c r="I8" s="26"/>
      <c r="J8" s="26"/>
      <c r="K8" s="26"/>
      <c r="L8" s="26"/>
      <c r="M8" s="26"/>
      <c r="N8" s="26"/>
      <c r="O8" s="26"/>
      <c r="P8" s="26"/>
      <c r="Q8" s="26"/>
      <c r="R8" s="26"/>
      <c r="S8" s="26"/>
      <c r="T8" s="26"/>
      <c r="U8" s="26"/>
      <c r="V8" s="26"/>
      <c r="W8" s="26"/>
      <c r="X8" s="26"/>
      <c r="Y8" s="26"/>
      <c r="Z8" s="26"/>
    </row>
    <row r="9" spans="1:26" ht="13.5" customHeight="1" x14ac:dyDescent="0.2">
      <c r="A9" s="7"/>
      <c r="B9" s="28"/>
      <c r="C9" s="5"/>
      <c r="D9" s="26"/>
      <c r="E9" s="70"/>
      <c r="F9" s="26"/>
      <c r="G9" s="26"/>
      <c r="H9" s="26"/>
      <c r="I9" s="26"/>
      <c r="J9" s="26"/>
      <c r="K9" s="26"/>
      <c r="L9" s="26"/>
      <c r="M9" s="26"/>
      <c r="N9" s="26"/>
      <c r="O9" s="26"/>
      <c r="P9" s="26"/>
      <c r="Q9" s="26"/>
      <c r="R9" s="26"/>
      <c r="S9" s="26"/>
      <c r="T9" s="26"/>
      <c r="U9" s="26"/>
      <c r="V9" s="26"/>
      <c r="W9" s="26"/>
      <c r="X9" s="26"/>
      <c r="Y9" s="26"/>
      <c r="Z9" s="26"/>
    </row>
    <row r="10" spans="1:26" ht="13.5" customHeight="1" x14ac:dyDescent="0.2">
      <c r="A10" s="7"/>
      <c r="B10" s="28"/>
      <c r="C10" s="7"/>
      <c r="D10" s="26"/>
      <c r="E10" s="70"/>
      <c r="F10" s="26"/>
      <c r="G10" s="26"/>
      <c r="H10" s="26"/>
      <c r="I10" s="26"/>
      <c r="J10" s="26"/>
      <c r="K10" s="26"/>
      <c r="L10" s="26"/>
      <c r="M10" s="26"/>
      <c r="N10" s="26"/>
      <c r="O10" s="26"/>
      <c r="P10" s="26"/>
      <c r="Q10" s="26"/>
      <c r="R10" s="26"/>
      <c r="S10" s="26"/>
      <c r="T10" s="26"/>
      <c r="U10" s="26"/>
      <c r="V10" s="26"/>
      <c r="W10" s="26"/>
      <c r="X10" s="26"/>
      <c r="Y10" s="26"/>
      <c r="Z10" s="26"/>
    </row>
    <row r="11" spans="1:26" ht="13.5" customHeight="1" x14ac:dyDescent="0.2">
      <c r="A11" s="65" t="s">
        <v>294</v>
      </c>
      <c r="B11" s="27" t="s">
        <v>295</v>
      </c>
      <c r="C11" s="38"/>
      <c r="D11" s="39"/>
      <c r="E11" s="74"/>
      <c r="F11" s="39"/>
      <c r="G11" s="39"/>
      <c r="H11" s="39"/>
      <c r="I11" s="39"/>
      <c r="J11" s="26"/>
      <c r="K11" s="26"/>
      <c r="L11" s="26"/>
      <c r="M11" s="26"/>
      <c r="N11" s="26"/>
      <c r="O11" s="26"/>
      <c r="P11" s="26"/>
      <c r="Q11" s="26"/>
      <c r="R11" s="26"/>
      <c r="S11" s="26"/>
      <c r="T11" s="26"/>
      <c r="U11" s="26"/>
      <c r="V11" s="26"/>
      <c r="W11" s="26"/>
      <c r="X11" s="26"/>
      <c r="Y11" s="26"/>
      <c r="Z11" s="26"/>
    </row>
    <row r="12" spans="1:26" ht="13.5" customHeight="1" x14ac:dyDescent="0.2">
      <c r="A12" s="7"/>
      <c r="B12" s="28"/>
      <c r="C12" s="7"/>
      <c r="D12" s="75"/>
      <c r="E12" s="76"/>
      <c r="F12" s="75"/>
      <c r="G12" s="75"/>
      <c r="H12" s="75"/>
      <c r="I12" s="75"/>
      <c r="J12" s="75"/>
      <c r="K12" s="75"/>
      <c r="L12" s="75"/>
      <c r="M12" s="75"/>
      <c r="N12" s="75"/>
      <c r="O12" s="75"/>
      <c r="P12" s="75"/>
      <c r="Q12" s="75"/>
      <c r="R12" s="75"/>
      <c r="S12" s="75"/>
      <c r="T12" s="75"/>
      <c r="U12" s="75"/>
      <c r="V12" s="75"/>
      <c r="W12" s="75"/>
      <c r="X12" s="75"/>
      <c r="Y12" s="75"/>
      <c r="Z12" s="75"/>
    </row>
    <row r="13" spans="1:26" ht="13.5" customHeight="1" x14ac:dyDescent="0.2">
      <c r="A13" s="7"/>
      <c r="B13" s="28" t="s">
        <v>296</v>
      </c>
      <c r="C13" s="7" t="s">
        <v>160</v>
      </c>
      <c r="D13" s="26" t="s">
        <v>389</v>
      </c>
      <c r="E13" s="76"/>
      <c r="F13" s="75" t="e">
        <f>D13*E13</f>
        <v>#VALUE!</v>
      </c>
      <c r="G13" s="75">
        <v>0.3</v>
      </c>
      <c r="H13" s="75" t="e">
        <f>D13*G13</f>
        <v>#VALUE!</v>
      </c>
      <c r="I13" s="75" t="e">
        <f>F13+H13</f>
        <v>#VALUE!</v>
      </c>
      <c r="J13" s="77"/>
      <c r="K13" s="75"/>
      <c r="L13" s="75"/>
      <c r="M13" s="75"/>
      <c r="N13" s="75"/>
      <c r="O13" s="75"/>
      <c r="P13" s="75"/>
      <c r="Q13" s="75"/>
      <c r="R13" s="75"/>
      <c r="S13" s="75"/>
      <c r="T13" s="75"/>
      <c r="U13" s="75"/>
      <c r="V13" s="75"/>
      <c r="W13" s="75"/>
      <c r="X13" s="75"/>
      <c r="Y13" s="75"/>
      <c r="Z13" s="75"/>
    </row>
    <row r="14" spans="1:26" ht="13.5" customHeight="1" x14ac:dyDescent="0.2">
      <c r="A14" s="7"/>
      <c r="B14" s="28"/>
      <c r="C14" s="7"/>
      <c r="D14" s="75"/>
      <c r="E14" s="76"/>
      <c r="F14" s="75"/>
      <c r="G14" s="75"/>
      <c r="H14" s="75"/>
      <c r="I14" s="75"/>
      <c r="J14" s="78"/>
      <c r="K14" s="78"/>
      <c r="L14" s="78"/>
      <c r="M14" s="78"/>
      <c r="N14" s="78"/>
      <c r="O14" s="78"/>
      <c r="P14" s="78"/>
      <c r="Q14" s="78"/>
      <c r="R14" s="78"/>
      <c r="S14" s="78"/>
      <c r="T14" s="78"/>
      <c r="U14" s="78"/>
      <c r="V14" s="78"/>
      <c r="W14" s="78"/>
      <c r="X14" s="78"/>
      <c r="Y14" s="78"/>
      <c r="Z14" s="78"/>
    </row>
    <row r="15" spans="1:26" ht="13.5" customHeight="1" x14ac:dyDescent="0.2">
      <c r="A15" s="65" t="s">
        <v>294</v>
      </c>
      <c r="B15" s="27" t="s">
        <v>295</v>
      </c>
      <c r="C15" s="38"/>
      <c r="D15" s="39"/>
      <c r="E15" s="74"/>
      <c r="F15" s="39" t="e">
        <f>SUM(F13:F14)</f>
        <v>#VALUE!</v>
      </c>
      <c r="G15" s="39"/>
      <c r="H15" s="39" t="e">
        <f t="shared" ref="H15:I15" si="0">SUM(H13:H14)</f>
        <v>#VALUE!</v>
      </c>
      <c r="I15" s="39" t="e">
        <f t="shared" si="0"/>
        <v>#VALUE!</v>
      </c>
      <c r="J15" s="78"/>
      <c r="K15" s="78"/>
      <c r="L15" s="78"/>
      <c r="M15" s="78"/>
      <c r="N15" s="78"/>
      <c r="O15" s="78"/>
      <c r="P15" s="78"/>
      <c r="Q15" s="78"/>
      <c r="R15" s="78"/>
      <c r="S15" s="78"/>
      <c r="T15" s="78"/>
      <c r="U15" s="78"/>
      <c r="V15" s="78"/>
      <c r="W15" s="78"/>
      <c r="X15" s="78"/>
      <c r="Y15" s="78"/>
      <c r="Z15" s="78"/>
    </row>
    <row r="16" spans="1:26" ht="13.5" customHeight="1" x14ac:dyDescent="0.2">
      <c r="A16" s="65"/>
      <c r="B16" s="27"/>
      <c r="C16" s="75"/>
      <c r="D16" s="75"/>
      <c r="E16" s="76"/>
      <c r="F16" s="75"/>
      <c r="G16" s="75"/>
      <c r="H16" s="75"/>
      <c r="I16" s="75"/>
      <c r="J16" s="78"/>
      <c r="K16" s="78"/>
      <c r="L16" s="78"/>
      <c r="M16" s="78"/>
      <c r="N16" s="78"/>
      <c r="O16" s="78"/>
      <c r="P16" s="78"/>
      <c r="Q16" s="78"/>
      <c r="R16" s="78"/>
      <c r="S16" s="78"/>
      <c r="T16" s="78"/>
      <c r="U16" s="78"/>
      <c r="V16" s="78"/>
      <c r="W16" s="78"/>
      <c r="X16" s="78"/>
      <c r="Y16" s="78"/>
      <c r="Z16" s="78"/>
    </row>
    <row r="17" spans="1:26" ht="13.5" customHeight="1" x14ac:dyDescent="0.2">
      <c r="A17" s="7"/>
      <c r="B17" s="28"/>
      <c r="C17" s="7"/>
      <c r="D17" s="75"/>
      <c r="E17" s="76"/>
      <c r="F17" s="75"/>
      <c r="G17" s="75"/>
      <c r="H17" s="75"/>
      <c r="I17" s="75"/>
      <c r="J17" s="75"/>
      <c r="K17" s="75"/>
      <c r="L17" s="75"/>
      <c r="M17" s="75"/>
      <c r="N17" s="75"/>
      <c r="O17" s="75"/>
      <c r="P17" s="75"/>
      <c r="Q17" s="75"/>
      <c r="R17" s="75"/>
      <c r="S17" s="75"/>
      <c r="T17" s="75"/>
      <c r="U17" s="75"/>
      <c r="V17" s="75"/>
      <c r="W17" s="75"/>
      <c r="X17" s="75"/>
      <c r="Y17" s="75"/>
      <c r="Z17" s="75"/>
    </row>
    <row r="18" spans="1:26" ht="13.5" customHeight="1" x14ac:dyDescent="0.2">
      <c r="A18" s="65" t="s">
        <v>297</v>
      </c>
      <c r="B18" s="27" t="s">
        <v>298</v>
      </c>
      <c r="C18" s="38"/>
      <c r="D18" s="39"/>
      <c r="E18" s="74"/>
      <c r="F18" s="39"/>
      <c r="G18" s="39"/>
      <c r="H18" s="39"/>
      <c r="I18" s="39"/>
      <c r="J18" s="75"/>
      <c r="K18" s="75"/>
      <c r="L18" s="75"/>
      <c r="M18" s="75"/>
      <c r="N18" s="75"/>
      <c r="O18" s="75"/>
      <c r="P18" s="75"/>
      <c r="Q18" s="75"/>
      <c r="R18" s="75"/>
      <c r="S18" s="75"/>
      <c r="T18" s="75"/>
      <c r="U18" s="75"/>
      <c r="V18" s="75"/>
      <c r="W18" s="75"/>
      <c r="X18" s="75"/>
      <c r="Y18" s="75"/>
      <c r="Z18" s="75"/>
    </row>
    <row r="19" spans="1:26" ht="13.5" customHeight="1" x14ac:dyDescent="0.2">
      <c r="A19" s="65"/>
      <c r="B19" s="27"/>
      <c r="C19" s="38"/>
      <c r="D19" s="39"/>
      <c r="E19" s="74"/>
      <c r="F19" s="39"/>
      <c r="G19" s="39"/>
      <c r="H19" s="39"/>
      <c r="I19" s="39"/>
      <c r="J19" s="75"/>
      <c r="K19" s="75"/>
      <c r="L19" s="75"/>
      <c r="M19" s="75"/>
      <c r="N19" s="75"/>
      <c r="O19" s="75"/>
      <c r="P19" s="75"/>
      <c r="Q19" s="75"/>
      <c r="R19" s="75"/>
      <c r="S19" s="75"/>
      <c r="T19" s="75"/>
      <c r="U19" s="75"/>
      <c r="V19" s="75"/>
      <c r="W19" s="75"/>
      <c r="X19" s="75"/>
      <c r="Y19" s="75"/>
      <c r="Z19" s="75"/>
    </row>
    <row r="20" spans="1:26" ht="13.5" customHeight="1" x14ac:dyDescent="0.2">
      <c r="A20" s="7"/>
      <c r="B20" s="28" t="s">
        <v>299</v>
      </c>
      <c r="C20" s="7" t="s">
        <v>160</v>
      </c>
      <c r="D20" s="26" t="s">
        <v>389</v>
      </c>
      <c r="E20" s="76"/>
      <c r="F20" s="75" t="e">
        <f>D20*E20</f>
        <v>#VALUE!</v>
      </c>
      <c r="G20" s="75">
        <v>0.28999999999999998</v>
      </c>
      <c r="H20" s="75" t="e">
        <f>D20*G20</f>
        <v>#VALUE!</v>
      </c>
      <c r="I20" s="75" t="e">
        <f>F20+H20</f>
        <v>#VALUE!</v>
      </c>
      <c r="J20" s="75"/>
      <c r="K20" s="75"/>
      <c r="L20" s="75"/>
      <c r="M20" s="75"/>
      <c r="N20" s="75"/>
      <c r="O20" s="75"/>
      <c r="P20" s="75"/>
      <c r="Q20" s="75"/>
      <c r="R20" s="75"/>
      <c r="S20" s="75"/>
      <c r="T20" s="75"/>
      <c r="U20" s="75"/>
      <c r="V20" s="75"/>
      <c r="W20" s="75"/>
      <c r="X20" s="75"/>
      <c r="Y20" s="75"/>
      <c r="Z20" s="75"/>
    </row>
    <row r="21" spans="1:26" ht="13.5" customHeight="1" x14ac:dyDescent="0.2">
      <c r="A21" s="7"/>
      <c r="B21" s="28"/>
      <c r="C21" s="7"/>
      <c r="D21" s="75"/>
      <c r="E21" s="76"/>
      <c r="F21" s="75"/>
      <c r="G21" s="75"/>
      <c r="H21" s="75"/>
      <c r="I21" s="75"/>
      <c r="J21" s="75"/>
      <c r="K21" s="75"/>
      <c r="L21" s="75"/>
      <c r="M21" s="75"/>
      <c r="N21" s="75"/>
      <c r="O21" s="75"/>
      <c r="P21" s="75"/>
      <c r="Q21" s="75"/>
      <c r="R21" s="75"/>
      <c r="S21" s="75"/>
      <c r="T21" s="75"/>
      <c r="U21" s="75"/>
      <c r="V21" s="75"/>
      <c r="W21" s="75"/>
      <c r="X21" s="75"/>
      <c r="Y21" s="75"/>
      <c r="Z21" s="75"/>
    </row>
    <row r="22" spans="1:26" ht="13.5" customHeight="1" x14ac:dyDescent="0.2">
      <c r="A22" s="65" t="s">
        <v>297</v>
      </c>
      <c r="B22" s="27" t="s">
        <v>298</v>
      </c>
      <c r="C22" s="65"/>
      <c r="D22" s="79"/>
      <c r="E22" s="80"/>
      <c r="F22" s="79" t="e">
        <f>SUM(F20:F21)</f>
        <v>#VALUE!</v>
      </c>
      <c r="G22" s="79"/>
      <c r="H22" s="79" t="e">
        <f t="shared" ref="H22:I22" si="1">SUM(H20:H21)</f>
        <v>#VALUE!</v>
      </c>
      <c r="I22" s="79" t="e">
        <f t="shared" si="1"/>
        <v>#VALUE!</v>
      </c>
      <c r="J22" s="75"/>
      <c r="K22" s="75"/>
      <c r="L22" s="75"/>
      <c r="M22" s="75"/>
      <c r="N22" s="75"/>
      <c r="O22" s="75"/>
      <c r="P22" s="75"/>
      <c r="Q22" s="75"/>
      <c r="R22" s="75"/>
      <c r="S22" s="75"/>
      <c r="T22" s="75"/>
      <c r="U22" s="75"/>
      <c r="V22" s="75"/>
      <c r="W22" s="75"/>
      <c r="X22" s="75"/>
      <c r="Y22" s="75"/>
      <c r="Z22" s="75"/>
    </row>
    <row r="23" spans="1:26" ht="13.5" customHeight="1" x14ac:dyDescent="0.2">
      <c r="A23" s="65"/>
      <c r="B23" s="27"/>
      <c r="C23" s="65"/>
      <c r="D23" s="79"/>
      <c r="E23" s="80"/>
      <c r="F23" s="79"/>
      <c r="G23" s="79"/>
      <c r="H23" s="79"/>
      <c r="I23" s="79"/>
      <c r="J23" s="75"/>
      <c r="K23" s="75"/>
      <c r="L23" s="75"/>
      <c r="M23" s="75"/>
      <c r="N23" s="75"/>
      <c r="O23" s="75"/>
      <c r="P23" s="75"/>
      <c r="Q23" s="75"/>
      <c r="R23" s="75"/>
      <c r="S23" s="75"/>
      <c r="T23" s="75"/>
      <c r="U23" s="75"/>
      <c r="V23" s="75"/>
      <c r="W23" s="75"/>
      <c r="X23" s="75"/>
      <c r="Y23" s="75"/>
      <c r="Z23" s="75"/>
    </row>
    <row r="24" spans="1:26" ht="13.5" customHeight="1" x14ac:dyDescent="0.2">
      <c r="A24" s="7"/>
      <c r="B24" s="28"/>
      <c r="C24" s="7"/>
      <c r="D24" s="75"/>
      <c r="E24" s="76"/>
      <c r="F24" s="75"/>
      <c r="G24" s="75"/>
      <c r="H24" s="75"/>
      <c r="I24" s="75"/>
      <c r="J24" s="75"/>
      <c r="K24" s="75"/>
      <c r="L24" s="75"/>
      <c r="M24" s="75"/>
      <c r="N24" s="75"/>
      <c r="O24" s="75"/>
      <c r="P24" s="75"/>
      <c r="Q24" s="75"/>
      <c r="R24" s="75"/>
      <c r="S24" s="75"/>
      <c r="T24" s="75"/>
      <c r="U24" s="75"/>
      <c r="V24" s="75"/>
      <c r="W24" s="75"/>
      <c r="X24" s="75"/>
      <c r="Y24" s="75"/>
      <c r="Z24" s="75"/>
    </row>
    <row r="25" spans="1:26" ht="13.5" customHeight="1" x14ac:dyDescent="0.2">
      <c r="A25" s="65" t="s">
        <v>300</v>
      </c>
      <c r="B25" s="27" t="s">
        <v>301</v>
      </c>
      <c r="C25" s="38"/>
      <c r="D25" s="39"/>
      <c r="E25" s="74"/>
      <c r="F25" s="39"/>
      <c r="G25" s="39"/>
      <c r="H25" s="39"/>
      <c r="I25" s="39"/>
      <c r="J25" s="75"/>
      <c r="K25" s="75"/>
      <c r="L25" s="75"/>
      <c r="M25" s="75"/>
      <c r="N25" s="75"/>
      <c r="O25" s="75"/>
      <c r="P25" s="75"/>
      <c r="Q25" s="75"/>
      <c r="R25" s="75"/>
      <c r="S25" s="75"/>
      <c r="T25" s="75"/>
      <c r="U25" s="75"/>
      <c r="V25" s="75"/>
      <c r="W25" s="75"/>
      <c r="X25" s="75"/>
      <c r="Y25" s="75"/>
      <c r="Z25" s="75"/>
    </row>
    <row r="26" spans="1:26" ht="13.5" customHeight="1" x14ac:dyDescent="0.2">
      <c r="A26" s="7"/>
      <c r="B26" s="28"/>
      <c r="C26" s="7"/>
      <c r="D26" s="75"/>
      <c r="E26" s="76"/>
      <c r="F26" s="75"/>
      <c r="G26" s="75"/>
      <c r="H26" s="75"/>
      <c r="I26" s="75"/>
      <c r="J26" s="75"/>
      <c r="K26" s="75"/>
      <c r="L26" s="75"/>
      <c r="M26" s="75"/>
      <c r="N26" s="75"/>
      <c r="O26" s="75"/>
      <c r="P26" s="75"/>
      <c r="Q26" s="75"/>
      <c r="R26" s="75"/>
      <c r="S26" s="75"/>
      <c r="T26" s="75"/>
      <c r="U26" s="75"/>
      <c r="V26" s="75"/>
      <c r="W26" s="75"/>
      <c r="X26" s="75"/>
      <c r="Y26" s="75"/>
      <c r="Z26" s="75"/>
    </row>
    <row r="27" spans="1:26" ht="13.5" customHeight="1" x14ac:dyDescent="0.2">
      <c r="A27" s="7"/>
      <c r="B27" s="28" t="s">
        <v>302</v>
      </c>
      <c r="C27" s="7" t="s">
        <v>303</v>
      </c>
      <c r="D27" s="26" t="s">
        <v>389</v>
      </c>
      <c r="E27" s="76"/>
      <c r="F27" s="75" t="e">
        <f>D27*E27</f>
        <v>#VALUE!</v>
      </c>
      <c r="G27" s="75">
        <v>6</v>
      </c>
      <c r="H27" s="75" t="e">
        <f>D27*G27</f>
        <v>#VALUE!</v>
      </c>
      <c r="I27" s="75" t="e">
        <f>F27+H27</f>
        <v>#VALUE!</v>
      </c>
      <c r="J27" s="75"/>
      <c r="K27" s="75"/>
      <c r="L27" s="75"/>
      <c r="M27" s="75"/>
      <c r="N27" s="75"/>
      <c r="O27" s="75"/>
      <c r="P27" s="75"/>
      <c r="Q27" s="75"/>
      <c r="R27" s="75"/>
      <c r="S27" s="75"/>
      <c r="T27" s="75"/>
      <c r="U27" s="75"/>
      <c r="V27" s="75"/>
      <c r="W27" s="75"/>
      <c r="X27" s="75"/>
      <c r="Y27" s="75"/>
      <c r="Z27" s="75"/>
    </row>
    <row r="28" spans="1:26" ht="13.5" customHeight="1" x14ac:dyDescent="0.2">
      <c r="A28" s="7"/>
      <c r="B28" s="28"/>
      <c r="C28" s="7"/>
      <c r="D28" s="75"/>
      <c r="E28" s="76"/>
      <c r="F28" s="75"/>
      <c r="G28" s="75"/>
      <c r="H28" s="75"/>
      <c r="I28" s="75"/>
      <c r="J28" s="75"/>
      <c r="K28" s="75"/>
      <c r="L28" s="75"/>
      <c r="M28" s="75"/>
      <c r="N28" s="75"/>
      <c r="O28" s="75"/>
      <c r="P28" s="75"/>
      <c r="Q28" s="75"/>
      <c r="R28" s="75"/>
      <c r="S28" s="75"/>
      <c r="T28" s="75"/>
      <c r="U28" s="75"/>
      <c r="V28" s="75"/>
      <c r="W28" s="75"/>
      <c r="X28" s="75"/>
      <c r="Y28" s="75"/>
      <c r="Z28" s="75"/>
    </row>
    <row r="29" spans="1:26" ht="13.5" customHeight="1" x14ac:dyDescent="0.2">
      <c r="A29" s="65" t="s">
        <v>300</v>
      </c>
      <c r="B29" s="27" t="s">
        <v>301</v>
      </c>
      <c r="C29" s="65"/>
      <c r="D29" s="79"/>
      <c r="E29" s="80"/>
      <c r="F29" s="79" t="e">
        <f>SUM(F27:F28)</f>
        <v>#VALUE!</v>
      </c>
      <c r="G29" s="79"/>
      <c r="H29" s="79" t="e">
        <f t="shared" ref="H29:I29" si="2">SUM(H27:H28)</f>
        <v>#VALUE!</v>
      </c>
      <c r="I29" s="79" t="e">
        <f t="shared" si="2"/>
        <v>#VALUE!</v>
      </c>
      <c r="J29" s="75"/>
      <c r="K29" s="75"/>
      <c r="L29" s="75"/>
      <c r="M29" s="75"/>
      <c r="N29" s="75"/>
      <c r="O29" s="75"/>
      <c r="P29" s="75"/>
      <c r="Q29" s="75"/>
      <c r="R29" s="75"/>
      <c r="S29" s="75"/>
      <c r="T29" s="75"/>
      <c r="U29" s="75"/>
      <c r="V29" s="75"/>
      <c r="W29" s="75"/>
      <c r="X29" s="75"/>
      <c r="Y29" s="75"/>
      <c r="Z29" s="75"/>
    </row>
    <row r="30" spans="1:26" ht="13.5" customHeight="1" x14ac:dyDescent="0.2">
      <c r="A30" s="7"/>
      <c r="B30" s="39"/>
      <c r="C30" s="5"/>
      <c r="D30" s="26"/>
      <c r="E30" s="70"/>
      <c r="F30" s="26"/>
      <c r="G30" s="26"/>
      <c r="H30" s="26"/>
      <c r="I30" s="26"/>
      <c r="J30" s="26"/>
      <c r="K30" s="26"/>
      <c r="L30" s="26"/>
      <c r="M30" s="26"/>
      <c r="N30" s="26"/>
      <c r="O30" s="26"/>
      <c r="P30" s="26"/>
      <c r="Q30" s="26"/>
      <c r="R30" s="26"/>
      <c r="S30" s="26"/>
      <c r="T30" s="26"/>
      <c r="U30" s="26"/>
      <c r="V30" s="26"/>
      <c r="W30" s="26"/>
      <c r="X30" s="26"/>
      <c r="Y30" s="26"/>
      <c r="Z30" s="26"/>
    </row>
    <row r="31" spans="1:26" ht="13.5" customHeight="1" x14ac:dyDescent="0.2">
      <c r="A31" s="47" t="s">
        <v>8</v>
      </c>
      <c r="B31" s="48" t="s">
        <v>304</v>
      </c>
      <c r="C31" s="81"/>
      <c r="D31" s="82"/>
      <c r="E31" s="83"/>
      <c r="F31" s="72"/>
      <c r="G31" s="72"/>
      <c r="H31" s="72"/>
      <c r="I31" s="84" t="e">
        <f>I15+I22+I29</f>
        <v>#VALUE!</v>
      </c>
      <c r="J31" s="26"/>
      <c r="K31" s="26"/>
      <c r="L31" s="26"/>
      <c r="M31" s="26"/>
      <c r="N31" s="26"/>
      <c r="O31" s="26"/>
      <c r="P31" s="26"/>
      <c r="Q31" s="26"/>
      <c r="R31" s="26"/>
      <c r="S31" s="26"/>
      <c r="T31" s="26"/>
      <c r="U31" s="26"/>
      <c r="V31" s="26"/>
      <c r="W31" s="26"/>
      <c r="X31" s="26"/>
      <c r="Y31" s="26"/>
      <c r="Z31" s="26"/>
    </row>
    <row r="32" spans="1:26" ht="13.5" customHeight="1" x14ac:dyDescent="0.2">
      <c r="A32" s="7"/>
      <c r="B32" s="27"/>
      <c r="C32" s="38"/>
      <c r="D32" s="26" t="e">
        <f>D13+D20</f>
        <v>#VALUE!</v>
      </c>
      <c r="E32" s="70"/>
      <c r="F32" s="26" t="e">
        <f>F13+F20</f>
        <v>#VALUE!</v>
      </c>
      <c r="G32" s="26"/>
      <c r="H32" s="26"/>
      <c r="I32" s="26"/>
      <c r="J32" s="26"/>
      <c r="K32" s="26"/>
      <c r="L32" s="26"/>
      <c r="M32" s="26"/>
      <c r="N32" s="26"/>
      <c r="O32" s="26"/>
      <c r="P32" s="26"/>
      <c r="Q32" s="26"/>
      <c r="R32" s="26"/>
      <c r="S32" s="26"/>
      <c r="T32" s="26"/>
      <c r="U32" s="26"/>
      <c r="V32" s="26"/>
      <c r="W32" s="26"/>
      <c r="X32" s="26"/>
      <c r="Y32" s="26"/>
      <c r="Z32" s="26"/>
    </row>
    <row r="33" spans="1:26" ht="13.5" customHeight="1" x14ac:dyDescent="0.2">
      <c r="A33" s="7"/>
      <c r="B33" s="27"/>
      <c r="C33" s="38"/>
      <c r="D33" s="26"/>
      <c r="E33" s="70"/>
      <c r="F33" s="26"/>
      <c r="G33" s="26"/>
      <c r="H33" s="26"/>
      <c r="I33" s="26"/>
      <c r="J33" s="26"/>
      <c r="K33" s="26"/>
      <c r="L33" s="26"/>
      <c r="M33" s="26"/>
      <c r="N33" s="26"/>
      <c r="O33" s="26"/>
      <c r="P33" s="26"/>
      <c r="Q33" s="26"/>
      <c r="R33" s="26"/>
      <c r="S33" s="26"/>
      <c r="T33" s="26"/>
      <c r="U33" s="26"/>
      <c r="V33" s="26"/>
      <c r="W33" s="26"/>
      <c r="X33" s="26"/>
      <c r="Y33" s="26"/>
      <c r="Z33" s="26"/>
    </row>
    <row r="34" spans="1:26" ht="13.5" customHeight="1" x14ac:dyDescent="0.2">
      <c r="A34" s="42"/>
      <c r="B34" s="26"/>
      <c r="C34" s="43"/>
      <c r="D34" s="26"/>
      <c r="E34" s="70"/>
      <c r="F34" s="26"/>
      <c r="G34" s="26"/>
      <c r="H34" s="26"/>
      <c r="I34" s="26"/>
      <c r="J34" s="26"/>
      <c r="K34" s="26"/>
      <c r="L34" s="26"/>
      <c r="M34" s="26"/>
      <c r="N34" s="26"/>
      <c r="O34" s="26"/>
      <c r="P34" s="26"/>
      <c r="Q34" s="26"/>
      <c r="R34" s="26"/>
      <c r="S34" s="26"/>
      <c r="T34" s="26"/>
      <c r="U34" s="26"/>
      <c r="V34" s="26"/>
      <c r="W34" s="26"/>
      <c r="X34" s="26"/>
      <c r="Y34" s="26"/>
      <c r="Z34" s="26"/>
    </row>
    <row r="35" spans="1:26" ht="13.5" customHeight="1" x14ac:dyDescent="0.2">
      <c r="A35" s="42"/>
      <c r="B35" s="26"/>
      <c r="C35" s="43"/>
      <c r="D35" s="26"/>
      <c r="E35" s="70"/>
      <c r="F35" s="26"/>
      <c r="G35" s="26"/>
      <c r="H35" s="26"/>
      <c r="I35" s="26"/>
      <c r="J35" s="26"/>
      <c r="K35" s="26"/>
      <c r="L35" s="26"/>
      <c r="M35" s="26"/>
      <c r="N35" s="26"/>
      <c r="O35" s="26"/>
      <c r="P35" s="26"/>
      <c r="Q35" s="26"/>
      <c r="R35" s="26"/>
      <c r="S35" s="26"/>
      <c r="T35" s="26"/>
      <c r="U35" s="26"/>
      <c r="V35" s="26"/>
      <c r="W35" s="26"/>
      <c r="X35" s="26"/>
      <c r="Y35" s="26"/>
      <c r="Z35" s="26"/>
    </row>
    <row r="36" spans="1:26" ht="13.5" customHeight="1" x14ac:dyDescent="0.2">
      <c r="A36" s="42"/>
      <c r="B36" s="26"/>
      <c r="C36" s="43"/>
      <c r="D36" s="26"/>
      <c r="E36" s="70"/>
      <c r="F36" s="26"/>
      <c r="G36" s="26"/>
      <c r="H36" s="26"/>
      <c r="I36" s="26"/>
      <c r="J36" s="26"/>
      <c r="K36" s="26"/>
      <c r="L36" s="26"/>
      <c r="M36" s="26"/>
      <c r="N36" s="26"/>
      <c r="O36" s="26"/>
      <c r="P36" s="26"/>
      <c r="Q36" s="26"/>
      <c r="R36" s="26"/>
      <c r="S36" s="26"/>
      <c r="T36" s="26"/>
      <c r="U36" s="26"/>
      <c r="V36" s="26"/>
      <c r="W36" s="26"/>
      <c r="X36" s="26"/>
      <c r="Y36" s="26"/>
      <c r="Z36" s="26"/>
    </row>
    <row r="37" spans="1:26" ht="13.5" customHeight="1" x14ac:dyDescent="0.2">
      <c r="A37" s="42"/>
      <c r="B37" s="26"/>
      <c r="C37" s="43"/>
      <c r="D37" s="26"/>
      <c r="E37" s="70"/>
      <c r="F37" s="26"/>
      <c r="G37" s="26"/>
      <c r="H37" s="26"/>
      <c r="I37" s="26"/>
      <c r="J37" s="26"/>
      <c r="K37" s="26"/>
      <c r="L37" s="26"/>
      <c r="M37" s="26"/>
      <c r="N37" s="26"/>
      <c r="O37" s="26"/>
      <c r="P37" s="26"/>
      <c r="Q37" s="26"/>
      <c r="R37" s="26"/>
      <c r="S37" s="26"/>
      <c r="T37" s="26"/>
      <c r="U37" s="26"/>
      <c r="V37" s="26"/>
      <c r="W37" s="26"/>
      <c r="X37" s="26"/>
      <c r="Y37" s="26"/>
      <c r="Z37" s="26"/>
    </row>
    <row r="38" spans="1:26" ht="13.5" customHeight="1" x14ac:dyDescent="0.2">
      <c r="A38" s="42"/>
      <c r="B38" s="26"/>
      <c r="C38" s="43"/>
      <c r="D38" s="26"/>
      <c r="E38" s="70"/>
      <c r="F38" s="26"/>
      <c r="G38" s="26"/>
      <c r="H38" s="26"/>
      <c r="I38" s="26"/>
      <c r="J38" s="26"/>
      <c r="K38" s="26"/>
      <c r="L38" s="26"/>
      <c r="M38" s="26"/>
      <c r="N38" s="26"/>
      <c r="O38" s="26"/>
      <c r="P38" s="26"/>
      <c r="Q38" s="26"/>
      <c r="R38" s="26"/>
      <c r="S38" s="26"/>
      <c r="T38" s="26"/>
      <c r="U38" s="26"/>
      <c r="V38" s="26"/>
      <c r="W38" s="26"/>
      <c r="X38" s="26"/>
      <c r="Y38" s="26"/>
      <c r="Z38" s="26"/>
    </row>
    <row r="39" spans="1:26" ht="13.5" customHeight="1" x14ac:dyDescent="0.2">
      <c r="A39" s="42"/>
      <c r="B39" s="26"/>
      <c r="C39" s="43"/>
      <c r="D39" s="26"/>
      <c r="E39" s="70"/>
      <c r="F39" s="26"/>
      <c r="G39" s="26"/>
      <c r="H39" s="26"/>
      <c r="I39" s="26"/>
      <c r="J39" s="26"/>
      <c r="K39" s="26"/>
      <c r="L39" s="26"/>
      <c r="M39" s="26"/>
      <c r="N39" s="26"/>
      <c r="O39" s="26"/>
      <c r="P39" s="26"/>
      <c r="Q39" s="26"/>
      <c r="R39" s="26"/>
      <c r="S39" s="26"/>
      <c r="T39" s="26"/>
      <c r="U39" s="26"/>
      <c r="V39" s="26"/>
      <c r="W39" s="26"/>
      <c r="X39" s="26"/>
      <c r="Y39" s="26"/>
      <c r="Z39" s="26"/>
    </row>
    <row r="40" spans="1:26" ht="13.5" customHeight="1" x14ac:dyDescent="0.2">
      <c r="A40" s="42"/>
      <c r="B40" s="26"/>
      <c r="C40" s="43"/>
      <c r="D40" s="26"/>
      <c r="E40" s="70"/>
      <c r="F40" s="26"/>
      <c r="G40" s="26"/>
      <c r="H40" s="26"/>
      <c r="I40" s="26"/>
      <c r="J40" s="26"/>
      <c r="K40" s="26"/>
      <c r="L40" s="26"/>
      <c r="M40" s="26"/>
      <c r="N40" s="26"/>
      <c r="O40" s="26"/>
      <c r="P40" s="26"/>
      <c r="Q40" s="26"/>
      <c r="R40" s="26"/>
      <c r="S40" s="26"/>
      <c r="T40" s="26"/>
      <c r="U40" s="26"/>
      <c r="V40" s="26"/>
      <c r="W40" s="26"/>
      <c r="X40" s="26"/>
      <c r="Y40" s="26"/>
      <c r="Z40" s="26"/>
    </row>
    <row r="41" spans="1:26" ht="13.5" customHeight="1" x14ac:dyDescent="0.2">
      <c r="A41" s="42"/>
      <c r="B41" s="26"/>
      <c r="C41" s="43"/>
      <c r="D41" s="26"/>
      <c r="E41" s="70"/>
      <c r="F41" s="26"/>
      <c r="G41" s="26"/>
      <c r="H41" s="26"/>
      <c r="I41" s="26"/>
      <c r="J41" s="26"/>
      <c r="K41" s="26"/>
      <c r="L41" s="26"/>
      <c r="M41" s="26"/>
      <c r="N41" s="26"/>
      <c r="O41" s="26"/>
      <c r="P41" s="26"/>
      <c r="Q41" s="26"/>
      <c r="R41" s="26"/>
      <c r="S41" s="26"/>
      <c r="T41" s="26"/>
      <c r="U41" s="26"/>
      <c r="V41" s="26"/>
      <c r="W41" s="26"/>
      <c r="X41" s="26"/>
      <c r="Y41" s="26"/>
      <c r="Z41" s="26"/>
    </row>
    <row r="42" spans="1:26" ht="13.5" customHeight="1" x14ac:dyDescent="0.2">
      <c r="A42" s="42"/>
      <c r="B42" s="26"/>
      <c r="C42" s="43"/>
      <c r="D42" s="26"/>
      <c r="E42" s="70"/>
      <c r="F42" s="26"/>
      <c r="G42" s="26"/>
      <c r="H42" s="26"/>
      <c r="I42" s="26"/>
      <c r="J42" s="26"/>
      <c r="K42" s="26"/>
      <c r="L42" s="26"/>
      <c r="M42" s="26"/>
      <c r="N42" s="26"/>
      <c r="O42" s="26"/>
      <c r="P42" s="26"/>
      <c r="Q42" s="26"/>
      <c r="R42" s="26"/>
      <c r="S42" s="26"/>
      <c r="T42" s="26"/>
      <c r="U42" s="26"/>
      <c r="V42" s="26"/>
      <c r="W42" s="26"/>
      <c r="X42" s="26"/>
      <c r="Y42" s="26"/>
      <c r="Z42" s="26"/>
    </row>
    <row r="43" spans="1:26" ht="13.5" customHeight="1" x14ac:dyDescent="0.2">
      <c r="A43" s="42"/>
      <c r="B43" s="26"/>
      <c r="C43" s="43"/>
      <c r="D43" s="26"/>
      <c r="E43" s="70"/>
      <c r="F43" s="26"/>
      <c r="G43" s="26"/>
      <c r="H43" s="26"/>
      <c r="I43" s="26"/>
      <c r="J43" s="26"/>
      <c r="K43" s="26"/>
      <c r="L43" s="26"/>
      <c r="M43" s="26"/>
      <c r="N43" s="26"/>
      <c r="O43" s="26"/>
      <c r="P43" s="26"/>
      <c r="Q43" s="26"/>
      <c r="R43" s="26"/>
      <c r="S43" s="26"/>
      <c r="T43" s="26"/>
      <c r="U43" s="26"/>
      <c r="V43" s="26"/>
      <c r="W43" s="26"/>
      <c r="X43" s="26"/>
      <c r="Y43" s="26"/>
      <c r="Z43" s="26"/>
    </row>
    <row r="44" spans="1:26" ht="13.5" customHeight="1" x14ac:dyDescent="0.2">
      <c r="A44" s="42"/>
      <c r="B44" s="26"/>
      <c r="C44" s="43"/>
      <c r="D44" s="26"/>
      <c r="E44" s="70"/>
      <c r="F44" s="26"/>
      <c r="G44" s="26"/>
      <c r="H44" s="26"/>
      <c r="I44" s="26"/>
      <c r="J44" s="26"/>
      <c r="K44" s="26"/>
      <c r="L44" s="26"/>
      <c r="M44" s="26"/>
      <c r="N44" s="26"/>
      <c r="O44" s="26"/>
      <c r="P44" s="26"/>
      <c r="Q44" s="26"/>
      <c r="R44" s="26"/>
      <c r="S44" s="26"/>
      <c r="T44" s="26"/>
      <c r="U44" s="26"/>
      <c r="V44" s="26"/>
      <c r="W44" s="26"/>
      <c r="X44" s="26"/>
      <c r="Y44" s="26"/>
      <c r="Z44" s="26"/>
    </row>
    <row r="45" spans="1:26" ht="13.5" customHeight="1" x14ac:dyDescent="0.2">
      <c r="A45" s="42"/>
      <c r="B45" s="26"/>
      <c r="C45" s="43"/>
      <c r="D45" s="26"/>
      <c r="E45" s="70"/>
      <c r="F45" s="26"/>
      <c r="G45" s="26"/>
      <c r="H45" s="26"/>
      <c r="I45" s="26"/>
      <c r="J45" s="26"/>
      <c r="K45" s="26"/>
      <c r="L45" s="26"/>
      <c r="M45" s="26"/>
      <c r="N45" s="26"/>
      <c r="O45" s="26"/>
      <c r="P45" s="26"/>
      <c r="Q45" s="26"/>
      <c r="R45" s="26"/>
      <c r="S45" s="26"/>
      <c r="T45" s="26"/>
      <c r="U45" s="26"/>
      <c r="V45" s="26"/>
      <c r="W45" s="26"/>
      <c r="X45" s="26"/>
      <c r="Y45" s="26"/>
      <c r="Z45" s="26"/>
    </row>
    <row r="46" spans="1:26" ht="13.5" customHeight="1" x14ac:dyDescent="0.2">
      <c r="A46" s="42"/>
      <c r="B46" s="26"/>
      <c r="C46" s="43"/>
      <c r="D46" s="26"/>
      <c r="E46" s="70"/>
      <c r="F46" s="26"/>
      <c r="G46" s="26"/>
      <c r="H46" s="26"/>
      <c r="I46" s="26"/>
      <c r="J46" s="26"/>
      <c r="K46" s="26"/>
      <c r="L46" s="26"/>
      <c r="M46" s="26"/>
      <c r="N46" s="26"/>
      <c r="O46" s="26"/>
      <c r="P46" s="26"/>
      <c r="Q46" s="26"/>
      <c r="R46" s="26"/>
      <c r="S46" s="26"/>
      <c r="T46" s="26"/>
      <c r="U46" s="26"/>
      <c r="V46" s="26"/>
      <c r="W46" s="26"/>
      <c r="X46" s="26"/>
      <c r="Y46" s="26"/>
      <c r="Z46" s="26"/>
    </row>
    <row r="47" spans="1:26" ht="13.5" customHeight="1" x14ac:dyDescent="0.2">
      <c r="A47" s="42"/>
      <c r="B47" s="26"/>
      <c r="C47" s="43"/>
      <c r="D47" s="26"/>
      <c r="E47" s="70"/>
      <c r="F47" s="26"/>
      <c r="G47" s="26"/>
      <c r="H47" s="26"/>
      <c r="I47" s="26"/>
      <c r="J47" s="26"/>
      <c r="K47" s="26"/>
      <c r="L47" s="26"/>
      <c r="M47" s="26"/>
      <c r="N47" s="26"/>
      <c r="O47" s="26"/>
      <c r="P47" s="26"/>
      <c r="Q47" s="26"/>
      <c r="R47" s="26"/>
      <c r="S47" s="26"/>
      <c r="T47" s="26"/>
      <c r="U47" s="26"/>
      <c r="V47" s="26"/>
      <c r="W47" s="26"/>
      <c r="X47" s="26"/>
      <c r="Y47" s="26"/>
      <c r="Z47" s="26"/>
    </row>
    <row r="48" spans="1:26" ht="13.5" customHeight="1" x14ac:dyDescent="0.2">
      <c r="A48" s="42"/>
      <c r="B48" s="26"/>
      <c r="C48" s="43"/>
      <c r="D48" s="26"/>
      <c r="E48" s="70"/>
      <c r="F48" s="26"/>
      <c r="G48" s="26"/>
      <c r="H48" s="26"/>
      <c r="I48" s="26"/>
      <c r="J48" s="26"/>
      <c r="K48" s="26"/>
      <c r="L48" s="26"/>
      <c r="M48" s="26"/>
      <c r="N48" s="26"/>
      <c r="O48" s="26"/>
      <c r="P48" s="26"/>
      <c r="Q48" s="26"/>
      <c r="R48" s="26"/>
      <c r="S48" s="26"/>
      <c r="T48" s="26"/>
      <c r="U48" s="26"/>
      <c r="V48" s="26"/>
      <c r="W48" s="26"/>
      <c r="X48" s="26"/>
      <c r="Y48" s="26"/>
      <c r="Z48" s="26"/>
    </row>
    <row r="49" spans="1:26" ht="13.5" customHeight="1" x14ac:dyDescent="0.2">
      <c r="A49" s="42"/>
      <c r="B49" s="26"/>
      <c r="C49" s="43"/>
      <c r="D49" s="26"/>
      <c r="E49" s="70"/>
      <c r="F49" s="26"/>
      <c r="G49" s="26"/>
      <c r="H49" s="26"/>
      <c r="I49" s="26"/>
      <c r="J49" s="26"/>
      <c r="K49" s="26"/>
      <c r="L49" s="26"/>
      <c r="M49" s="26"/>
      <c r="N49" s="26"/>
      <c r="O49" s="26"/>
      <c r="P49" s="26"/>
      <c r="Q49" s="26"/>
      <c r="R49" s="26"/>
      <c r="S49" s="26"/>
      <c r="T49" s="26"/>
      <c r="U49" s="26"/>
      <c r="V49" s="26"/>
      <c r="W49" s="26"/>
      <c r="X49" s="26"/>
      <c r="Y49" s="26"/>
      <c r="Z49" s="26"/>
    </row>
    <row r="50" spans="1:26" ht="13.5" customHeight="1" x14ac:dyDescent="0.2">
      <c r="A50" s="42"/>
      <c r="B50" s="26"/>
      <c r="C50" s="43"/>
      <c r="D50" s="26"/>
      <c r="E50" s="70"/>
      <c r="F50" s="26"/>
      <c r="G50" s="26"/>
      <c r="H50" s="26"/>
      <c r="I50" s="26"/>
      <c r="J50" s="26"/>
      <c r="K50" s="26"/>
      <c r="L50" s="26"/>
      <c r="M50" s="26"/>
      <c r="N50" s="26"/>
      <c r="O50" s="26"/>
      <c r="P50" s="26"/>
      <c r="Q50" s="26"/>
      <c r="R50" s="26"/>
      <c r="S50" s="26"/>
      <c r="T50" s="26"/>
      <c r="U50" s="26"/>
      <c r="V50" s="26"/>
      <c r="W50" s="26"/>
      <c r="X50" s="26"/>
      <c r="Y50" s="26"/>
      <c r="Z50" s="26"/>
    </row>
    <row r="51" spans="1:26" ht="13.5" customHeight="1" x14ac:dyDescent="0.2">
      <c r="A51" s="42"/>
      <c r="B51" s="26"/>
      <c r="C51" s="43"/>
      <c r="D51" s="26"/>
      <c r="E51" s="70"/>
      <c r="F51" s="26"/>
      <c r="G51" s="26"/>
      <c r="H51" s="26"/>
      <c r="I51" s="26"/>
      <c r="J51" s="26"/>
      <c r="K51" s="26"/>
      <c r="L51" s="26"/>
      <c r="M51" s="26"/>
      <c r="N51" s="26"/>
      <c r="O51" s="26"/>
      <c r="P51" s="26"/>
      <c r="Q51" s="26"/>
      <c r="R51" s="26"/>
      <c r="S51" s="26"/>
      <c r="T51" s="26"/>
      <c r="U51" s="26"/>
      <c r="V51" s="26"/>
      <c r="W51" s="26"/>
      <c r="X51" s="26"/>
      <c r="Y51" s="26"/>
      <c r="Z51" s="26"/>
    </row>
    <row r="52" spans="1:26" ht="13.5" customHeight="1" x14ac:dyDescent="0.2">
      <c r="A52" s="42"/>
      <c r="B52" s="26"/>
      <c r="C52" s="43"/>
      <c r="D52" s="26"/>
      <c r="E52" s="70"/>
      <c r="F52" s="26"/>
      <c r="G52" s="26"/>
      <c r="H52" s="26"/>
      <c r="I52" s="26"/>
      <c r="J52" s="26"/>
      <c r="K52" s="26"/>
      <c r="L52" s="26"/>
      <c r="M52" s="26"/>
      <c r="N52" s="26"/>
      <c r="O52" s="26"/>
      <c r="P52" s="26"/>
      <c r="Q52" s="26"/>
      <c r="R52" s="26"/>
      <c r="S52" s="26"/>
      <c r="T52" s="26"/>
      <c r="U52" s="26"/>
      <c r="V52" s="26"/>
      <c r="W52" s="26"/>
      <c r="X52" s="26"/>
      <c r="Y52" s="26"/>
      <c r="Z52" s="26"/>
    </row>
    <row r="53" spans="1:26" ht="13.5" customHeight="1" x14ac:dyDescent="0.2">
      <c r="A53" s="42"/>
      <c r="B53" s="26"/>
      <c r="C53" s="43"/>
      <c r="D53" s="26"/>
      <c r="E53" s="70"/>
      <c r="F53" s="26"/>
      <c r="G53" s="26"/>
      <c r="H53" s="26"/>
      <c r="I53" s="26"/>
      <c r="J53" s="26"/>
      <c r="K53" s="26"/>
      <c r="L53" s="26"/>
      <c r="M53" s="26"/>
      <c r="N53" s="26"/>
      <c r="O53" s="26"/>
      <c r="P53" s="26"/>
      <c r="Q53" s="26"/>
      <c r="R53" s="26"/>
      <c r="S53" s="26"/>
      <c r="T53" s="26"/>
      <c r="U53" s="26"/>
      <c r="V53" s="26"/>
      <c r="W53" s="26"/>
      <c r="X53" s="26"/>
      <c r="Y53" s="26"/>
      <c r="Z53" s="26"/>
    </row>
    <row r="54" spans="1:26" ht="13.5" customHeight="1" x14ac:dyDescent="0.2">
      <c r="A54" s="42"/>
      <c r="B54" s="26"/>
      <c r="C54" s="43"/>
      <c r="D54" s="26"/>
      <c r="E54" s="70"/>
      <c r="F54" s="26"/>
      <c r="G54" s="26"/>
      <c r="H54" s="26"/>
      <c r="I54" s="26"/>
      <c r="J54" s="26"/>
      <c r="K54" s="26"/>
      <c r="L54" s="26"/>
      <c r="M54" s="26"/>
      <c r="N54" s="26"/>
      <c r="O54" s="26"/>
      <c r="P54" s="26"/>
      <c r="Q54" s="26"/>
      <c r="R54" s="26"/>
      <c r="S54" s="26"/>
      <c r="T54" s="26"/>
      <c r="U54" s="26"/>
      <c r="V54" s="26"/>
      <c r="W54" s="26"/>
      <c r="X54" s="26"/>
      <c r="Y54" s="26"/>
      <c r="Z54" s="26"/>
    </row>
    <row r="55" spans="1:26" ht="13.5" customHeight="1" x14ac:dyDescent="0.2">
      <c r="A55" s="42"/>
      <c r="B55" s="26"/>
      <c r="C55" s="43"/>
      <c r="D55" s="26"/>
      <c r="E55" s="70"/>
      <c r="F55" s="26"/>
      <c r="G55" s="26"/>
      <c r="H55" s="26"/>
      <c r="I55" s="26"/>
      <c r="J55" s="26"/>
      <c r="K55" s="26"/>
      <c r="L55" s="26"/>
      <c r="M55" s="26"/>
      <c r="N55" s="26"/>
      <c r="O55" s="26"/>
      <c r="P55" s="26"/>
      <c r="Q55" s="26"/>
      <c r="R55" s="26"/>
      <c r="S55" s="26"/>
      <c r="T55" s="26"/>
      <c r="U55" s="26"/>
      <c r="V55" s="26"/>
      <c r="W55" s="26"/>
      <c r="X55" s="26"/>
      <c r="Y55" s="26"/>
      <c r="Z55" s="26"/>
    </row>
    <row r="56" spans="1:26" ht="13.5" customHeight="1" x14ac:dyDescent="0.2">
      <c r="A56" s="42"/>
      <c r="B56" s="26"/>
      <c r="C56" s="43"/>
      <c r="D56" s="26"/>
      <c r="E56" s="70"/>
      <c r="F56" s="26"/>
      <c r="G56" s="26"/>
      <c r="H56" s="26"/>
      <c r="I56" s="26"/>
      <c r="J56" s="26"/>
      <c r="K56" s="26"/>
      <c r="L56" s="26"/>
      <c r="M56" s="26"/>
      <c r="N56" s="26"/>
      <c r="O56" s="26"/>
      <c r="P56" s="26"/>
      <c r="Q56" s="26"/>
      <c r="R56" s="26"/>
      <c r="S56" s="26"/>
      <c r="T56" s="26"/>
      <c r="U56" s="26"/>
      <c r="V56" s="26"/>
      <c r="W56" s="26"/>
      <c r="X56" s="26"/>
      <c r="Y56" s="26"/>
      <c r="Z56" s="26"/>
    </row>
    <row r="57" spans="1:26" ht="13.5" customHeight="1" x14ac:dyDescent="0.2">
      <c r="A57" s="42"/>
      <c r="B57" s="26"/>
      <c r="C57" s="43"/>
      <c r="D57" s="26"/>
      <c r="E57" s="70"/>
      <c r="F57" s="26"/>
      <c r="G57" s="26"/>
      <c r="H57" s="26"/>
      <c r="I57" s="26"/>
      <c r="J57" s="26"/>
      <c r="K57" s="26"/>
      <c r="L57" s="26"/>
      <c r="M57" s="26"/>
      <c r="N57" s="26"/>
      <c r="O57" s="26"/>
      <c r="P57" s="26"/>
      <c r="Q57" s="26"/>
      <c r="R57" s="26"/>
      <c r="S57" s="26"/>
      <c r="T57" s="26"/>
      <c r="U57" s="26"/>
      <c r="V57" s="26"/>
      <c r="W57" s="26"/>
      <c r="X57" s="26"/>
      <c r="Y57" s="26"/>
      <c r="Z57" s="26"/>
    </row>
    <row r="58" spans="1:26" ht="13.5" customHeight="1" x14ac:dyDescent="0.2">
      <c r="A58" s="42"/>
      <c r="B58" s="26"/>
      <c r="C58" s="43"/>
      <c r="D58" s="26"/>
      <c r="E58" s="70"/>
      <c r="F58" s="26"/>
      <c r="G58" s="26"/>
      <c r="H58" s="26"/>
      <c r="I58" s="26"/>
      <c r="J58" s="26"/>
      <c r="K58" s="26"/>
      <c r="L58" s="26"/>
      <c r="M58" s="26"/>
      <c r="N58" s="26"/>
      <c r="O58" s="26"/>
      <c r="P58" s="26"/>
      <c r="Q58" s="26"/>
      <c r="R58" s="26"/>
      <c r="S58" s="26"/>
      <c r="T58" s="26"/>
      <c r="U58" s="26"/>
      <c r="V58" s="26"/>
      <c r="W58" s="26"/>
      <c r="X58" s="26"/>
      <c r="Y58" s="26"/>
      <c r="Z58" s="26"/>
    </row>
    <row r="59" spans="1:26" ht="13.5" customHeight="1" x14ac:dyDescent="0.2">
      <c r="A59" s="42"/>
      <c r="B59" s="26"/>
      <c r="C59" s="43"/>
      <c r="D59" s="26"/>
      <c r="E59" s="70"/>
      <c r="F59" s="26"/>
      <c r="G59" s="26"/>
      <c r="H59" s="26"/>
      <c r="I59" s="26"/>
      <c r="J59" s="26"/>
      <c r="K59" s="26"/>
      <c r="L59" s="26"/>
      <c r="M59" s="26"/>
      <c r="N59" s="26"/>
      <c r="O59" s="26"/>
      <c r="P59" s="26"/>
      <c r="Q59" s="26"/>
      <c r="R59" s="26"/>
      <c r="S59" s="26"/>
      <c r="T59" s="26"/>
      <c r="U59" s="26"/>
      <c r="V59" s="26"/>
      <c r="W59" s="26"/>
      <c r="X59" s="26"/>
      <c r="Y59" s="26"/>
      <c r="Z59" s="26"/>
    </row>
    <row r="60" spans="1:26" ht="13.5" customHeight="1" x14ac:dyDescent="0.2">
      <c r="A60" s="42"/>
      <c r="B60" s="26"/>
      <c r="C60" s="43"/>
      <c r="D60" s="26"/>
      <c r="E60" s="70"/>
      <c r="F60" s="26"/>
      <c r="G60" s="26"/>
      <c r="H60" s="26"/>
      <c r="I60" s="26"/>
      <c r="J60" s="26"/>
      <c r="K60" s="26"/>
      <c r="L60" s="26"/>
      <c r="M60" s="26"/>
      <c r="N60" s="26"/>
      <c r="O60" s="26"/>
      <c r="P60" s="26"/>
      <c r="Q60" s="26"/>
      <c r="R60" s="26"/>
      <c r="S60" s="26"/>
      <c r="T60" s="26"/>
      <c r="U60" s="26"/>
      <c r="V60" s="26"/>
      <c r="W60" s="26"/>
      <c r="X60" s="26"/>
      <c r="Y60" s="26"/>
      <c r="Z60" s="26"/>
    </row>
    <row r="61" spans="1:26" ht="13.5" customHeight="1" x14ac:dyDescent="0.2">
      <c r="A61" s="42"/>
      <c r="B61" s="26"/>
      <c r="C61" s="43"/>
      <c r="D61" s="26"/>
      <c r="E61" s="70"/>
      <c r="F61" s="26"/>
      <c r="G61" s="26"/>
      <c r="H61" s="26"/>
      <c r="I61" s="26"/>
      <c r="J61" s="26"/>
      <c r="K61" s="26"/>
      <c r="L61" s="26"/>
      <c r="M61" s="26"/>
      <c r="N61" s="26"/>
      <c r="O61" s="26"/>
      <c r="P61" s="26"/>
      <c r="Q61" s="26"/>
      <c r="R61" s="26"/>
      <c r="S61" s="26"/>
      <c r="T61" s="26"/>
      <c r="U61" s="26"/>
      <c r="V61" s="26"/>
      <c r="W61" s="26"/>
      <c r="X61" s="26"/>
      <c r="Y61" s="26"/>
      <c r="Z61" s="26"/>
    </row>
    <row r="62" spans="1:26" ht="13.5" customHeight="1" x14ac:dyDescent="0.2">
      <c r="A62" s="42"/>
      <c r="B62" s="26"/>
      <c r="C62" s="43"/>
      <c r="D62" s="26"/>
      <c r="E62" s="70"/>
      <c r="F62" s="26"/>
      <c r="G62" s="26"/>
      <c r="H62" s="26"/>
      <c r="I62" s="26"/>
      <c r="J62" s="26"/>
      <c r="K62" s="26"/>
      <c r="L62" s="26"/>
      <c r="M62" s="26"/>
      <c r="N62" s="26"/>
      <c r="O62" s="26"/>
      <c r="P62" s="26"/>
      <c r="Q62" s="26"/>
      <c r="R62" s="26"/>
      <c r="S62" s="26"/>
      <c r="T62" s="26"/>
      <c r="U62" s="26"/>
      <c r="V62" s="26"/>
      <c r="W62" s="26"/>
      <c r="X62" s="26"/>
      <c r="Y62" s="26"/>
      <c r="Z62" s="26"/>
    </row>
    <row r="63" spans="1:26" ht="13.5" customHeight="1" x14ac:dyDescent="0.2">
      <c r="A63" s="42"/>
      <c r="B63" s="26"/>
      <c r="C63" s="43"/>
      <c r="D63" s="26"/>
      <c r="E63" s="70"/>
      <c r="F63" s="26"/>
      <c r="G63" s="26"/>
      <c r="H63" s="26"/>
      <c r="I63" s="26"/>
      <c r="J63" s="26"/>
      <c r="K63" s="26"/>
      <c r="L63" s="26"/>
      <c r="M63" s="26"/>
      <c r="N63" s="26"/>
      <c r="O63" s="26"/>
      <c r="P63" s="26"/>
      <c r="Q63" s="26"/>
      <c r="R63" s="26"/>
      <c r="S63" s="26"/>
      <c r="T63" s="26"/>
      <c r="U63" s="26"/>
      <c r="V63" s="26"/>
      <c r="W63" s="26"/>
      <c r="X63" s="26"/>
      <c r="Y63" s="26"/>
      <c r="Z63" s="26"/>
    </row>
    <row r="64" spans="1:26" ht="13.5" customHeight="1" x14ac:dyDescent="0.2">
      <c r="A64" s="42"/>
      <c r="B64" s="26"/>
      <c r="C64" s="43"/>
      <c r="D64" s="26"/>
      <c r="E64" s="70"/>
      <c r="F64" s="26"/>
      <c r="G64" s="26"/>
      <c r="H64" s="26"/>
      <c r="I64" s="26"/>
      <c r="J64" s="26"/>
      <c r="K64" s="26"/>
      <c r="L64" s="26"/>
      <c r="M64" s="26"/>
      <c r="N64" s="26"/>
      <c r="O64" s="26"/>
      <c r="P64" s="26"/>
      <c r="Q64" s="26"/>
      <c r="R64" s="26"/>
      <c r="S64" s="26"/>
      <c r="T64" s="26"/>
      <c r="U64" s="26"/>
      <c r="V64" s="26"/>
      <c r="W64" s="26"/>
      <c r="X64" s="26"/>
      <c r="Y64" s="26"/>
      <c r="Z64" s="26"/>
    </row>
    <row r="65" spans="1:26" ht="13.5" customHeight="1" x14ac:dyDescent="0.2">
      <c r="A65" s="42"/>
      <c r="B65" s="26"/>
      <c r="C65" s="43"/>
      <c r="D65" s="26"/>
      <c r="E65" s="70"/>
      <c r="F65" s="26"/>
      <c r="G65" s="26"/>
      <c r="H65" s="26"/>
      <c r="I65" s="26"/>
      <c r="J65" s="26"/>
      <c r="K65" s="26"/>
      <c r="L65" s="26"/>
      <c r="M65" s="26"/>
      <c r="N65" s="26"/>
      <c r="O65" s="26"/>
      <c r="P65" s="26"/>
      <c r="Q65" s="26"/>
      <c r="R65" s="26"/>
      <c r="S65" s="26"/>
      <c r="T65" s="26"/>
      <c r="U65" s="26"/>
      <c r="V65" s="26"/>
      <c r="W65" s="26"/>
      <c r="X65" s="26"/>
      <c r="Y65" s="26"/>
      <c r="Z65" s="26"/>
    </row>
    <row r="66" spans="1:26" ht="13.5" customHeight="1" x14ac:dyDescent="0.2">
      <c r="A66" s="42"/>
      <c r="B66" s="26"/>
      <c r="C66" s="43"/>
      <c r="D66" s="26"/>
      <c r="E66" s="70"/>
      <c r="F66" s="26"/>
      <c r="G66" s="26"/>
      <c r="H66" s="26"/>
      <c r="I66" s="26"/>
      <c r="J66" s="26"/>
      <c r="K66" s="26"/>
      <c r="L66" s="26"/>
      <c r="M66" s="26"/>
      <c r="N66" s="26"/>
      <c r="O66" s="26"/>
      <c r="P66" s="26"/>
      <c r="Q66" s="26"/>
      <c r="R66" s="26"/>
      <c r="S66" s="26"/>
      <c r="T66" s="26"/>
      <c r="U66" s="26"/>
      <c r="V66" s="26"/>
      <c r="W66" s="26"/>
      <c r="X66" s="26"/>
      <c r="Y66" s="26"/>
      <c r="Z66" s="26"/>
    </row>
    <row r="67" spans="1:26" ht="13.5" customHeight="1" x14ac:dyDescent="0.2">
      <c r="A67" s="42"/>
      <c r="B67" s="26"/>
      <c r="C67" s="43"/>
      <c r="D67" s="26"/>
      <c r="E67" s="70"/>
      <c r="F67" s="26"/>
      <c r="G67" s="26"/>
      <c r="H67" s="26"/>
      <c r="I67" s="26"/>
      <c r="J67" s="26"/>
      <c r="K67" s="26"/>
      <c r="L67" s="26"/>
      <c r="M67" s="26"/>
      <c r="N67" s="26"/>
      <c r="O67" s="26"/>
      <c r="P67" s="26"/>
      <c r="Q67" s="26"/>
      <c r="R67" s="26"/>
      <c r="S67" s="26"/>
      <c r="T67" s="26"/>
      <c r="U67" s="26"/>
      <c r="V67" s="26"/>
      <c r="W67" s="26"/>
      <c r="X67" s="26"/>
      <c r="Y67" s="26"/>
      <c r="Z67" s="26"/>
    </row>
    <row r="68" spans="1:26" ht="13.5" customHeight="1" x14ac:dyDescent="0.2">
      <c r="A68" s="42"/>
      <c r="B68" s="26"/>
      <c r="C68" s="43"/>
      <c r="D68" s="26"/>
      <c r="E68" s="70"/>
      <c r="F68" s="26"/>
      <c r="G68" s="26"/>
      <c r="H68" s="26"/>
      <c r="I68" s="26"/>
      <c r="J68" s="26"/>
      <c r="K68" s="26"/>
      <c r="L68" s="26"/>
      <c r="M68" s="26"/>
      <c r="N68" s="26"/>
      <c r="O68" s="26"/>
      <c r="P68" s="26"/>
      <c r="Q68" s="26"/>
      <c r="R68" s="26"/>
      <c r="S68" s="26"/>
      <c r="T68" s="26"/>
      <c r="U68" s="26"/>
      <c r="V68" s="26"/>
      <c r="W68" s="26"/>
      <c r="X68" s="26"/>
      <c r="Y68" s="26"/>
      <c r="Z68" s="26"/>
    </row>
    <row r="69" spans="1:26" ht="13.5" customHeight="1" x14ac:dyDescent="0.2">
      <c r="A69" s="42"/>
      <c r="B69" s="26"/>
      <c r="C69" s="43"/>
      <c r="D69" s="26"/>
      <c r="E69" s="70"/>
      <c r="F69" s="26"/>
      <c r="G69" s="26"/>
      <c r="H69" s="26"/>
      <c r="I69" s="26"/>
      <c r="J69" s="26"/>
      <c r="K69" s="26"/>
      <c r="L69" s="26"/>
      <c r="M69" s="26"/>
      <c r="N69" s="26"/>
      <c r="O69" s="26"/>
      <c r="P69" s="26"/>
      <c r="Q69" s="26"/>
      <c r="R69" s="26"/>
      <c r="S69" s="26"/>
      <c r="T69" s="26"/>
      <c r="U69" s="26"/>
      <c r="V69" s="26"/>
      <c r="W69" s="26"/>
      <c r="X69" s="26"/>
      <c r="Y69" s="26"/>
      <c r="Z69" s="26"/>
    </row>
    <row r="70" spans="1:26" ht="13.5" customHeight="1" x14ac:dyDescent="0.2">
      <c r="A70" s="42"/>
      <c r="B70" s="26"/>
      <c r="C70" s="43"/>
      <c r="D70" s="26"/>
      <c r="E70" s="70"/>
      <c r="F70" s="26"/>
      <c r="G70" s="26"/>
      <c r="H70" s="26"/>
      <c r="I70" s="26"/>
      <c r="J70" s="26"/>
      <c r="K70" s="26"/>
      <c r="L70" s="26"/>
      <c r="M70" s="26"/>
      <c r="N70" s="26"/>
      <c r="O70" s="26"/>
      <c r="P70" s="26"/>
      <c r="Q70" s="26"/>
      <c r="R70" s="26"/>
      <c r="S70" s="26"/>
      <c r="T70" s="26"/>
      <c r="U70" s="26"/>
      <c r="V70" s="26"/>
      <c r="W70" s="26"/>
      <c r="X70" s="26"/>
      <c r="Y70" s="26"/>
      <c r="Z70" s="26"/>
    </row>
    <row r="71" spans="1:26" ht="13.5" customHeight="1" x14ac:dyDescent="0.2">
      <c r="A71" s="42"/>
      <c r="B71" s="26"/>
      <c r="C71" s="43"/>
      <c r="D71" s="26"/>
      <c r="E71" s="70"/>
      <c r="F71" s="26"/>
      <c r="G71" s="26"/>
      <c r="H71" s="26"/>
      <c r="I71" s="26"/>
      <c r="J71" s="26"/>
      <c r="K71" s="26"/>
      <c r="L71" s="26"/>
      <c r="M71" s="26"/>
      <c r="N71" s="26"/>
      <c r="O71" s="26"/>
      <c r="P71" s="26"/>
      <c r="Q71" s="26"/>
      <c r="R71" s="26"/>
      <c r="S71" s="26"/>
      <c r="T71" s="26"/>
      <c r="U71" s="26"/>
      <c r="V71" s="26"/>
      <c r="W71" s="26"/>
      <c r="X71" s="26"/>
      <c r="Y71" s="26"/>
      <c r="Z71" s="26"/>
    </row>
    <row r="72" spans="1:26" ht="13.5" customHeight="1" x14ac:dyDescent="0.2">
      <c r="A72" s="42"/>
      <c r="B72" s="26"/>
      <c r="C72" s="43"/>
      <c r="D72" s="26"/>
      <c r="E72" s="70"/>
      <c r="F72" s="26"/>
      <c r="G72" s="26"/>
      <c r="H72" s="26"/>
      <c r="I72" s="26"/>
      <c r="J72" s="26"/>
      <c r="K72" s="26"/>
      <c r="L72" s="26"/>
      <c r="M72" s="26"/>
      <c r="N72" s="26"/>
      <c r="O72" s="26"/>
      <c r="P72" s="26"/>
      <c r="Q72" s="26"/>
      <c r="R72" s="26"/>
      <c r="S72" s="26"/>
      <c r="T72" s="26"/>
      <c r="U72" s="26"/>
      <c r="V72" s="26"/>
      <c r="W72" s="26"/>
      <c r="X72" s="26"/>
      <c r="Y72" s="26"/>
      <c r="Z72" s="26"/>
    </row>
    <row r="73" spans="1:26" ht="13.5" customHeight="1" x14ac:dyDescent="0.2">
      <c r="A73" s="42"/>
      <c r="B73" s="26"/>
      <c r="C73" s="43"/>
      <c r="D73" s="26"/>
      <c r="E73" s="70"/>
      <c r="F73" s="26"/>
      <c r="G73" s="26"/>
      <c r="H73" s="26"/>
      <c r="I73" s="26"/>
      <c r="J73" s="26"/>
      <c r="K73" s="26"/>
      <c r="L73" s="26"/>
      <c r="M73" s="26"/>
      <c r="N73" s="26"/>
      <c r="O73" s="26"/>
      <c r="P73" s="26"/>
      <c r="Q73" s="26"/>
      <c r="R73" s="26"/>
      <c r="S73" s="26"/>
      <c r="T73" s="26"/>
      <c r="U73" s="26"/>
      <c r="V73" s="26"/>
      <c r="W73" s="26"/>
      <c r="X73" s="26"/>
      <c r="Y73" s="26"/>
      <c r="Z73" s="26"/>
    </row>
    <row r="74" spans="1:26" ht="13.5" customHeight="1" x14ac:dyDescent="0.2">
      <c r="A74" s="42"/>
      <c r="B74" s="26"/>
      <c r="C74" s="43"/>
      <c r="D74" s="26"/>
      <c r="E74" s="70"/>
      <c r="F74" s="26"/>
      <c r="G74" s="26"/>
      <c r="H74" s="26"/>
      <c r="I74" s="26"/>
      <c r="J74" s="26"/>
      <c r="K74" s="26"/>
      <c r="L74" s="26"/>
      <c r="M74" s="26"/>
      <c r="N74" s="26"/>
      <c r="O74" s="26"/>
      <c r="P74" s="26"/>
      <c r="Q74" s="26"/>
      <c r="R74" s="26"/>
      <c r="S74" s="26"/>
      <c r="T74" s="26"/>
      <c r="U74" s="26"/>
      <c r="V74" s="26"/>
      <c r="W74" s="26"/>
      <c r="X74" s="26"/>
      <c r="Y74" s="26"/>
      <c r="Z74" s="26"/>
    </row>
    <row r="75" spans="1:26" ht="13.5" customHeight="1" x14ac:dyDescent="0.2">
      <c r="A75" s="42"/>
      <c r="B75" s="26"/>
      <c r="C75" s="43"/>
      <c r="D75" s="26"/>
      <c r="E75" s="70"/>
      <c r="F75" s="26"/>
      <c r="G75" s="26"/>
      <c r="H75" s="26"/>
      <c r="I75" s="26"/>
      <c r="J75" s="26"/>
      <c r="K75" s="26"/>
      <c r="L75" s="26"/>
      <c r="M75" s="26"/>
      <c r="N75" s="26"/>
      <c r="O75" s="26"/>
      <c r="P75" s="26"/>
      <c r="Q75" s="26"/>
      <c r="R75" s="26"/>
      <c r="S75" s="26"/>
      <c r="T75" s="26"/>
      <c r="U75" s="26"/>
      <c r="V75" s="26"/>
      <c r="W75" s="26"/>
      <c r="X75" s="26"/>
      <c r="Y75" s="26"/>
      <c r="Z75" s="26"/>
    </row>
    <row r="76" spans="1:26" ht="13.5" customHeight="1" x14ac:dyDescent="0.2">
      <c r="A76" s="42"/>
      <c r="B76" s="26"/>
      <c r="C76" s="43"/>
      <c r="D76" s="26"/>
      <c r="E76" s="70"/>
      <c r="F76" s="26"/>
      <c r="G76" s="26"/>
      <c r="H76" s="26"/>
      <c r="I76" s="26"/>
      <c r="J76" s="26"/>
      <c r="K76" s="26"/>
      <c r="L76" s="26"/>
      <c r="M76" s="26"/>
      <c r="N76" s="26"/>
      <c r="O76" s="26"/>
      <c r="P76" s="26"/>
      <c r="Q76" s="26"/>
      <c r="R76" s="26"/>
      <c r="S76" s="26"/>
      <c r="T76" s="26"/>
      <c r="U76" s="26"/>
      <c r="V76" s="26"/>
      <c r="W76" s="26"/>
      <c r="X76" s="26"/>
      <c r="Y76" s="26"/>
      <c r="Z76" s="26"/>
    </row>
    <row r="77" spans="1:26" ht="13.5" customHeight="1" x14ac:dyDescent="0.2">
      <c r="A77" s="42"/>
      <c r="B77" s="26"/>
      <c r="C77" s="43"/>
      <c r="D77" s="26"/>
      <c r="E77" s="70"/>
      <c r="F77" s="26"/>
      <c r="G77" s="26"/>
      <c r="H77" s="26"/>
      <c r="I77" s="26"/>
      <c r="J77" s="26"/>
      <c r="K77" s="26"/>
      <c r="L77" s="26"/>
      <c r="M77" s="26"/>
      <c r="N77" s="26"/>
      <c r="O77" s="26"/>
      <c r="P77" s="26"/>
      <c r="Q77" s="26"/>
      <c r="R77" s="26"/>
      <c r="S77" s="26"/>
      <c r="T77" s="26"/>
      <c r="U77" s="26"/>
      <c r="V77" s="26"/>
      <c r="W77" s="26"/>
      <c r="X77" s="26"/>
      <c r="Y77" s="26"/>
      <c r="Z77" s="26"/>
    </row>
    <row r="78" spans="1:26" ht="13.5" customHeight="1" x14ac:dyDescent="0.2">
      <c r="A78" s="42"/>
      <c r="B78" s="26"/>
      <c r="C78" s="43"/>
      <c r="D78" s="26"/>
      <c r="E78" s="70"/>
      <c r="F78" s="26"/>
      <c r="G78" s="26"/>
      <c r="H78" s="26"/>
      <c r="I78" s="26"/>
      <c r="J78" s="26"/>
      <c r="K78" s="26"/>
      <c r="L78" s="26"/>
      <c r="M78" s="26"/>
      <c r="N78" s="26"/>
      <c r="O78" s="26"/>
      <c r="P78" s="26"/>
      <c r="Q78" s="26"/>
      <c r="R78" s="26"/>
      <c r="S78" s="26"/>
      <c r="T78" s="26"/>
      <c r="U78" s="26"/>
      <c r="V78" s="26"/>
      <c r="W78" s="26"/>
      <c r="X78" s="26"/>
      <c r="Y78" s="26"/>
      <c r="Z78" s="26"/>
    </row>
    <row r="79" spans="1:26" ht="13.5" customHeight="1" x14ac:dyDescent="0.2">
      <c r="A79" s="42"/>
      <c r="B79" s="26"/>
      <c r="C79" s="43"/>
      <c r="D79" s="26"/>
      <c r="E79" s="70"/>
      <c r="F79" s="26"/>
      <c r="G79" s="26"/>
      <c r="H79" s="26"/>
      <c r="I79" s="26"/>
      <c r="J79" s="26"/>
      <c r="K79" s="26"/>
      <c r="L79" s="26"/>
      <c r="M79" s="26"/>
      <c r="N79" s="26"/>
      <c r="O79" s="26"/>
      <c r="P79" s="26"/>
      <c r="Q79" s="26"/>
      <c r="R79" s="26"/>
      <c r="S79" s="26"/>
      <c r="T79" s="26"/>
      <c r="U79" s="26"/>
      <c r="V79" s="26"/>
      <c r="W79" s="26"/>
      <c r="X79" s="26"/>
      <c r="Y79" s="26"/>
      <c r="Z79" s="26"/>
    </row>
    <row r="80" spans="1:26" ht="13.5" customHeight="1" x14ac:dyDescent="0.2">
      <c r="A80" s="42"/>
      <c r="B80" s="26"/>
      <c r="C80" s="43"/>
      <c r="D80" s="26"/>
      <c r="E80" s="70"/>
      <c r="F80" s="26"/>
      <c r="G80" s="26"/>
      <c r="H80" s="26"/>
      <c r="I80" s="26"/>
      <c r="J80" s="26"/>
      <c r="K80" s="26"/>
      <c r="L80" s="26"/>
      <c r="M80" s="26"/>
      <c r="N80" s="26"/>
      <c r="O80" s="26"/>
      <c r="P80" s="26"/>
      <c r="Q80" s="26"/>
      <c r="R80" s="26"/>
      <c r="S80" s="26"/>
      <c r="T80" s="26"/>
      <c r="U80" s="26"/>
      <c r="V80" s="26"/>
      <c r="W80" s="26"/>
      <c r="X80" s="26"/>
      <c r="Y80" s="26"/>
      <c r="Z80" s="26"/>
    </row>
    <row r="81" spans="1:26" ht="13.5" customHeight="1" x14ac:dyDescent="0.2">
      <c r="A81" s="42"/>
      <c r="B81" s="26"/>
      <c r="C81" s="43"/>
      <c r="D81" s="26"/>
      <c r="E81" s="70"/>
      <c r="F81" s="26"/>
      <c r="G81" s="26"/>
      <c r="H81" s="26"/>
      <c r="I81" s="26"/>
      <c r="J81" s="26"/>
      <c r="K81" s="26"/>
      <c r="L81" s="26"/>
      <c r="M81" s="26"/>
      <c r="N81" s="26"/>
      <c r="O81" s="26"/>
      <c r="P81" s="26"/>
      <c r="Q81" s="26"/>
      <c r="R81" s="26"/>
      <c r="S81" s="26"/>
      <c r="T81" s="26"/>
      <c r="U81" s="26"/>
      <c r="V81" s="26"/>
      <c r="W81" s="26"/>
      <c r="X81" s="26"/>
      <c r="Y81" s="26"/>
      <c r="Z81" s="26"/>
    </row>
    <row r="82" spans="1:26" ht="13.5" customHeight="1" x14ac:dyDescent="0.2">
      <c r="A82" s="42"/>
      <c r="B82" s="26"/>
      <c r="C82" s="43"/>
      <c r="D82" s="26"/>
      <c r="E82" s="70"/>
      <c r="F82" s="26"/>
      <c r="G82" s="26"/>
      <c r="H82" s="26"/>
      <c r="I82" s="26"/>
      <c r="J82" s="26"/>
      <c r="K82" s="26"/>
      <c r="L82" s="26"/>
      <c r="M82" s="26"/>
      <c r="N82" s="26"/>
      <c r="O82" s="26"/>
      <c r="P82" s="26"/>
      <c r="Q82" s="26"/>
      <c r="R82" s="26"/>
      <c r="S82" s="26"/>
      <c r="T82" s="26"/>
      <c r="U82" s="26"/>
      <c r="V82" s="26"/>
      <c r="W82" s="26"/>
      <c r="X82" s="26"/>
      <c r="Y82" s="26"/>
      <c r="Z82" s="26"/>
    </row>
    <row r="83" spans="1:26" ht="13.5" customHeight="1" x14ac:dyDescent="0.2">
      <c r="A83" s="42"/>
      <c r="B83" s="26"/>
      <c r="C83" s="43"/>
      <c r="D83" s="26"/>
      <c r="E83" s="70"/>
      <c r="F83" s="26"/>
      <c r="G83" s="26"/>
      <c r="H83" s="26"/>
      <c r="I83" s="26"/>
      <c r="J83" s="26"/>
      <c r="K83" s="26"/>
      <c r="L83" s="26"/>
      <c r="M83" s="26"/>
      <c r="N83" s="26"/>
      <c r="O83" s="26"/>
      <c r="P83" s="26"/>
      <c r="Q83" s="26"/>
      <c r="R83" s="26"/>
      <c r="S83" s="26"/>
      <c r="T83" s="26"/>
      <c r="U83" s="26"/>
      <c r="V83" s="26"/>
      <c r="W83" s="26"/>
      <c r="X83" s="26"/>
      <c r="Y83" s="26"/>
      <c r="Z83" s="26"/>
    </row>
    <row r="84" spans="1:26" ht="13.5" customHeight="1" x14ac:dyDescent="0.2">
      <c r="A84" s="42"/>
      <c r="B84" s="26"/>
      <c r="C84" s="43"/>
      <c r="D84" s="26"/>
      <c r="E84" s="70"/>
      <c r="F84" s="26"/>
      <c r="G84" s="26"/>
      <c r="H84" s="26"/>
      <c r="I84" s="26"/>
      <c r="J84" s="26"/>
      <c r="K84" s="26"/>
      <c r="L84" s="26"/>
      <c r="M84" s="26"/>
      <c r="N84" s="26"/>
      <c r="O84" s="26"/>
      <c r="P84" s="26"/>
      <c r="Q84" s="26"/>
      <c r="R84" s="26"/>
      <c r="S84" s="26"/>
      <c r="T84" s="26"/>
      <c r="U84" s="26"/>
      <c r="V84" s="26"/>
      <c r="W84" s="26"/>
      <c r="X84" s="26"/>
      <c r="Y84" s="26"/>
      <c r="Z84" s="26"/>
    </row>
    <row r="85" spans="1:26" ht="13.5" customHeight="1" x14ac:dyDescent="0.2">
      <c r="A85" s="42"/>
      <c r="B85" s="26"/>
      <c r="C85" s="43"/>
      <c r="D85" s="26"/>
      <c r="E85" s="70"/>
      <c r="F85" s="26"/>
      <c r="G85" s="26"/>
      <c r="H85" s="26"/>
      <c r="I85" s="26"/>
      <c r="J85" s="26"/>
      <c r="K85" s="26"/>
      <c r="L85" s="26"/>
      <c r="M85" s="26"/>
      <c r="N85" s="26"/>
      <c r="O85" s="26"/>
      <c r="P85" s="26"/>
      <c r="Q85" s="26"/>
      <c r="R85" s="26"/>
      <c r="S85" s="26"/>
      <c r="T85" s="26"/>
      <c r="U85" s="26"/>
      <c r="V85" s="26"/>
      <c r="W85" s="26"/>
      <c r="X85" s="26"/>
      <c r="Y85" s="26"/>
      <c r="Z85" s="26"/>
    </row>
    <row r="86" spans="1:26" ht="13.5" customHeight="1" x14ac:dyDescent="0.2">
      <c r="A86" s="42"/>
      <c r="B86" s="26"/>
      <c r="C86" s="43"/>
      <c r="D86" s="26"/>
      <c r="E86" s="70"/>
      <c r="F86" s="26"/>
      <c r="G86" s="26"/>
      <c r="H86" s="26"/>
      <c r="I86" s="26"/>
      <c r="J86" s="26"/>
      <c r="K86" s="26"/>
      <c r="L86" s="26"/>
      <c r="M86" s="26"/>
      <c r="N86" s="26"/>
      <c r="O86" s="26"/>
      <c r="P86" s="26"/>
      <c r="Q86" s="26"/>
      <c r="R86" s="26"/>
      <c r="S86" s="26"/>
      <c r="T86" s="26"/>
      <c r="U86" s="26"/>
      <c r="V86" s="26"/>
      <c r="W86" s="26"/>
      <c r="X86" s="26"/>
      <c r="Y86" s="26"/>
      <c r="Z86" s="26"/>
    </row>
    <row r="87" spans="1:26" ht="13.5" customHeight="1" x14ac:dyDescent="0.2">
      <c r="A87" s="42"/>
      <c r="B87" s="26"/>
      <c r="C87" s="43"/>
      <c r="D87" s="26"/>
      <c r="E87" s="70"/>
      <c r="F87" s="26"/>
      <c r="G87" s="26"/>
      <c r="H87" s="26"/>
      <c r="I87" s="26"/>
      <c r="J87" s="26"/>
      <c r="K87" s="26"/>
      <c r="L87" s="26"/>
      <c r="M87" s="26"/>
      <c r="N87" s="26"/>
      <c r="O87" s="26"/>
      <c r="P87" s="26"/>
      <c r="Q87" s="26"/>
      <c r="R87" s="26"/>
      <c r="S87" s="26"/>
      <c r="T87" s="26"/>
      <c r="U87" s="26"/>
      <c r="V87" s="26"/>
      <c r="W87" s="26"/>
      <c r="X87" s="26"/>
      <c r="Y87" s="26"/>
      <c r="Z87" s="26"/>
    </row>
    <row r="88" spans="1:26" ht="13.5" customHeight="1" x14ac:dyDescent="0.2">
      <c r="A88" s="42"/>
      <c r="B88" s="26"/>
      <c r="C88" s="43"/>
      <c r="D88" s="26"/>
      <c r="E88" s="70"/>
      <c r="F88" s="26"/>
      <c r="G88" s="26"/>
      <c r="H88" s="26"/>
      <c r="I88" s="26"/>
      <c r="J88" s="26"/>
      <c r="K88" s="26"/>
      <c r="L88" s="26"/>
      <c r="M88" s="26"/>
      <c r="N88" s="26"/>
      <c r="O88" s="26"/>
      <c r="P88" s="26"/>
      <c r="Q88" s="26"/>
      <c r="R88" s="26"/>
      <c r="S88" s="26"/>
      <c r="T88" s="26"/>
      <c r="U88" s="26"/>
      <c r="V88" s="26"/>
      <c r="W88" s="26"/>
      <c r="X88" s="26"/>
      <c r="Y88" s="26"/>
      <c r="Z88" s="26"/>
    </row>
    <row r="89" spans="1:26" ht="13.5" customHeight="1" x14ac:dyDescent="0.2">
      <c r="A89" s="42"/>
      <c r="B89" s="26"/>
      <c r="C89" s="43"/>
      <c r="D89" s="26"/>
      <c r="E89" s="70"/>
      <c r="F89" s="26"/>
      <c r="G89" s="26"/>
      <c r="H89" s="26"/>
      <c r="I89" s="26"/>
      <c r="J89" s="26"/>
      <c r="K89" s="26"/>
      <c r="L89" s="26"/>
      <c r="M89" s="26"/>
      <c r="N89" s="26"/>
      <c r="O89" s="26"/>
      <c r="P89" s="26"/>
      <c r="Q89" s="26"/>
      <c r="R89" s="26"/>
      <c r="S89" s="26"/>
      <c r="T89" s="26"/>
      <c r="U89" s="26"/>
      <c r="V89" s="26"/>
      <c r="W89" s="26"/>
      <c r="X89" s="26"/>
      <c r="Y89" s="26"/>
      <c r="Z89" s="26"/>
    </row>
    <row r="90" spans="1:26" ht="13.5" customHeight="1" x14ac:dyDescent="0.2">
      <c r="A90" s="42"/>
      <c r="B90" s="26"/>
      <c r="C90" s="43"/>
      <c r="D90" s="26"/>
      <c r="E90" s="70"/>
      <c r="F90" s="26"/>
      <c r="G90" s="26"/>
      <c r="H90" s="26"/>
      <c r="I90" s="26"/>
      <c r="J90" s="26"/>
      <c r="K90" s="26"/>
      <c r="L90" s="26"/>
      <c r="M90" s="26"/>
      <c r="N90" s="26"/>
      <c r="O90" s="26"/>
      <c r="P90" s="26"/>
      <c r="Q90" s="26"/>
      <c r="R90" s="26"/>
      <c r="S90" s="26"/>
      <c r="T90" s="26"/>
      <c r="U90" s="26"/>
      <c r="V90" s="26"/>
      <c r="W90" s="26"/>
      <c r="X90" s="26"/>
      <c r="Y90" s="26"/>
      <c r="Z90" s="26"/>
    </row>
    <row r="91" spans="1:26" ht="13.5" customHeight="1" x14ac:dyDescent="0.2">
      <c r="A91" s="42"/>
      <c r="B91" s="26"/>
      <c r="C91" s="43"/>
      <c r="D91" s="26"/>
      <c r="E91" s="70"/>
      <c r="F91" s="26"/>
      <c r="G91" s="26"/>
      <c r="H91" s="26"/>
      <c r="I91" s="26"/>
      <c r="J91" s="26"/>
      <c r="K91" s="26"/>
      <c r="L91" s="26"/>
      <c r="M91" s="26"/>
      <c r="N91" s="26"/>
      <c r="O91" s="26"/>
      <c r="P91" s="26"/>
      <c r="Q91" s="26"/>
      <c r="R91" s="26"/>
      <c r="S91" s="26"/>
      <c r="T91" s="26"/>
      <c r="U91" s="26"/>
      <c r="V91" s="26"/>
      <c r="W91" s="26"/>
      <c r="X91" s="26"/>
      <c r="Y91" s="26"/>
      <c r="Z91" s="26"/>
    </row>
    <row r="92" spans="1:26" ht="13.5" customHeight="1" x14ac:dyDescent="0.2">
      <c r="A92" s="42"/>
      <c r="B92" s="26"/>
      <c r="C92" s="43"/>
      <c r="D92" s="26"/>
      <c r="E92" s="70"/>
      <c r="F92" s="26"/>
      <c r="G92" s="26"/>
      <c r="H92" s="26"/>
      <c r="I92" s="26"/>
      <c r="J92" s="26"/>
      <c r="K92" s="26"/>
      <c r="L92" s="26"/>
      <c r="M92" s="26"/>
      <c r="N92" s="26"/>
      <c r="O92" s="26"/>
      <c r="P92" s="26"/>
      <c r="Q92" s="26"/>
      <c r="R92" s="26"/>
      <c r="S92" s="26"/>
      <c r="T92" s="26"/>
      <c r="U92" s="26"/>
      <c r="V92" s="26"/>
      <c r="W92" s="26"/>
      <c r="X92" s="26"/>
      <c r="Y92" s="26"/>
      <c r="Z92" s="26"/>
    </row>
    <row r="93" spans="1:26" ht="13.5" customHeight="1" x14ac:dyDescent="0.2">
      <c r="A93" s="42"/>
      <c r="B93" s="26"/>
      <c r="C93" s="43"/>
      <c r="D93" s="26"/>
      <c r="E93" s="70"/>
      <c r="F93" s="26"/>
      <c r="G93" s="26"/>
      <c r="H93" s="26"/>
      <c r="I93" s="26"/>
      <c r="J93" s="26"/>
      <c r="K93" s="26"/>
      <c r="L93" s="26"/>
      <c r="M93" s="26"/>
      <c r="N93" s="26"/>
      <c r="O93" s="26"/>
      <c r="P93" s="26"/>
      <c r="Q93" s="26"/>
      <c r="R93" s="26"/>
      <c r="S93" s="26"/>
      <c r="T93" s="26"/>
      <c r="U93" s="26"/>
      <c r="V93" s="26"/>
      <c r="W93" s="26"/>
      <c r="X93" s="26"/>
      <c r="Y93" s="26"/>
      <c r="Z93" s="26"/>
    </row>
    <row r="94" spans="1:26" ht="13.5" customHeight="1" x14ac:dyDescent="0.2">
      <c r="A94" s="42"/>
      <c r="B94" s="26"/>
      <c r="C94" s="43"/>
      <c r="D94" s="26"/>
      <c r="E94" s="70"/>
      <c r="F94" s="26"/>
      <c r="G94" s="26"/>
      <c r="H94" s="26"/>
      <c r="I94" s="26"/>
      <c r="J94" s="26"/>
      <c r="K94" s="26"/>
      <c r="L94" s="26"/>
      <c r="M94" s="26"/>
      <c r="N94" s="26"/>
      <c r="O94" s="26"/>
      <c r="P94" s="26"/>
      <c r="Q94" s="26"/>
      <c r="R94" s="26"/>
      <c r="S94" s="26"/>
      <c r="T94" s="26"/>
      <c r="U94" s="26"/>
      <c r="V94" s="26"/>
      <c r="W94" s="26"/>
      <c r="X94" s="26"/>
      <c r="Y94" s="26"/>
      <c r="Z94" s="26"/>
    </row>
    <row r="95" spans="1:26" ht="13.5" customHeight="1" x14ac:dyDescent="0.2">
      <c r="A95" s="42"/>
      <c r="B95" s="26"/>
      <c r="C95" s="43"/>
      <c r="D95" s="26"/>
      <c r="E95" s="70"/>
      <c r="F95" s="26"/>
      <c r="G95" s="26"/>
      <c r="H95" s="26"/>
      <c r="I95" s="26"/>
      <c r="J95" s="26"/>
      <c r="K95" s="26"/>
      <c r="L95" s="26"/>
      <c r="M95" s="26"/>
      <c r="N95" s="26"/>
      <c r="O95" s="26"/>
      <c r="P95" s="26"/>
      <c r="Q95" s="26"/>
      <c r="R95" s="26"/>
      <c r="S95" s="26"/>
      <c r="T95" s="26"/>
      <c r="U95" s="26"/>
      <c r="V95" s="26"/>
      <c r="W95" s="26"/>
      <c r="X95" s="26"/>
      <c r="Y95" s="26"/>
      <c r="Z95" s="26"/>
    </row>
    <row r="96" spans="1:26" ht="13.5" customHeight="1" x14ac:dyDescent="0.2">
      <c r="A96" s="42"/>
      <c r="B96" s="26"/>
      <c r="C96" s="43"/>
      <c r="D96" s="26"/>
      <c r="E96" s="70"/>
      <c r="F96" s="26"/>
      <c r="G96" s="26"/>
      <c r="H96" s="26"/>
      <c r="I96" s="26"/>
      <c r="J96" s="26"/>
      <c r="K96" s="26"/>
      <c r="L96" s="26"/>
      <c r="M96" s="26"/>
      <c r="N96" s="26"/>
      <c r="O96" s="26"/>
      <c r="P96" s="26"/>
      <c r="Q96" s="26"/>
      <c r="R96" s="26"/>
      <c r="S96" s="26"/>
      <c r="T96" s="26"/>
      <c r="U96" s="26"/>
      <c r="V96" s="26"/>
      <c r="W96" s="26"/>
      <c r="X96" s="26"/>
      <c r="Y96" s="26"/>
      <c r="Z96" s="26"/>
    </row>
    <row r="97" spans="1:26" ht="13.5" customHeight="1" x14ac:dyDescent="0.2">
      <c r="A97" s="42"/>
      <c r="B97" s="26"/>
      <c r="C97" s="43"/>
      <c r="D97" s="26"/>
      <c r="E97" s="70"/>
      <c r="F97" s="26"/>
      <c r="G97" s="26"/>
      <c r="H97" s="26"/>
      <c r="I97" s="26"/>
      <c r="J97" s="26"/>
      <c r="K97" s="26"/>
      <c r="L97" s="26"/>
      <c r="M97" s="26"/>
      <c r="N97" s="26"/>
      <c r="O97" s="26"/>
      <c r="P97" s="26"/>
      <c r="Q97" s="26"/>
      <c r="R97" s="26"/>
      <c r="S97" s="26"/>
      <c r="T97" s="26"/>
      <c r="U97" s="26"/>
      <c r="V97" s="26"/>
      <c r="W97" s="26"/>
      <c r="X97" s="26"/>
      <c r="Y97" s="26"/>
      <c r="Z97" s="26"/>
    </row>
    <row r="98" spans="1:26" ht="13.5" customHeight="1" x14ac:dyDescent="0.2">
      <c r="A98" s="42"/>
      <c r="B98" s="26"/>
      <c r="C98" s="43"/>
      <c r="D98" s="26"/>
      <c r="E98" s="70"/>
      <c r="F98" s="26"/>
      <c r="G98" s="26"/>
      <c r="H98" s="26"/>
      <c r="I98" s="26"/>
      <c r="J98" s="26"/>
      <c r="K98" s="26"/>
      <c r="L98" s="26"/>
      <c r="M98" s="26"/>
      <c r="N98" s="26"/>
      <c r="O98" s="26"/>
      <c r="P98" s="26"/>
      <c r="Q98" s="26"/>
      <c r="R98" s="26"/>
      <c r="S98" s="26"/>
      <c r="T98" s="26"/>
      <c r="U98" s="26"/>
      <c r="V98" s="26"/>
      <c r="W98" s="26"/>
      <c r="X98" s="26"/>
      <c r="Y98" s="26"/>
      <c r="Z98" s="26"/>
    </row>
    <row r="99" spans="1:26" ht="13.5" customHeight="1" x14ac:dyDescent="0.2">
      <c r="A99" s="42"/>
      <c r="B99" s="26"/>
      <c r="C99" s="43"/>
      <c r="D99" s="26"/>
      <c r="E99" s="70"/>
      <c r="F99" s="26"/>
      <c r="G99" s="26"/>
      <c r="H99" s="26"/>
      <c r="I99" s="26"/>
      <c r="J99" s="26"/>
      <c r="K99" s="26"/>
      <c r="L99" s="26"/>
      <c r="M99" s="26"/>
      <c r="N99" s="26"/>
      <c r="O99" s="26"/>
      <c r="P99" s="26"/>
      <c r="Q99" s="26"/>
      <c r="R99" s="26"/>
      <c r="S99" s="26"/>
      <c r="T99" s="26"/>
      <c r="U99" s="26"/>
      <c r="V99" s="26"/>
      <c r="W99" s="26"/>
      <c r="X99" s="26"/>
      <c r="Y99" s="26"/>
      <c r="Z99" s="26"/>
    </row>
    <row r="100" spans="1:26" ht="13.5" customHeight="1" x14ac:dyDescent="0.2">
      <c r="A100" s="42"/>
      <c r="B100" s="26"/>
      <c r="C100" s="43"/>
      <c r="D100" s="26"/>
      <c r="E100" s="70"/>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x14ac:dyDescent="0.2">
      <c r="A101" s="42"/>
      <c r="B101" s="26"/>
      <c r="C101" s="43"/>
      <c r="D101" s="26"/>
      <c r="E101" s="70"/>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x14ac:dyDescent="0.2">
      <c r="A102" s="42"/>
      <c r="B102" s="26"/>
      <c r="C102" s="43"/>
      <c r="D102" s="26"/>
      <c r="E102" s="70"/>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x14ac:dyDescent="0.2">
      <c r="A103" s="42"/>
      <c r="B103" s="26"/>
      <c r="C103" s="43"/>
      <c r="D103" s="26"/>
      <c r="E103" s="70"/>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x14ac:dyDescent="0.2">
      <c r="A104" s="42"/>
      <c r="B104" s="26"/>
      <c r="C104" s="43"/>
      <c r="D104" s="26"/>
      <c r="E104" s="70"/>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x14ac:dyDescent="0.2">
      <c r="A105" s="42"/>
      <c r="B105" s="26"/>
      <c r="C105" s="43"/>
      <c r="D105" s="26"/>
      <c r="E105" s="70"/>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x14ac:dyDescent="0.2">
      <c r="A106" s="42"/>
      <c r="B106" s="26"/>
      <c r="C106" s="43"/>
      <c r="D106" s="26"/>
      <c r="E106" s="70"/>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x14ac:dyDescent="0.2">
      <c r="A107" s="42"/>
      <c r="B107" s="26"/>
      <c r="C107" s="43"/>
      <c r="D107" s="26"/>
      <c r="E107" s="70"/>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x14ac:dyDescent="0.2">
      <c r="A108" s="42"/>
      <c r="B108" s="26"/>
      <c r="C108" s="43"/>
      <c r="D108" s="26"/>
      <c r="E108" s="70"/>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x14ac:dyDescent="0.2">
      <c r="A109" s="42"/>
      <c r="B109" s="26"/>
      <c r="C109" s="43"/>
      <c r="D109" s="26"/>
      <c r="E109" s="70"/>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x14ac:dyDescent="0.2">
      <c r="A110" s="42"/>
      <c r="B110" s="26"/>
      <c r="C110" s="43"/>
      <c r="D110" s="26"/>
      <c r="E110" s="70"/>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x14ac:dyDescent="0.2">
      <c r="A111" s="42"/>
      <c r="B111" s="26"/>
      <c r="C111" s="43"/>
      <c r="D111" s="26"/>
      <c r="E111" s="70"/>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x14ac:dyDescent="0.2">
      <c r="A112" s="42"/>
      <c r="B112" s="26"/>
      <c r="C112" s="43"/>
      <c r="D112" s="26"/>
      <c r="E112" s="70"/>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x14ac:dyDescent="0.2">
      <c r="A113" s="42"/>
      <c r="B113" s="26"/>
      <c r="C113" s="43"/>
      <c r="D113" s="26"/>
      <c r="E113" s="70"/>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x14ac:dyDescent="0.2">
      <c r="A114" s="42"/>
      <c r="B114" s="26"/>
      <c r="C114" s="43"/>
      <c r="D114" s="26"/>
      <c r="E114" s="70"/>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x14ac:dyDescent="0.2">
      <c r="A115" s="42"/>
      <c r="B115" s="26"/>
      <c r="C115" s="43"/>
      <c r="D115" s="26"/>
      <c r="E115" s="70"/>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x14ac:dyDescent="0.2">
      <c r="A116" s="42"/>
      <c r="B116" s="26"/>
      <c r="C116" s="43"/>
      <c r="D116" s="26"/>
      <c r="E116" s="70"/>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x14ac:dyDescent="0.2">
      <c r="A117" s="42"/>
      <c r="B117" s="26"/>
      <c r="C117" s="43"/>
      <c r="D117" s="26"/>
      <c r="E117" s="70"/>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x14ac:dyDescent="0.2">
      <c r="A118" s="42"/>
      <c r="B118" s="26"/>
      <c r="C118" s="43"/>
      <c r="D118" s="26"/>
      <c r="E118" s="70"/>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x14ac:dyDescent="0.2">
      <c r="A119" s="42"/>
      <c r="B119" s="26"/>
      <c r="C119" s="43"/>
      <c r="D119" s="26"/>
      <c r="E119" s="70"/>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x14ac:dyDescent="0.2">
      <c r="A120" s="42"/>
      <c r="B120" s="26"/>
      <c r="C120" s="43"/>
      <c r="D120" s="26"/>
      <c r="E120" s="70"/>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x14ac:dyDescent="0.2">
      <c r="A121" s="42"/>
      <c r="B121" s="26"/>
      <c r="C121" s="43"/>
      <c r="D121" s="26"/>
      <c r="E121" s="70"/>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x14ac:dyDescent="0.2">
      <c r="A122" s="42"/>
      <c r="B122" s="26"/>
      <c r="C122" s="43"/>
      <c r="D122" s="26"/>
      <c r="E122" s="70"/>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x14ac:dyDescent="0.2">
      <c r="A123" s="42"/>
      <c r="B123" s="26"/>
      <c r="C123" s="43"/>
      <c r="D123" s="26"/>
      <c r="E123" s="70"/>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x14ac:dyDescent="0.2">
      <c r="A124" s="42"/>
      <c r="B124" s="26"/>
      <c r="C124" s="43"/>
      <c r="D124" s="26"/>
      <c r="E124" s="70"/>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x14ac:dyDescent="0.2">
      <c r="A125" s="42"/>
      <c r="B125" s="26"/>
      <c r="C125" s="43"/>
      <c r="D125" s="26"/>
      <c r="E125" s="70"/>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x14ac:dyDescent="0.2">
      <c r="A126" s="42"/>
      <c r="B126" s="26"/>
      <c r="C126" s="43"/>
      <c r="D126" s="26"/>
      <c r="E126" s="70"/>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x14ac:dyDescent="0.2">
      <c r="A127" s="42"/>
      <c r="B127" s="26"/>
      <c r="C127" s="43"/>
      <c r="D127" s="26"/>
      <c r="E127" s="70"/>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x14ac:dyDescent="0.2">
      <c r="A128" s="42"/>
      <c r="B128" s="26"/>
      <c r="C128" s="43"/>
      <c r="D128" s="26"/>
      <c r="E128" s="70"/>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x14ac:dyDescent="0.2">
      <c r="A129" s="42"/>
      <c r="B129" s="26"/>
      <c r="C129" s="43"/>
      <c r="D129" s="26"/>
      <c r="E129" s="70"/>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x14ac:dyDescent="0.2">
      <c r="A130" s="42"/>
      <c r="B130" s="26"/>
      <c r="C130" s="43"/>
      <c r="D130" s="26"/>
      <c r="E130" s="70"/>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x14ac:dyDescent="0.2">
      <c r="A131" s="42"/>
      <c r="B131" s="26"/>
      <c r="C131" s="43"/>
      <c r="D131" s="26"/>
      <c r="E131" s="70"/>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x14ac:dyDescent="0.2">
      <c r="A132" s="42"/>
      <c r="B132" s="26"/>
      <c r="C132" s="43"/>
      <c r="D132" s="26"/>
      <c r="E132" s="70"/>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x14ac:dyDescent="0.2">
      <c r="A133" s="42"/>
      <c r="B133" s="26"/>
      <c r="C133" s="43"/>
      <c r="D133" s="26"/>
      <c r="E133" s="70"/>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x14ac:dyDescent="0.2">
      <c r="A134" s="42"/>
      <c r="B134" s="26"/>
      <c r="C134" s="43"/>
      <c r="D134" s="26"/>
      <c r="E134" s="70"/>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x14ac:dyDescent="0.2">
      <c r="A135" s="42"/>
      <c r="B135" s="26"/>
      <c r="C135" s="43"/>
      <c r="D135" s="26"/>
      <c r="E135" s="70"/>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x14ac:dyDescent="0.2">
      <c r="A136" s="42"/>
      <c r="B136" s="26"/>
      <c r="C136" s="43"/>
      <c r="D136" s="26"/>
      <c r="E136" s="70"/>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x14ac:dyDescent="0.2">
      <c r="A137" s="42"/>
      <c r="B137" s="26"/>
      <c r="C137" s="43"/>
      <c r="D137" s="26"/>
      <c r="E137" s="70"/>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x14ac:dyDescent="0.2">
      <c r="A138" s="42"/>
      <c r="B138" s="26"/>
      <c r="C138" s="43"/>
      <c r="D138" s="26"/>
      <c r="E138" s="70"/>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x14ac:dyDescent="0.2">
      <c r="A139" s="42"/>
      <c r="B139" s="26"/>
      <c r="C139" s="43"/>
      <c r="D139" s="26"/>
      <c r="E139" s="70"/>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x14ac:dyDescent="0.2">
      <c r="A140" s="42"/>
      <c r="B140" s="26"/>
      <c r="C140" s="43"/>
      <c r="D140" s="26"/>
      <c r="E140" s="70"/>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x14ac:dyDescent="0.2">
      <c r="A141" s="42"/>
      <c r="B141" s="26"/>
      <c r="C141" s="43"/>
      <c r="D141" s="26"/>
      <c r="E141" s="70"/>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x14ac:dyDescent="0.2">
      <c r="A142" s="42"/>
      <c r="B142" s="26"/>
      <c r="C142" s="43"/>
      <c r="D142" s="26"/>
      <c r="E142" s="70"/>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x14ac:dyDescent="0.2">
      <c r="A143" s="42"/>
      <c r="B143" s="26"/>
      <c r="C143" s="43"/>
      <c r="D143" s="26"/>
      <c r="E143" s="70"/>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x14ac:dyDescent="0.2">
      <c r="A144" s="42"/>
      <c r="B144" s="26"/>
      <c r="C144" s="43"/>
      <c r="D144" s="26"/>
      <c r="E144" s="70"/>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x14ac:dyDescent="0.2">
      <c r="A145" s="42"/>
      <c r="B145" s="26"/>
      <c r="C145" s="43"/>
      <c r="D145" s="26"/>
      <c r="E145" s="70"/>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x14ac:dyDescent="0.2">
      <c r="A146" s="42"/>
      <c r="B146" s="26"/>
      <c r="C146" s="43"/>
      <c r="D146" s="26"/>
      <c r="E146" s="70"/>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x14ac:dyDescent="0.2">
      <c r="A147" s="42"/>
      <c r="B147" s="26"/>
      <c r="C147" s="43"/>
      <c r="D147" s="26"/>
      <c r="E147" s="70"/>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x14ac:dyDescent="0.2">
      <c r="A148" s="42"/>
      <c r="B148" s="26"/>
      <c r="C148" s="43"/>
      <c r="D148" s="26"/>
      <c r="E148" s="70"/>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x14ac:dyDescent="0.2">
      <c r="A149" s="42"/>
      <c r="B149" s="26"/>
      <c r="C149" s="43"/>
      <c r="D149" s="26"/>
      <c r="E149" s="70"/>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x14ac:dyDescent="0.2">
      <c r="A150" s="42"/>
      <c r="B150" s="26"/>
      <c r="C150" s="43"/>
      <c r="D150" s="26"/>
      <c r="E150" s="70"/>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x14ac:dyDescent="0.2">
      <c r="A151" s="42"/>
      <c r="B151" s="26"/>
      <c r="C151" s="43"/>
      <c r="D151" s="26"/>
      <c r="E151" s="70"/>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x14ac:dyDescent="0.2">
      <c r="A152" s="42"/>
      <c r="B152" s="26"/>
      <c r="C152" s="43"/>
      <c r="D152" s="26"/>
      <c r="E152" s="70"/>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x14ac:dyDescent="0.2">
      <c r="A153" s="42"/>
      <c r="B153" s="26"/>
      <c r="C153" s="43"/>
      <c r="D153" s="26"/>
      <c r="E153" s="70"/>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x14ac:dyDescent="0.2">
      <c r="A154" s="42"/>
      <c r="B154" s="26"/>
      <c r="C154" s="43"/>
      <c r="D154" s="26"/>
      <c r="E154" s="70"/>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x14ac:dyDescent="0.2">
      <c r="A155" s="42"/>
      <c r="B155" s="26"/>
      <c r="C155" s="43"/>
      <c r="D155" s="26"/>
      <c r="E155" s="70"/>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x14ac:dyDescent="0.2">
      <c r="A156" s="42"/>
      <c r="B156" s="26"/>
      <c r="C156" s="43"/>
      <c r="D156" s="26"/>
      <c r="E156" s="70"/>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x14ac:dyDescent="0.2">
      <c r="A157" s="42"/>
      <c r="B157" s="26"/>
      <c r="C157" s="43"/>
      <c r="D157" s="26"/>
      <c r="E157" s="70"/>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x14ac:dyDescent="0.2">
      <c r="A158" s="42"/>
      <c r="B158" s="26"/>
      <c r="C158" s="43"/>
      <c r="D158" s="26"/>
      <c r="E158" s="70"/>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x14ac:dyDescent="0.2">
      <c r="A159" s="42"/>
      <c r="B159" s="26"/>
      <c r="C159" s="43"/>
      <c r="D159" s="26"/>
      <c r="E159" s="70"/>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x14ac:dyDescent="0.2">
      <c r="A160" s="42"/>
      <c r="B160" s="26"/>
      <c r="C160" s="43"/>
      <c r="D160" s="26"/>
      <c r="E160" s="70"/>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x14ac:dyDescent="0.2">
      <c r="A161" s="42"/>
      <c r="B161" s="26"/>
      <c r="C161" s="43"/>
      <c r="D161" s="26"/>
      <c r="E161" s="70"/>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x14ac:dyDescent="0.2">
      <c r="A162" s="42"/>
      <c r="B162" s="26"/>
      <c r="C162" s="43"/>
      <c r="D162" s="26"/>
      <c r="E162" s="70"/>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x14ac:dyDescent="0.2">
      <c r="A163" s="42"/>
      <c r="B163" s="26"/>
      <c r="C163" s="43"/>
      <c r="D163" s="26"/>
      <c r="E163" s="70"/>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x14ac:dyDescent="0.2">
      <c r="A164" s="42"/>
      <c r="B164" s="26"/>
      <c r="C164" s="43"/>
      <c r="D164" s="26"/>
      <c r="E164" s="70"/>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x14ac:dyDescent="0.2">
      <c r="A165" s="42"/>
      <c r="B165" s="26"/>
      <c r="C165" s="43"/>
      <c r="D165" s="26"/>
      <c r="E165" s="70"/>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x14ac:dyDescent="0.2">
      <c r="A166" s="42"/>
      <c r="B166" s="26"/>
      <c r="C166" s="43"/>
      <c r="D166" s="26"/>
      <c r="E166" s="70"/>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x14ac:dyDescent="0.2">
      <c r="A167" s="42"/>
      <c r="B167" s="26"/>
      <c r="C167" s="43"/>
      <c r="D167" s="26"/>
      <c r="E167" s="70"/>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x14ac:dyDescent="0.2">
      <c r="A168" s="42"/>
      <c r="B168" s="26"/>
      <c r="C168" s="43"/>
      <c r="D168" s="26"/>
      <c r="E168" s="70"/>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x14ac:dyDescent="0.2">
      <c r="A169" s="42"/>
      <c r="B169" s="26"/>
      <c r="C169" s="43"/>
      <c r="D169" s="26"/>
      <c r="E169" s="70"/>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x14ac:dyDescent="0.2">
      <c r="A170" s="42"/>
      <c r="B170" s="26"/>
      <c r="C170" s="43"/>
      <c r="D170" s="26"/>
      <c r="E170" s="70"/>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x14ac:dyDescent="0.2">
      <c r="A171" s="42"/>
      <c r="B171" s="26"/>
      <c r="C171" s="43"/>
      <c r="D171" s="26"/>
      <c r="E171" s="70"/>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x14ac:dyDescent="0.2">
      <c r="A172" s="42"/>
      <c r="B172" s="26"/>
      <c r="C172" s="43"/>
      <c r="D172" s="26"/>
      <c r="E172" s="70"/>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x14ac:dyDescent="0.2">
      <c r="A173" s="42"/>
      <c r="B173" s="26"/>
      <c r="C173" s="43"/>
      <c r="D173" s="26"/>
      <c r="E173" s="70"/>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x14ac:dyDescent="0.2">
      <c r="A174" s="42"/>
      <c r="B174" s="26"/>
      <c r="C174" s="43"/>
      <c r="D174" s="26"/>
      <c r="E174" s="70"/>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x14ac:dyDescent="0.2">
      <c r="A175" s="42"/>
      <c r="B175" s="26"/>
      <c r="C175" s="43"/>
      <c r="D175" s="26"/>
      <c r="E175" s="70"/>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x14ac:dyDescent="0.2">
      <c r="A176" s="42"/>
      <c r="B176" s="26"/>
      <c r="C176" s="43"/>
      <c r="D176" s="26"/>
      <c r="E176" s="70"/>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x14ac:dyDescent="0.2">
      <c r="A177" s="42"/>
      <c r="B177" s="26"/>
      <c r="C177" s="43"/>
      <c r="D177" s="26"/>
      <c r="E177" s="70"/>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x14ac:dyDescent="0.2">
      <c r="A178" s="42"/>
      <c r="B178" s="26"/>
      <c r="C178" s="43"/>
      <c r="D178" s="26"/>
      <c r="E178" s="70"/>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x14ac:dyDescent="0.2">
      <c r="A179" s="42"/>
      <c r="B179" s="26"/>
      <c r="C179" s="43"/>
      <c r="D179" s="26"/>
      <c r="E179" s="70"/>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x14ac:dyDescent="0.2">
      <c r="A180" s="42"/>
      <c r="B180" s="26"/>
      <c r="C180" s="43"/>
      <c r="D180" s="26"/>
      <c r="E180" s="70"/>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x14ac:dyDescent="0.2">
      <c r="A181" s="42"/>
      <c r="B181" s="26"/>
      <c r="C181" s="43"/>
      <c r="D181" s="26"/>
      <c r="E181" s="70"/>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x14ac:dyDescent="0.2">
      <c r="A182" s="42"/>
      <c r="B182" s="26"/>
      <c r="C182" s="43"/>
      <c r="D182" s="26"/>
      <c r="E182" s="70"/>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x14ac:dyDescent="0.2">
      <c r="A183" s="42"/>
      <c r="B183" s="26"/>
      <c r="C183" s="43"/>
      <c r="D183" s="26"/>
      <c r="E183" s="70"/>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x14ac:dyDescent="0.2">
      <c r="A184" s="42"/>
      <c r="B184" s="26"/>
      <c r="C184" s="43"/>
      <c r="D184" s="26"/>
      <c r="E184" s="70"/>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x14ac:dyDescent="0.2">
      <c r="A185" s="42"/>
      <c r="B185" s="26"/>
      <c r="C185" s="43"/>
      <c r="D185" s="26"/>
      <c r="E185" s="70"/>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x14ac:dyDescent="0.2">
      <c r="A186" s="42"/>
      <c r="B186" s="26"/>
      <c r="C186" s="43"/>
      <c r="D186" s="26"/>
      <c r="E186" s="70"/>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x14ac:dyDescent="0.2">
      <c r="A187" s="42"/>
      <c r="B187" s="26"/>
      <c r="C187" s="43"/>
      <c r="D187" s="26"/>
      <c r="E187" s="70"/>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x14ac:dyDescent="0.2">
      <c r="A188" s="42"/>
      <c r="B188" s="26"/>
      <c r="C188" s="43"/>
      <c r="D188" s="26"/>
      <c r="E188" s="70"/>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x14ac:dyDescent="0.2">
      <c r="A189" s="42"/>
      <c r="B189" s="26"/>
      <c r="C189" s="43"/>
      <c r="D189" s="26"/>
      <c r="E189" s="70"/>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x14ac:dyDescent="0.2">
      <c r="A190" s="42"/>
      <c r="B190" s="26"/>
      <c r="C190" s="43"/>
      <c r="D190" s="26"/>
      <c r="E190" s="70"/>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x14ac:dyDescent="0.2">
      <c r="A191" s="42"/>
      <c r="B191" s="26"/>
      <c r="C191" s="43"/>
      <c r="D191" s="26"/>
      <c r="E191" s="70"/>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x14ac:dyDescent="0.2">
      <c r="A192" s="42"/>
      <c r="B192" s="26"/>
      <c r="C192" s="43"/>
      <c r="D192" s="26"/>
      <c r="E192" s="70"/>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x14ac:dyDescent="0.2">
      <c r="A193" s="42"/>
      <c r="B193" s="26"/>
      <c r="C193" s="43"/>
      <c r="D193" s="26"/>
      <c r="E193" s="70"/>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x14ac:dyDescent="0.2">
      <c r="A194" s="42"/>
      <c r="B194" s="26"/>
      <c r="C194" s="43"/>
      <c r="D194" s="26"/>
      <c r="E194" s="70"/>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x14ac:dyDescent="0.2">
      <c r="A195" s="42"/>
      <c r="B195" s="26"/>
      <c r="C195" s="43"/>
      <c r="D195" s="26"/>
      <c r="E195" s="70"/>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x14ac:dyDescent="0.2">
      <c r="A196" s="42"/>
      <c r="B196" s="26"/>
      <c r="C196" s="43"/>
      <c r="D196" s="26"/>
      <c r="E196" s="70"/>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x14ac:dyDescent="0.2">
      <c r="A197" s="42"/>
      <c r="B197" s="26"/>
      <c r="C197" s="43"/>
      <c r="D197" s="26"/>
      <c r="E197" s="70"/>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x14ac:dyDescent="0.2">
      <c r="A198" s="42"/>
      <c r="B198" s="26"/>
      <c r="C198" s="43"/>
      <c r="D198" s="26"/>
      <c r="E198" s="70"/>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x14ac:dyDescent="0.2">
      <c r="A199" s="42"/>
      <c r="B199" s="26"/>
      <c r="C199" s="43"/>
      <c r="D199" s="26"/>
      <c r="E199" s="70"/>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x14ac:dyDescent="0.2">
      <c r="A200" s="42"/>
      <c r="B200" s="26"/>
      <c r="C200" s="43"/>
      <c r="D200" s="26"/>
      <c r="E200" s="70"/>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x14ac:dyDescent="0.2">
      <c r="A201" s="42"/>
      <c r="B201" s="26"/>
      <c r="C201" s="43"/>
      <c r="D201" s="26"/>
      <c r="E201" s="70"/>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x14ac:dyDescent="0.2">
      <c r="A202" s="42"/>
      <c r="B202" s="26"/>
      <c r="C202" s="43"/>
      <c r="D202" s="26"/>
      <c r="E202" s="70"/>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x14ac:dyDescent="0.2">
      <c r="A203" s="42"/>
      <c r="B203" s="26"/>
      <c r="C203" s="43"/>
      <c r="D203" s="26"/>
      <c r="E203" s="70"/>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x14ac:dyDescent="0.2">
      <c r="A204" s="42"/>
      <c r="B204" s="26"/>
      <c r="C204" s="43"/>
      <c r="D204" s="26"/>
      <c r="E204" s="70"/>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x14ac:dyDescent="0.2">
      <c r="A205" s="42"/>
      <c r="B205" s="26"/>
      <c r="C205" s="43"/>
      <c r="D205" s="26"/>
      <c r="E205" s="70"/>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x14ac:dyDescent="0.2">
      <c r="A206" s="42"/>
      <c r="B206" s="26"/>
      <c r="C206" s="43"/>
      <c r="D206" s="26"/>
      <c r="E206" s="70"/>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x14ac:dyDescent="0.2">
      <c r="A207" s="42"/>
      <c r="B207" s="26"/>
      <c r="C207" s="43"/>
      <c r="D207" s="26"/>
      <c r="E207" s="70"/>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x14ac:dyDescent="0.2">
      <c r="A208" s="42"/>
      <c r="B208" s="26"/>
      <c r="C208" s="43"/>
      <c r="D208" s="26"/>
      <c r="E208" s="70"/>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x14ac:dyDescent="0.2">
      <c r="A209" s="42"/>
      <c r="B209" s="26"/>
      <c r="C209" s="43"/>
      <c r="D209" s="26"/>
      <c r="E209" s="70"/>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x14ac:dyDescent="0.2">
      <c r="A210" s="42"/>
      <c r="B210" s="26"/>
      <c r="C210" s="43"/>
      <c r="D210" s="26"/>
      <c r="E210" s="70"/>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x14ac:dyDescent="0.2">
      <c r="A211" s="42"/>
      <c r="B211" s="26"/>
      <c r="C211" s="43"/>
      <c r="D211" s="26"/>
      <c r="E211" s="70"/>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x14ac:dyDescent="0.2">
      <c r="A212" s="42"/>
      <c r="B212" s="26"/>
      <c r="C212" s="43"/>
      <c r="D212" s="26"/>
      <c r="E212" s="70"/>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x14ac:dyDescent="0.2">
      <c r="A213" s="42"/>
      <c r="B213" s="26"/>
      <c r="C213" s="43"/>
      <c r="D213" s="26"/>
      <c r="E213" s="70"/>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x14ac:dyDescent="0.2">
      <c r="A214" s="42"/>
      <c r="B214" s="26"/>
      <c r="C214" s="43"/>
      <c r="D214" s="26"/>
      <c r="E214" s="70"/>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x14ac:dyDescent="0.2">
      <c r="A215" s="42"/>
      <c r="B215" s="26"/>
      <c r="C215" s="43"/>
      <c r="D215" s="26"/>
      <c r="E215" s="70"/>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x14ac:dyDescent="0.2">
      <c r="A216" s="42"/>
      <c r="B216" s="26"/>
      <c r="C216" s="43"/>
      <c r="D216" s="26"/>
      <c r="E216" s="70"/>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x14ac:dyDescent="0.2">
      <c r="A217" s="42"/>
      <c r="B217" s="26"/>
      <c r="C217" s="43"/>
      <c r="D217" s="26"/>
      <c r="E217" s="70"/>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x14ac:dyDescent="0.2">
      <c r="A218" s="42"/>
      <c r="B218" s="26"/>
      <c r="C218" s="43"/>
      <c r="D218" s="26"/>
      <c r="E218" s="70"/>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x14ac:dyDescent="0.2">
      <c r="A219" s="42"/>
      <c r="B219" s="26"/>
      <c r="C219" s="43"/>
      <c r="D219" s="26"/>
      <c r="E219" s="70"/>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x14ac:dyDescent="0.2">
      <c r="A220" s="42"/>
      <c r="B220" s="26"/>
      <c r="C220" s="43"/>
      <c r="D220" s="26"/>
      <c r="E220" s="70"/>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x14ac:dyDescent="0.2">
      <c r="A221" s="42"/>
      <c r="B221" s="26"/>
      <c r="C221" s="43"/>
      <c r="D221" s="26"/>
      <c r="E221" s="70"/>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x14ac:dyDescent="0.2">
      <c r="A222" s="42"/>
      <c r="B222" s="26"/>
      <c r="C222" s="43"/>
      <c r="D222" s="26"/>
      <c r="E222" s="70"/>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x14ac:dyDescent="0.2">
      <c r="A223" s="42"/>
      <c r="B223" s="26"/>
      <c r="C223" s="43"/>
      <c r="D223" s="26"/>
      <c r="E223" s="70"/>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x14ac:dyDescent="0.2">
      <c r="A224" s="42"/>
      <c r="B224" s="26"/>
      <c r="C224" s="43"/>
      <c r="D224" s="26"/>
      <c r="E224" s="70"/>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x14ac:dyDescent="0.2">
      <c r="A225" s="42"/>
      <c r="B225" s="26"/>
      <c r="C225" s="43"/>
      <c r="D225" s="26"/>
      <c r="E225" s="70"/>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x14ac:dyDescent="0.2">
      <c r="A226" s="42"/>
      <c r="B226" s="26"/>
      <c r="C226" s="43"/>
      <c r="D226" s="26"/>
      <c r="E226" s="70"/>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x14ac:dyDescent="0.2">
      <c r="A227" s="42"/>
      <c r="B227" s="26"/>
      <c r="C227" s="43"/>
      <c r="D227" s="26"/>
      <c r="E227" s="70"/>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x14ac:dyDescent="0.2">
      <c r="A228" s="42"/>
      <c r="B228" s="26"/>
      <c r="C228" s="43"/>
      <c r="D228" s="26"/>
      <c r="E228" s="70"/>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x14ac:dyDescent="0.2">
      <c r="A229" s="42"/>
      <c r="B229" s="26"/>
      <c r="C229" s="43"/>
      <c r="D229" s="26"/>
      <c r="E229" s="70"/>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x14ac:dyDescent="0.2">
      <c r="A230" s="42"/>
      <c r="B230" s="26"/>
      <c r="C230" s="43"/>
      <c r="D230" s="26"/>
      <c r="E230" s="70"/>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x14ac:dyDescent="0.2">
      <c r="A231" s="42"/>
      <c r="B231" s="26"/>
      <c r="C231" s="43"/>
      <c r="D231" s="26"/>
      <c r="E231" s="70"/>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x14ac:dyDescent="0.2">
      <c r="A232" s="42"/>
      <c r="B232" s="26"/>
      <c r="C232" s="43"/>
      <c r="D232" s="26"/>
      <c r="E232" s="70"/>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x14ac:dyDescent="0.2">
      <c r="A233" s="42"/>
      <c r="B233" s="26"/>
      <c r="C233" s="43"/>
      <c r="D233" s="26"/>
      <c r="E233" s="70"/>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x14ac:dyDescent="0.2">
      <c r="A234" s="42"/>
      <c r="B234" s="26"/>
      <c r="C234" s="43"/>
      <c r="D234" s="26"/>
      <c r="E234" s="70"/>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x14ac:dyDescent="0.2">
      <c r="A235" s="42"/>
      <c r="B235" s="26"/>
      <c r="C235" s="43"/>
      <c r="D235" s="26"/>
      <c r="E235" s="70"/>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x14ac:dyDescent="0.2">
      <c r="A236" s="42"/>
      <c r="B236" s="26"/>
      <c r="C236" s="43"/>
      <c r="D236" s="26"/>
      <c r="E236" s="70"/>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x14ac:dyDescent="0.2">
      <c r="A237" s="42"/>
      <c r="B237" s="26"/>
      <c r="C237" s="43"/>
      <c r="D237" s="26"/>
      <c r="E237" s="70"/>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x14ac:dyDescent="0.2">
      <c r="A238" s="42"/>
      <c r="B238" s="26"/>
      <c r="C238" s="43"/>
      <c r="D238" s="26"/>
      <c r="E238" s="70"/>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x14ac:dyDescent="0.2">
      <c r="A239" s="42"/>
      <c r="B239" s="26"/>
      <c r="C239" s="43"/>
      <c r="D239" s="26"/>
      <c r="E239" s="70"/>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x14ac:dyDescent="0.2">
      <c r="A240" s="42"/>
      <c r="B240" s="26"/>
      <c r="C240" s="43"/>
      <c r="D240" s="26"/>
      <c r="E240" s="70"/>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x14ac:dyDescent="0.2">
      <c r="A241" s="42"/>
      <c r="B241" s="26"/>
      <c r="C241" s="43"/>
      <c r="D241" s="26"/>
      <c r="E241" s="70"/>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x14ac:dyDescent="0.2">
      <c r="A242" s="42"/>
      <c r="B242" s="26"/>
      <c r="C242" s="43"/>
      <c r="D242" s="26"/>
      <c r="E242" s="70"/>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x14ac:dyDescent="0.2">
      <c r="A243" s="42"/>
      <c r="B243" s="26"/>
      <c r="C243" s="43"/>
      <c r="D243" s="26"/>
      <c r="E243" s="70"/>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x14ac:dyDescent="0.2">
      <c r="A244" s="42"/>
      <c r="B244" s="26"/>
      <c r="C244" s="43"/>
      <c r="D244" s="26"/>
      <c r="E244" s="70"/>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x14ac:dyDescent="0.2">
      <c r="A245" s="42"/>
      <c r="B245" s="26"/>
      <c r="C245" s="43"/>
      <c r="D245" s="26"/>
      <c r="E245" s="70"/>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x14ac:dyDescent="0.2">
      <c r="A246" s="42"/>
      <c r="B246" s="26"/>
      <c r="C246" s="43"/>
      <c r="D246" s="26"/>
      <c r="E246" s="70"/>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x14ac:dyDescent="0.2">
      <c r="A247" s="42"/>
      <c r="B247" s="26"/>
      <c r="C247" s="43"/>
      <c r="D247" s="26"/>
      <c r="E247" s="70"/>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x14ac:dyDescent="0.2">
      <c r="A248" s="42"/>
      <c r="B248" s="26"/>
      <c r="C248" s="43"/>
      <c r="D248" s="26"/>
      <c r="E248" s="70"/>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x14ac:dyDescent="0.2">
      <c r="A249" s="42"/>
      <c r="B249" s="26"/>
      <c r="C249" s="43"/>
      <c r="D249" s="26"/>
      <c r="E249" s="70"/>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x14ac:dyDescent="0.2">
      <c r="A250" s="42"/>
      <c r="B250" s="26"/>
      <c r="C250" s="43"/>
      <c r="D250" s="26"/>
      <c r="E250" s="70"/>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x14ac:dyDescent="0.2">
      <c r="A251" s="42"/>
      <c r="B251" s="26"/>
      <c r="C251" s="43"/>
      <c r="D251" s="26"/>
      <c r="E251" s="70"/>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x14ac:dyDescent="0.2">
      <c r="A252" s="42"/>
      <c r="B252" s="26"/>
      <c r="C252" s="43"/>
      <c r="D252" s="26"/>
      <c r="E252" s="70"/>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x14ac:dyDescent="0.2">
      <c r="A253" s="42"/>
      <c r="B253" s="26"/>
      <c r="C253" s="43"/>
      <c r="D253" s="26"/>
      <c r="E253" s="70"/>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x14ac:dyDescent="0.2">
      <c r="A254" s="42"/>
      <c r="B254" s="26"/>
      <c r="C254" s="43"/>
      <c r="D254" s="26"/>
      <c r="E254" s="70"/>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x14ac:dyDescent="0.2">
      <c r="A255" s="42"/>
      <c r="B255" s="26"/>
      <c r="C255" s="43"/>
      <c r="D255" s="26"/>
      <c r="E255" s="70"/>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x14ac:dyDescent="0.2">
      <c r="A256" s="42"/>
      <c r="B256" s="26"/>
      <c r="C256" s="43"/>
      <c r="D256" s="26"/>
      <c r="E256" s="70"/>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x14ac:dyDescent="0.2">
      <c r="A257" s="42"/>
      <c r="B257" s="26"/>
      <c r="C257" s="43"/>
      <c r="D257" s="26"/>
      <c r="E257" s="70"/>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x14ac:dyDescent="0.2">
      <c r="A258" s="42"/>
      <c r="B258" s="26"/>
      <c r="C258" s="43"/>
      <c r="D258" s="26"/>
      <c r="E258" s="70"/>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x14ac:dyDescent="0.2">
      <c r="A259" s="42"/>
      <c r="B259" s="26"/>
      <c r="C259" s="43"/>
      <c r="D259" s="26"/>
      <c r="E259" s="70"/>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x14ac:dyDescent="0.2">
      <c r="A260" s="42"/>
      <c r="B260" s="26"/>
      <c r="C260" s="43"/>
      <c r="D260" s="26"/>
      <c r="E260" s="70"/>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x14ac:dyDescent="0.2">
      <c r="A261" s="42"/>
      <c r="B261" s="26"/>
      <c r="C261" s="43"/>
      <c r="D261" s="26"/>
      <c r="E261" s="70"/>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x14ac:dyDescent="0.2">
      <c r="A262" s="42"/>
      <c r="B262" s="26"/>
      <c r="C262" s="43"/>
      <c r="D262" s="26"/>
      <c r="E262" s="70"/>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x14ac:dyDescent="0.2">
      <c r="A263" s="42"/>
      <c r="B263" s="26"/>
      <c r="C263" s="43"/>
      <c r="D263" s="26"/>
      <c r="E263" s="70"/>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x14ac:dyDescent="0.2">
      <c r="A264" s="42"/>
      <c r="B264" s="26"/>
      <c r="C264" s="43"/>
      <c r="D264" s="26"/>
      <c r="E264" s="70"/>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x14ac:dyDescent="0.2">
      <c r="A265" s="42"/>
      <c r="B265" s="26"/>
      <c r="C265" s="43"/>
      <c r="D265" s="26"/>
      <c r="E265" s="70"/>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x14ac:dyDescent="0.2">
      <c r="A266" s="42"/>
      <c r="B266" s="26"/>
      <c r="C266" s="43"/>
      <c r="D266" s="26"/>
      <c r="E266" s="70"/>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x14ac:dyDescent="0.2">
      <c r="A267" s="42"/>
      <c r="B267" s="26"/>
      <c r="C267" s="43"/>
      <c r="D267" s="26"/>
      <c r="E267" s="70"/>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x14ac:dyDescent="0.2">
      <c r="A268" s="42"/>
      <c r="B268" s="26"/>
      <c r="C268" s="43"/>
      <c r="D268" s="26"/>
      <c r="E268" s="70"/>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x14ac:dyDescent="0.2">
      <c r="A269" s="42"/>
      <c r="B269" s="26"/>
      <c r="C269" s="43"/>
      <c r="D269" s="26"/>
      <c r="E269" s="70"/>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x14ac:dyDescent="0.2">
      <c r="A270" s="42"/>
      <c r="B270" s="26"/>
      <c r="C270" s="43"/>
      <c r="D270" s="26"/>
      <c r="E270" s="70"/>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x14ac:dyDescent="0.2">
      <c r="A271" s="42"/>
      <c r="B271" s="26"/>
      <c r="C271" s="43"/>
      <c r="D271" s="26"/>
      <c r="E271" s="70"/>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x14ac:dyDescent="0.2">
      <c r="A272" s="42"/>
      <c r="B272" s="26"/>
      <c r="C272" s="43"/>
      <c r="D272" s="26"/>
      <c r="E272" s="70"/>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x14ac:dyDescent="0.2">
      <c r="A273" s="42"/>
      <c r="B273" s="26"/>
      <c r="C273" s="43"/>
      <c r="D273" s="26"/>
      <c r="E273" s="70"/>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x14ac:dyDescent="0.2">
      <c r="A274" s="42"/>
      <c r="B274" s="26"/>
      <c r="C274" s="43"/>
      <c r="D274" s="26"/>
      <c r="E274" s="70"/>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x14ac:dyDescent="0.2">
      <c r="A275" s="42"/>
      <c r="B275" s="26"/>
      <c r="C275" s="43"/>
      <c r="D275" s="26"/>
      <c r="E275" s="70"/>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x14ac:dyDescent="0.2">
      <c r="A276" s="42"/>
      <c r="B276" s="26"/>
      <c r="C276" s="43"/>
      <c r="D276" s="26"/>
      <c r="E276" s="70"/>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x14ac:dyDescent="0.2">
      <c r="A277" s="42"/>
      <c r="B277" s="26"/>
      <c r="C277" s="43"/>
      <c r="D277" s="26"/>
      <c r="E277" s="70"/>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x14ac:dyDescent="0.2">
      <c r="A278" s="42"/>
      <c r="B278" s="26"/>
      <c r="C278" s="43"/>
      <c r="D278" s="26"/>
      <c r="E278" s="70"/>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x14ac:dyDescent="0.2">
      <c r="A279" s="42"/>
      <c r="B279" s="26"/>
      <c r="C279" s="43"/>
      <c r="D279" s="26"/>
      <c r="E279" s="70"/>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x14ac:dyDescent="0.2">
      <c r="A280" s="42"/>
      <c r="B280" s="26"/>
      <c r="C280" s="43"/>
      <c r="D280" s="26"/>
      <c r="E280" s="70"/>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x14ac:dyDescent="0.2">
      <c r="A281" s="42"/>
      <c r="B281" s="26"/>
      <c r="C281" s="43"/>
      <c r="D281" s="26"/>
      <c r="E281" s="70"/>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x14ac:dyDescent="0.2">
      <c r="A282" s="42"/>
      <c r="B282" s="26"/>
      <c r="C282" s="43"/>
      <c r="D282" s="26"/>
      <c r="E282" s="70"/>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x14ac:dyDescent="0.2">
      <c r="A283" s="42"/>
      <c r="B283" s="26"/>
      <c r="C283" s="43"/>
      <c r="D283" s="26"/>
      <c r="E283" s="70"/>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x14ac:dyDescent="0.2">
      <c r="A284" s="42"/>
      <c r="B284" s="26"/>
      <c r="C284" s="43"/>
      <c r="D284" s="26"/>
      <c r="E284" s="70"/>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x14ac:dyDescent="0.2">
      <c r="A285" s="42"/>
      <c r="B285" s="26"/>
      <c r="C285" s="43"/>
      <c r="D285" s="26"/>
      <c r="E285" s="70"/>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x14ac:dyDescent="0.2">
      <c r="A286" s="42"/>
      <c r="B286" s="26"/>
      <c r="C286" s="43"/>
      <c r="D286" s="26"/>
      <c r="E286" s="70"/>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x14ac:dyDescent="0.2">
      <c r="A287" s="42"/>
      <c r="B287" s="26"/>
      <c r="C287" s="43"/>
      <c r="D287" s="26"/>
      <c r="E287" s="70"/>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x14ac:dyDescent="0.2">
      <c r="A288" s="42"/>
      <c r="B288" s="26"/>
      <c r="C288" s="43"/>
      <c r="D288" s="26"/>
      <c r="E288" s="70"/>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x14ac:dyDescent="0.2">
      <c r="A289" s="42"/>
      <c r="B289" s="26"/>
      <c r="C289" s="43"/>
      <c r="D289" s="26"/>
      <c r="E289" s="70"/>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x14ac:dyDescent="0.2">
      <c r="A290" s="42"/>
      <c r="B290" s="26"/>
      <c r="C290" s="43"/>
      <c r="D290" s="26"/>
      <c r="E290" s="70"/>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x14ac:dyDescent="0.2">
      <c r="A291" s="42"/>
      <c r="B291" s="26"/>
      <c r="C291" s="43"/>
      <c r="D291" s="26"/>
      <c r="E291" s="70"/>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x14ac:dyDescent="0.2">
      <c r="A292" s="42"/>
      <c r="B292" s="26"/>
      <c r="C292" s="43"/>
      <c r="D292" s="26"/>
      <c r="E292" s="70"/>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x14ac:dyDescent="0.2">
      <c r="A293" s="42"/>
      <c r="B293" s="26"/>
      <c r="C293" s="43"/>
      <c r="D293" s="26"/>
      <c r="E293" s="70"/>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x14ac:dyDescent="0.2">
      <c r="A294" s="42"/>
      <c r="B294" s="26"/>
      <c r="C294" s="43"/>
      <c r="D294" s="26"/>
      <c r="E294" s="70"/>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x14ac:dyDescent="0.2">
      <c r="A295" s="42"/>
      <c r="B295" s="26"/>
      <c r="C295" s="43"/>
      <c r="D295" s="26"/>
      <c r="E295" s="70"/>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x14ac:dyDescent="0.2">
      <c r="A296" s="42"/>
      <c r="B296" s="26"/>
      <c r="C296" s="43"/>
      <c r="D296" s="26"/>
      <c r="E296" s="70"/>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x14ac:dyDescent="0.2">
      <c r="A297" s="42"/>
      <c r="B297" s="26"/>
      <c r="C297" s="43"/>
      <c r="D297" s="26"/>
      <c r="E297" s="70"/>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x14ac:dyDescent="0.2">
      <c r="A298" s="42"/>
      <c r="B298" s="26"/>
      <c r="C298" s="43"/>
      <c r="D298" s="26"/>
      <c r="E298" s="70"/>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x14ac:dyDescent="0.2">
      <c r="A299" s="42"/>
      <c r="B299" s="26"/>
      <c r="C299" s="43"/>
      <c r="D299" s="26"/>
      <c r="E299" s="70"/>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x14ac:dyDescent="0.2">
      <c r="A300" s="42"/>
      <c r="B300" s="26"/>
      <c r="C300" s="43"/>
      <c r="D300" s="26"/>
      <c r="E300" s="70"/>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x14ac:dyDescent="0.2">
      <c r="A301" s="42"/>
      <c r="B301" s="26"/>
      <c r="C301" s="43"/>
      <c r="D301" s="26"/>
      <c r="E301" s="70"/>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x14ac:dyDescent="0.2">
      <c r="A302" s="42"/>
      <c r="B302" s="26"/>
      <c r="C302" s="43"/>
      <c r="D302" s="26"/>
      <c r="E302" s="70"/>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x14ac:dyDescent="0.2">
      <c r="A303" s="42"/>
      <c r="B303" s="26"/>
      <c r="C303" s="43"/>
      <c r="D303" s="26"/>
      <c r="E303" s="70"/>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x14ac:dyDescent="0.2">
      <c r="A304" s="42"/>
      <c r="B304" s="26"/>
      <c r="C304" s="43"/>
      <c r="D304" s="26"/>
      <c r="E304" s="70"/>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x14ac:dyDescent="0.2">
      <c r="A305" s="42"/>
      <c r="B305" s="26"/>
      <c r="C305" s="43"/>
      <c r="D305" s="26"/>
      <c r="E305" s="70"/>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x14ac:dyDescent="0.2">
      <c r="A306" s="42"/>
      <c r="B306" s="26"/>
      <c r="C306" s="43"/>
      <c r="D306" s="26"/>
      <c r="E306" s="70"/>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x14ac:dyDescent="0.2">
      <c r="A307" s="42"/>
      <c r="B307" s="26"/>
      <c r="C307" s="43"/>
      <c r="D307" s="26"/>
      <c r="E307" s="70"/>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x14ac:dyDescent="0.2">
      <c r="A308" s="42"/>
      <c r="B308" s="26"/>
      <c r="C308" s="43"/>
      <c r="D308" s="26"/>
      <c r="E308" s="70"/>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x14ac:dyDescent="0.2">
      <c r="A309" s="42"/>
      <c r="B309" s="26"/>
      <c r="C309" s="43"/>
      <c r="D309" s="26"/>
      <c r="E309" s="70"/>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x14ac:dyDescent="0.2">
      <c r="A310" s="42"/>
      <c r="B310" s="26"/>
      <c r="C310" s="43"/>
      <c r="D310" s="26"/>
      <c r="E310" s="70"/>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x14ac:dyDescent="0.2">
      <c r="A311" s="42"/>
      <c r="B311" s="26"/>
      <c r="C311" s="43"/>
      <c r="D311" s="26"/>
      <c r="E311" s="70"/>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x14ac:dyDescent="0.2">
      <c r="A312" s="42"/>
      <c r="B312" s="26"/>
      <c r="C312" s="43"/>
      <c r="D312" s="26"/>
      <c r="E312" s="70"/>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x14ac:dyDescent="0.2">
      <c r="A313" s="42"/>
      <c r="B313" s="26"/>
      <c r="C313" s="43"/>
      <c r="D313" s="26"/>
      <c r="E313" s="70"/>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x14ac:dyDescent="0.2">
      <c r="A314" s="42"/>
      <c r="B314" s="26"/>
      <c r="C314" s="43"/>
      <c r="D314" s="26"/>
      <c r="E314" s="70"/>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x14ac:dyDescent="0.2">
      <c r="A315" s="42"/>
      <c r="B315" s="26"/>
      <c r="C315" s="43"/>
      <c r="D315" s="26"/>
      <c r="E315" s="70"/>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x14ac:dyDescent="0.2">
      <c r="A316" s="42"/>
      <c r="B316" s="26"/>
      <c r="C316" s="43"/>
      <c r="D316" s="26"/>
      <c r="E316" s="70"/>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x14ac:dyDescent="0.2">
      <c r="A317" s="42"/>
      <c r="B317" s="26"/>
      <c r="C317" s="43"/>
      <c r="D317" s="26"/>
      <c r="E317" s="70"/>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x14ac:dyDescent="0.2">
      <c r="A318" s="42"/>
      <c r="B318" s="26"/>
      <c r="C318" s="43"/>
      <c r="D318" s="26"/>
      <c r="E318" s="70"/>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x14ac:dyDescent="0.2">
      <c r="A319" s="42"/>
      <c r="B319" s="26"/>
      <c r="C319" s="43"/>
      <c r="D319" s="26"/>
      <c r="E319" s="70"/>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x14ac:dyDescent="0.2">
      <c r="A320" s="42"/>
      <c r="B320" s="26"/>
      <c r="C320" s="43"/>
      <c r="D320" s="26"/>
      <c r="E320" s="70"/>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x14ac:dyDescent="0.2">
      <c r="A321" s="42"/>
      <c r="B321" s="26"/>
      <c r="C321" s="43"/>
      <c r="D321" s="26"/>
      <c r="E321" s="70"/>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x14ac:dyDescent="0.2">
      <c r="A322" s="42"/>
      <c r="B322" s="26"/>
      <c r="C322" s="43"/>
      <c r="D322" s="26"/>
      <c r="E322" s="70"/>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x14ac:dyDescent="0.2">
      <c r="A323" s="42"/>
      <c r="B323" s="26"/>
      <c r="C323" s="43"/>
      <c r="D323" s="26"/>
      <c r="E323" s="70"/>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x14ac:dyDescent="0.2">
      <c r="A324" s="42"/>
      <c r="B324" s="26"/>
      <c r="C324" s="43"/>
      <c r="D324" s="26"/>
      <c r="E324" s="70"/>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x14ac:dyDescent="0.2">
      <c r="A325" s="42"/>
      <c r="B325" s="26"/>
      <c r="C325" s="43"/>
      <c r="D325" s="26"/>
      <c r="E325" s="70"/>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x14ac:dyDescent="0.2">
      <c r="A326" s="42"/>
      <c r="B326" s="26"/>
      <c r="C326" s="43"/>
      <c r="D326" s="26"/>
      <c r="E326" s="70"/>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x14ac:dyDescent="0.2">
      <c r="A327" s="42"/>
      <c r="B327" s="26"/>
      <c r="C327" s="43"/>
      <c r="D327" s="26"/>
      <c r="E327" s="70"/>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x14ac:dyDescent="0.2">
      <c r="A328" s="42"/>
      <c r="B328" s="26"/>
      <c r="C328" s="43"/>
      <c r="D328" s="26"/>
      <c r="E328" s="70"/>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x14ac:dyDescent="0.2">
      <c r="A329" s="42"/>
      <c r="B329" s="26"/>
      <c r="C329" s="43"/>
      <c r="D329" s="26"/>
      <c r="E329" s="70"/>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x14ac:dyDescent="0.2">
      <c r="A330" s="42"/>
      <c r="B330" s="26"/>
      <c r="C330" s="43"/>
      <c r="D330" s="26"/>
      <c r="E330" s="70"/>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x14ac:dyDescent="0.2">
      <c r="A331" s="42"/>
      <c r="B331" s="26"/>
      <c r="C331" s="43"/>
      <c r="D331" s="26"/>
      <c r="E331" s="70"/>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x14ac:dyDescent="0.2">
      <c r="A332" s="42"/>
      <c r="B332" s="26"/>
      <c r="C332" s="43"/>
      <c r="D332" s="26"/>
      <c r="E332" s="70"/>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x14ac:dyDescent="0.2">
      <c r="A333" s="42"/>
      <c r="B333" s="26"/>
      <c r="C333" s="43"/>
      <c r="D333" s="26"/>
      <c r="E333" s="70"/>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x14ac:dyDescent="0.2">
      <c r="A334" s="42"/>
      <c r="B334" s="26"/>
      <c r="C334" s="43"/>
      <c r="D334" s="26"/>
      <c r="E334" s="70"/>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x14ac:dyDescent="0.2">
      <c r="A335" s="42"/>
      <c r="B335" s="26"/>
      <c r="C335" s="43"/>
      <c r="D335" s="26"/>
      <c r="E335" s="70"/>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x14ac:dyDescent="0.2">
      <c r="A336" s="42"/>
      <c r="B336" s="26"/>
      <c r="C336" s="43"/>
      <c r="D336" s="26"/>
      <c r="E336" s="70"/>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x14ac:dyDescent="0.2">
      <c r="A337" s="42"/>
      <c r="B337" s="26"/>
      <c r="C337" s="43"/>
      <c r="D337" s="26"/>
      <c r="E337" s="70"/>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x14ac:dyDescent="0.2">
      <c r="A338" s="42"/>
      <c r="B338" s="26"/>
      <c r="C338" s="43"/>
      <c r="D338" s="26"/>
      <c r="E338" s="70"/>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x14ac:dyDescent="0.2">
      <c r="A339" s="42"/>
      <c r="B339" s="26"/>
      <c r="C339" s="43"/>
      <c r="D339" s="26"/>
      <c r="E339" s="70"/>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x14ac:dyDescent="0.2">
      <c r="A340" s="42"/>
      <c r="B340" s="26"/>
      <c r="C340" s="43"/>
      <c r="D340" s="26"/>
      <c r="E340" s="70"/>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x14ac:dyDescent="0.2">
      <c r="A341" s="42"/>
      <c r="B341" s="26"/>
      <c r="C341" s="43"/>
      <c r="D341" s="26"/>
      <c r="E341" s="70"/>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x14ac:dyDescent="0.2">
      <c r="A342" s="42"/>
      <c r="B342" s="26"/>
      <c r="C342" s="43"/>
      <c r="D342" s="26"/>
      <c r="E342" s="70"/>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x14ac:dyDescent="0.2">
      <c r="A343" s="42"/>
      <c r="B343" s="26"/>
      <c r="C343" s="43"/>
      <c r="D343" s="26"/>
      <c r="E343" s="70"/>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x14ac:dyDescent="0.2">
      <c r="A344" s="42"/>
      <c r="B344" s="26"/>
      <c r="C344" s="43"/>
      <c r="D344" s="26"/>
      <c r="E344" s="70"/>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x14ac:dyDescent="0.2">
      <c r="A345" s="42"/>
      <c r="B345" s="26"/>
      <c r="C345" s="43"/>
      <c r="D345" s="26"/>
      <c r="E345" s="70"/>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x14ac:dyDescent="0.2">
      <c r="A346" s="42"/>
      <c r="B346" s="26"/>
      <c r="C346" s="43"/>
      <c r="D346" s="26"/>
      <c r="E346" s="70"/>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x14ac:dyDescent="0.2">
      <c r="A347" s="42"/>
      <c r="B347" s="26"/>
      <c r="C347" s="43"/>
      <c r="D347" s="26"/>
      <c r="E347" s="70"/>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x14ac:dyDescent="0.2">
      <c r="A348" s="42"/>
      <c r="B348" s="26"/>
      <c r="C348" s="43"/>
      <c r="D348" s="26"/>
      <c r="E348" s="70"/>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x14ac:dyDescent="0.2">
      <c r="A349" s="42"/>
      <c r="B349" s="26"/>
      <c r="C349" s="43"/>
      <c r="D349" s="26"/>
      <c r="E349" s="70"/>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x14ac:dyDescent="0.2">
      <c r="A350" s="42"/>
      <c r="B350" s="26"/>
      <c r="C350" s="43"/>
      <c r="D350" s="26"/>
      <c r="E350" s="70"/>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x14ac:dyDescent="0.2">
      <c r="A351" s="42"/>
      <c r="B351" s="26"/>
      <c r="C351" s="43"/>
      <c r="D351" s="26"/>
      <c r="E351" s="70"/>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x14ac:dyDescent="0.2">
      <c r="A352" s="42"/>
      <c r="B352" s="26"/>
      <c r="C352" s="43"/>
      <c r="D352" s="26"/>
      <c r="E352" s="70"/>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x14ac:dyDescent="0.2">
      <c r="A353" s="42"/>
      <c r="B353" s="26"/>
      <c r="C353" s="43"/>
      <c r="D353" s="26"/>
      <c r="E353" s="70"/>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x14ac:dyDescent="0.2">
      <c r="A354" s="42"/>
      <c r="B354" s="26"/>
      <c r="C354" s="43"/>
      <c r="D354" s="26"/>
      <c r="E354" s="70"/>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x14ac:dyDescent="0.2">
      <c r="A355" s="42"/>
      <c r="B355" s="26"/>
      <c r="C355" s="43"/>
      <c r="D355" s="26"/>
      <c r="E355" s="70"/>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x14ac:dyDescent="0.2">
      <c r="A356" s="42"/>
      <c r="B356" s="26"/>
      <c r="C356" s="43"/>
      <c r="D356" s="26"/>
      <c r="E356" s="70"/>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x14ac:dyDescent="0.2">
      <c r="A357" s="42"/>
      <c r="B357" s="26"/>
      <c r="C357" s="43"/>
      <c r="D357" s="26"/>
      <c r="E357" s="70"/>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x14ac:dyDescent="0.2">
      <c r="A358" s="42"/>
      <c r="B358" s="26"/>
      <c r="C358" s="43"/>
      <c r="D358" s="26"/>
      <c r="E358" s="70"/>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x14ac:dyDescent="0.2">
      <c r="A359" s="42"/>
      <c r="B359" s="26"/>
      <c r="C359" s="43"/>
      <c r="D359" s="26"/>
      <c r="E359" s="70"/>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x14ac:dyDescent="0.2">
      <c r="A360" s="42"/>
      <c r="B360" s="26"/>
      <c r="C360" s="43"/>
      <c r="D360" s="26"/>
      <c r="E360" s="70"/>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x14ac:dyDescent="0.2">
      <c r="A361" s="42"/>
      <c r="B361" s="26"/>
      <c r="C361" s="43"/>
      <c r="D361" s="26"/>
      <c r="E361" s="70"/>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x14ac:dyDescent="0.2">
      <c r="A362" s="42"/>
      <c r="B362" s="26"/>
      <c r="C362" s="43"/>
      <c r="D362" s="26"/>
      <c r="E362" s="70"/>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x14ac:dyDescent="0.2">
      <c r="A363" s="42"/>
      <c r="B363" s="26"/>
      <c r="C363" s="43"/>
      <c r="D363" s="26"/>
      <c r="E363" s="70"/>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x14ac:dyDescent="0.2">
      <c r="A364" s="42"/>
      <c r="B364" s="26"/>
      <c r="C364" s="43"/>
      <c r="D364" s="26"/>
      <c r="E364" s="70"/>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x14ac:dyDescent="0.2">
      <c r="A365" s="42"/>
      <c r="B365" s="26"/>
      <c r="C365" s="43"/>
      <c r="D365" s="26"/>
      <c r="E365" s="70"/>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x14ac:dyDescent="0.2">
      <c r="A366" s="42"/>
      <c r="B366" s="26"/>
      <c r="C366" s="43"/>
      <c r="D366" s="26"/>
      <c r="E366" s="70"/>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x14ac:dyDescent="0.2">
      <c r="A367" s="42"/>
      <c r="B367" s="26"/>
      <c r="C367" s="43"/>
      <c r="D367" s="26"/>
      <c r="E367" s="70"/>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x14ac:dyDescent="0.2">
      <c r="A368" s="42"/>
      <c r="B368" s="26"/>
      <c r="C368" s="43"/>
      <c r="D368" s="26"/>
      <c r="E368" s="70"/>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x14ac:dyDescent="0.2">
      <c r="A369" s="42"/>
      <c r="B369" s="26"/>
      <c r="C369" s="43"/>
      <c r="D369" s="26"/>
      <c r="E369" s="70"/>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x14ac:dyDescent="0.2">
      <c r="A370" s="42"/>
      <c r="B370" s="26"/>
      <c r="C370" s="43"/>
      <c r="D370" s="26"/>
      <c r="E370" s="70"/>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x14ac:dyDescent="0.2">
      <c r="A371" s="42"/>
      <c r="B371" s="26"/>
      <c r="C371" s="43"/>
      <c r="D371" s="26"/>
      <c r="E371" s="70"/>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x14ac:dyDescent="0.2">
      <c r="A372" s="42"/>
      <c r="B372" s="26"/>
      <c r="C372" s="43"/>
      <c r="D372" s="26"/>
      <c r="E372" s="70"/>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x14ac:dyDescent="0.2">
      <c r="A373" s="42"/>
      <c r="B373" s="26"/>
      <c r="C373" s="43"/>
      <c r="D373" s="26"/>
      <c r="E373" s="70"/>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x14ac:dyDescent="0.2">
      <c r="A374" s="42"/>
      <c r="B374" s="26"/>
      <c r="C374" s="43"/>
      <c r="D374" s="26"/>
      <c r="E374" s="70"/>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x14ac:dyDescent="0.2">
      <c r="A375" s="42"/>
      <c r="B375" s="26"/>
      <c r="C375" s="43"/>
      <c r="D375" s="26"/>
      <c r="E375" s="70"/>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x14ac:dyDescent="0.2">
      <c r="A376" s="42"/>
      <c r="B376" s="26"/>
      <c r="C376" s="43"/>
      <c r="D376" s="26"/>
      <c r="E376" s="70"/>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x14ac:dyDescent="0.2">
      <c r="A377" s="42"/>
      <c r="B377" s="26"/>
      <c r="C377" s="43"/>
      <c r="D377" s="26"/>
      <c r="E377" s="70"/>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x14ac:dyDescent="0.2">
      <c r="A378" s="42"/>
      <c r="B378" s="26"/>
      <c r="C378" s="43"/>
      <c r="D378" s="26"/>
      <c r="E378" s="70"/>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x14ac:dyDescent="0.2">
      <c r="A379" s="42"/>
      <c r="B379" s="26"/>
      <c r="C379" s="43"/>
      <c r="D379" s="26"/>
      <c r="E379" s="70"/>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x14ac:dyDescent="0.2">
      <c r="A380" s="42"/>
      <c r="B380" s="26"/>
      <c r="C380" s="43"/>
      <c r="D380" s="26"/>
      <c r="E380" s="70"/>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x14ac:dyDescent="0.2">
      <c r="A381" s="42"/>
      <c r="B381" s="26"/>
      <c r="C381" s="43"/>
      <c r="D381" s="26"/>
      <c r="E381" s="70"/>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x14ac:dyDescent="0.2">
      <c r="A382" s="42"/>
      <c r="B382" s="26"/>
      <c r="C382" s="43"/>
      <c r="D382" s="26"/>
      <c r="E382" s="70"/>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x14ac:dyDescent="0.2">
      <c r="A383" s="42"/>
      <c r="B383" s="26"/>
      <c r="C383" s="43"/>
      <c r="D383" s="26"/>
      <c r="E383" s="70"/>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x14ac:dyDescent="0.2">
      <c r="A384" s="42"/>
      <c r="B384" s="26"/>
      <c r="C384" s="43"/>
      <c r="D384" s="26"/>
      <c r="E384" s="70"/>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x14ac:dyDescent="0.2">
      <c r="A385" s="42"/>
      <c r="B385" s="26"/>
      <c r="C385" s="43"/>
      <c r="D385" s="26"/>
      <c r="E385" s="70"/>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x14ac:dyDescent="0.2">
      <c r="A386" s="42"/>
      <c r="B386" s="26"/>
      <c r="C386" s="43"/>
      <c r="D386" s="26"/>
      <c r="E386" s="70"/>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x14ac:dyDescent="0.2">
      <c r="A387" s="42"/>
      <c r="B387" s="26"/>
      <c r="C387" s="43"/>
      <c r="D387" s="26"/>
      <c r="E387" s="70"/>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x14ac:dyDescent="0.2">
      <c r="A388" s="42"/>
      <c r="B388" s="26"/>
      <c r="C388" s="43"/>
      <c r="D388" s="26"/>
      <c r="E388" s="70"/>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x14ac:dyDescent="0.2">
      <c r="A389" s="42"/>
      <c r="B389" s="26"/>
      <c r="C389" s="43"/>
      <c r="D389" s="26"/>
      <c r="E389" s="70"/>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x14ac:dyDescent="0.2">
      <c r="A390" s="42"/>
      <c r="B390" s="26"/>
      <c r="C390" s="43"/>
      <c r="D390" s="26"/>
      <c r="E390" s="70"/>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x14ac:dyDescent="0.2">
      <c r="A391" s="42"/>
      <c r="B391" s="26"/>
      <c r="C391" s="43"/>
      <c r="D391" s="26"/>
      <c r="E391" s="70"/>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x14ac:dyDescent="0.2">
      <c r="A392" s="42"/>
      <c r="B392" s="26"/>
      <c r="C392" s="43"/>
      <c r="D392" s="26"/>
      <c r="E392" s="70"/>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x14ac:dyDescent="0.2">
      <c r="A393" s="42"/>
      <c r="B393" s="26"/>
      <c r="C393" s="43"/>
      <c r="D393" s="26"/>
      <c r="E393" s="70"/>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x14ac:dyDescent="0.2">
      <c r="A394" s="42"/>
      <c r="B394" s="26"/>
      <c r="C394" s="43"/>
      <c r="D394" s="26"/>
      <c r="E394" s="70"/>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x14ac:dyDescent="0.2">
      <c r="A395" s="42"/>
      <c r="B395" s="26"/>
      <c r="C395" s="43"/>
      <c r="D395" s="26"/>
      <c r="E395" s="70"/>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x14ac:dyDescent="0.2">
      <c r="A396" s="42"/>
      <c r="B396" s="26"/>
      <c r="C396" s="43"/>
      <c r="D396" s="26"/>
      <c r="E396" s="70"/>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x14ac:dyDescent="0.2">
      <c r="A397" s="42"/>
      <c r="B397" s="26"/>
      <c r="C397" s="43"/>
      <c r="D397" s="26"/>
      <c r="E397" s="70"/>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x14ac:dyDescent="0.2">
      <c r="A398" s="42"/>
      <c r="B398" s="26"/>
      <c r="C398" s="43"/>
      <c r="D398" s="26"/>
      <c r="E398" s="70"/>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x14ac:dyDescent="0.2">
      <c r="A399" s="42"/>
      <c r="B399" s="26"/>
      <c r="C399" s="43"/>
      <c r="D399" s="26"/>
      <c r="E399" s="70"/>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x14ac:dyDescent="0.2">
      <c r="A400" s="42"/>
      <c r="B400" s="26"/>
      <c r="C400" s="43"/>
      <c r="D400" s="26"/>
      <c r="E400" s="70"/>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x14ac:dyDescent="0.2">
      <c r="A401" s="42"/>
      <c r="B401" s="26"/>
      <c r="C401" s="43"/>
      <c r="D401" s="26"/>
      <c r="E401" s="70"/>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x14ac:dyDescent="0.2">
      <c r="A402" s="42"/>
      <c r="B402" s="26"/>
      <c r="C402" s="43"/>
      <c r="D402" s="26"/>
      <c r="E402" s="70"/>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x14ac:dyDescent="0.2">
      <c r="A403" s="42"/>
      <c r="B403" s="26"/>
      <c r="C403" s="43"/>
      <c r="D403" s="26"/>
      <c r="E403" s="70"/>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x14ac:dyDescent="0.2">
      <c r="A404" s="42"/>
      <c r="B404" s="26"/>
      <c r="C404" s="43"/>
      <c r="D404" s="26"/>
      <c r="E404" s="70"/>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x14ac:dyDescent="0.2">
      <c r="A405" s="42"/>
      <c r="B405" s="26"/>
      <c r="C405" s="43"/>
      <c r="D405" s="26"/>
      <c r="E405" s="70"/>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x14ac:dyDescent="0.2">
      <c r="A406" s="42"/>
      <c r="B406" s="26"/>
      <c r="C406" s="43"/>
      <c r="D406" s="26"/>
      <c r="E406" s="70"/>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x14ac:dyDescent="0.2">
      <c r="A407" s="42"/>
      <c r="B407" s="26"/>
      <c r="C407" s="43"/>
      <c r="D407" s="26"/>
      <c r="E407" s="70"/>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x14ac:dyDescent="0.2">
      <c r="A408" s="42"/>
      <c r="B408" s="26"/>
      <c r="C408" s="43"/>
      <c r="D408" s="26"/>
      <c r="E408" s="70"/>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x14ac:dyDescent="0.2">
      <c r="A409" s="42"/>
      <c r="B409" s="26"/>
      <c r="C409" s="43"/>
      <c r="D409" s="26"/>
      <c r="E409" s="70"/>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x14ac:dyDescent="0.2">
      <c r="A410" s="42"/>
      <c r="B410" s="26"/>
      <c r="C410" s="43"/>
      <c r="D410" s="26"/>
      <c r="E410" s="70"/>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x14ac:dyDescent="0.2">
      <c r="A411" s="42"/>
      <c r="B411" s="26"/>
      <c r="C411" s="43"/>
      <c r="D411" s="26"/>
      <c r="E411" s="70"/>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x14ac:dyDescent="0.2">
      <c r="A412" s="42"/>
      <c r="B412" s="26"/>
      <c r="C412" s="43"/>
      <c r="D412" s="26"/>
      <c r="E412" s="70"/>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x14ac:dyDescent="0.2">
      <c r="A413" s="42"/>
      <c r="B413" s="26"/>
      <c r="C413" s="43"/>
      <c r="D413" s="26"/>
      <c r="E413" s="70"/>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x14ac:dyDescent="0.2">
      <c r="A414" s="42"/>
      <c r="B414" s="26"/>
      <c r="C414" s="43"/>
      <c r="D414" s="26"/>
      <c r="E414" s="70"/>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x14ac:dyDescent="0.2">
      <c r="A415" s="42"/>
      <c r="B415" s="26"/>
      <c r="C415" s="43"/>
      <c r="D415" s="26"/>
      <c r="E415" s="70"/>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x14ac:dyDescent="0.2">
      <c r="A416" s="42"/>
      <c r="B416" s="26"/>
      <c r="C416" s="43"/>
      <c r="D416" s="26"/>
      <c r="E416" s="70"/>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x14ac:dyDescent="0.2">
      <c r="A417" s="42"/>
      <c r="B417" s="26"/>
      <c r="C417" s="43"/>
      <c r="D417" s="26"/>
      <c r="E417" s="70"/>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x14ac:dyDescent="0.2">
      <c r="A418" s="42"/>
      <c r="B418" s="26"/>
      <c r="C418" s="43"/>
      <c r="D418" s="26"/>
      <c r="E418" s="70"/>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x14ac:dyDescent="0.2">
      <c r="A419" s="42"/>
      <c r="B419" s="26"/>
      <c r="C419" s="43"/>
      <c r="D419" s="26"/>
      <c r="E419" s="70"/>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x14ac:dyDescent="0.2">
      <c r="A420" s="42"/>
      <c r="B420" s="26"/>
      <c r="C420" s="43"/>
      <c r="D420" s="26"/>
      <c r="E420" s="70"/>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x14ac:dyDescent="0.2">
      <c r="A421" s="42"/>
      <c r="B421" s="26"/>
      <c r="C421" s="43"/>
      <c r="D421" s="26"/>
      <c r="E421" s="70"/>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x14ac:dyDescent="0.2">
      <c r="A422" s="42"/>
      <c r="B422" s="26"/>
      <c r="C422" s="43"/>
      <c r="D422" s="26"/>
      <c r="E422" s="70"/>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x14ac:dyDescent="0.2">
      <c r="A423" s="42"/>
      <c r="B423" s="26"/>
      <c r="C423" s="43"/>
      <c r="D423" s="26"/>
      <c r="E423" s="70"/>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x14ac:dyDescent="0.2">
      <c r="A424" s="42"/>
      <c r="B424" s="26"/>
      <c r="C424" s="43"/>
      <c r="D424" s="26"/>
      <c r="E424" s="70"/>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x14ac:dyDescent="0.2">
      <c r="A425" s="42"/>
      <c r="B425" s="26"/>
      <c r="C425" s="43"/>
      <c r="D425" s="26"/>
      <c r="E425" s="70"/>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x14ac:dyDescent="0.2">
      <c r="A426" s="42"/>
      <c r="B426" s="26"/>
      <c r="C426" s="43"/>
      <c r="D426" s="26"/>
      <c r="E426" s="70"/>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x14ac:dyDescent="0.2">
      <c r="A427" s="42"/>
      <c r="B427" s="26"/>
      <c r="C427" s="43"/>
      <c r="D427" s="26"/>
      <c r="E427" s="70"/>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x14ac:dyDescent="0.2">
      <c r="A428" s="42"/>
      <c r="B428" s="26"/>
      <c r="C428" s="43"/>
      <c r="D428" s="26"/>
      <c r="E428" s="70"/>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x14ac:dyDescent="0.2">
      <c r="A429" s="42"/>
      <c r="B429" s="26"/>
      <c r="C429" s="43"/>
      <c r="D429" s="26"/>
      <c r="E429" s="70"/>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x14ac:dyDescent="0.2">
      <c r="A430" s="42"/>
      <c r="B430" s="26"/>
      <c r="C430" s="43"/>
      <c r="D430" s="26"/>
      <c r="E430" s="70"/>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x14ac:dyDescent="0.2">
      <c r="A431" s="42"/>
      <c r="B431" s="26"/>
      <c r="C431" s="43"/>
      <c r="D431" s="26"/>
      <c r="E431" s="70"/>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x14ac:dyDescent="0.2">
      <c r="A432" s="42"/>
      <c r="B432" s="26"/>
      <c r="C432" s="43"/>
      <c r="D432" s="26"/>
      <c r="E432" s="70"/>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x14ac:dyDescent="0.2">
      <c r="A433" s="42"/>
      <c r="B433" s="26"/>
      <c r="C433" s="43"/>
      <c r="D433" s="26"/>
      <c r="E433" s="70"/>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x14ac:dyDescent="0.2">
      <c r="A434" s="42"/>
      <c r="B434" s="26"/>
      <c r="C434" s="43"/>
      <c r="D434" s="26"/>
      <c r="E434" s="70"/>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x14ac:dyDescent="0.2">
      <c r="A435" s="42"/>
      <c r="B435" s="26"/>
      <c r="C435" s="43"/>
      <c r="D435" s="26"/>
      <c r="E435" s="70"/>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x14ac:dyDescent="0.2">
      <c r="A436" s="42"/>
      <c r="B436" s="26"/>
      <c r="C436" s="43"/>
      <c r="D436" s="26"/>
      <c r="E436" s="70"/>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x14ac:dyDescent="0.2">
      <c r="A437" s="42"/>
      <c r="B437" s="26"/>
      <c r="C437" s="43"/>
      <c r="D437" s="26"/>
      <c r="E437" s="70"/>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x14ac:dyDescent="0.2">
      <c r="A438" s="42"/>
      <c r="B438" s="26"/>
      <c r="C438" s="43"/>
      <c r="D438" s="26"/>
      <c r="E438" s="70"/>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x14ac:dyDescent="0.2">
      <c r="A439" s="42"/>
      <c r="B439" s="26"/>
      <c r="C439" s="43"/>
      <c r="D439" s="26"/>
      <c r="E439" s="70"/>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x14ac:dyDescent="0.2">
      <c r="A440" s="42"/>
      <c r="B440" s="26"/>
      <c r="C440" s="43"/>
      <c r="D440" s="26"/>
      <c r="E440" s="70"/>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x14ac:dyDescent="0.2">
      <c r="A441" s="42"/>
      <c r="B441" s="26"/>
      <c r="C441" s="43"/>
      <c r="D441" s="26"/>
      <c r="E441" s="70"/>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x14ac:dyDescent="0.2">
      <c r="A442" s="42"/>
      <c r="B442" s="26"/>
      <c r="C442" s="43"/>
      <c r="D442" s="26"/>
      <c r="E442" s="70"/>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x14ac:dyDescent="0.2">
      <c r="A443" s="42"/>
      <c r="B443" s="26"/>
      <c r="C443" s="43"/>
      <c r="D443" s="26"/>
      <c r="E443" s="70"/>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x14ac:dyDescent="0.2">
      <c r="A444" s="42"/>
      <c r="B444" s="26"/>
      <c r="C444" s="43"/>
      <c r="D444" s="26"/>
      <c r="E444" s="70"/>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x14ac:dyDescent="0.2">
      <c r="A445" s="42"/>
      <c r="B445" s="26"/>
      <c r="C445" s="43"/>
      <c r="D445" s="26"/>
      <c r="E445" s="70"/>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x14ac:dyDescent="0.2">
      <c r="A446" s="42"/>
      <c r="B446" s="26"/>
      <c r="C446" s="43"/>
      <c r="D446" s="26"/>
      <c r="E446" s="70"/>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x14ac:dyDescent="0.2">
      <c r="A447" s="42"/>
      <c r="B447" s="26"/>
      <c r="C447" s="43"/>
      <c r="D447" s="26"/>
      <c r="E447" s="70"/>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x14ac:dyDescent="0.2">
      <c r="A448" s="42"/>
      <c r="B448" s="26"/>
      <c r="C448" s="43"/>
      <c r="D448" s="26"/>
      <c r="E448" s="70"/>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x14ac:dyDescent="0.2">
      <c r="A449" s="42"/>
      <c r="B449" s="26"/>
      <c r="C449" s="43"/>
      <c r="D449" s="26"/>
      <c r="E449" s="70"/>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x14ac:dyDescent="0.2">
      <c r="A450" s="42"/>
      <c r="B450" s="26"/>
      <c r="C450" s="43"/>
      <c r="D450" s="26"/>
      <c r="E450" s="70"/>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x14ac:dyDescent="0.2">
      <c r="A451" s="42"/>
      <c r="B451" s="26"/>
      <c r="C451" s="43"/>
      <c r="D451" s="26"/>
      <c r="E451" s="70"/>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x14ac:dyDescent="0.2">
      <c r="A452" s="42"/>
      <c r="B452" s="26"/>
      <c r="C452" s="43"/>
      <c r="D452" s="26"/>
      <c r="E452" s="70"/>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x14ac:dyDescent="0.2">
      <c r="A453" s="42"/>
      <c r="B453" s="26"/>
      <c r="C453" s="43"/>
      <c r="D453" s="26"/>
      <c r="E453" s="70"/>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x14ac:dyDescent="0.2">
      <c r="A454" s="42"/>
      <c r="B454" s="26"/>
      <c r="C454" s="43"/>
      <c r="D454" s="26"/>
      <c r="E454" s="70"/>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x14ac:dyDescent="0.2">
      <c r="A455" s="42"/>
      <c r="B455" s="26"/>
      <c r="C455" s="43"/>
      <c r="D455" s="26"/>
      <c r="E455" s="70"/>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x14ac:dyDescent="0.2">
      <c r="A456" s="42"/>
      <c r="B456" s="26"/>
      <c r="C456" s="43"/>
      <c r="D456" s="26"/>
      <c r="E456" s="70"/>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x14ac:dyDescent="0.2">
      <c r="A457" s="42"/>
      <c r="B457" s="26"/>
      <c r="C457" s="43"/>
      <c r="D457" s="26"/>
      <c r="E457" s="70"/>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x14ac:dyDescent="0.2">
      <c r="A458" s="42"/>
      <c r="B458" s="26"/>
      <c r="C458" s="43"/>
      <c r="D458" s="26"/>
      <c r="E458" s="70"/>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x14ac:dyDescent="0.2">
      <c r="A459" s="42"/>
      <c r="B459" s="26"/>
      <c r="C459" s="43"/>
      <c r="D459" s="26"/>
      <c r="E459" s="70"/>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x14ac:dyDescent="0.2">
      <c r="A460" s="42"/>
      <c r="B460" s="26"/>
      <c r="C460" s="43"/>
      <c r="D460" s="26"/>
      <c r="E460" s="70"/>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x14ac:dyDescent="0.2">
      <c r="A461" s="42"/>
      <c r="B461" s="26"/>
      <c r="C461" s="43"/>
      <c r="D461" s="26"/>
      <c r="E461" s="70"/>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x14ac:dyDescent="0.2">
      <c r="A462" s="42"/>
      <c r="B462" s="26"/>
      <c r="C462" s="43"/>
      <c r="D462" s="26"/>
      <c r="E462" s="70"/>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x14ac:dyDescent="0.2">
      <c r="A463" s="42"/>
      <c r="B463" s="26"/>
      <c r="C463" s="43"/>
      <c r="D463" s="26"/>
      <c r="E463" s="70"/>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x14ac:dyDescent="0.2">
      <c r="A464" s="42"/>
      <c r="B464" s="26"/>
      <c r="C464" s="43"/>
      <c r="D464" s="26"/>
      <c r="E464" s="70"/>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x14ac:dyDescent="0.2">
      <c r="A465" s="42"/>
      <c r="B465" s="26"/>
      <c r="C465" s="43"/>
      <c r="D465" s="26"/>
      <c r="E465" s="70"/>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x14ac:dyDescent="0.2">
      <c r="A466" s="42"/>
      <c r="B466" s="26"/>
      <c r="C466" s="43"/>
      <c r="D466" s="26"/>
      <c r="E466" s="70"/>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x14ac:dyDescent="0.2">
      <c r="A467" s="42"/>
      <c r="B467" s="26"/>
      <c r="C467" s="43"/>
      <c r="D467" s="26"/>
      <c r="E467" s="70"/>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x14ac:dyDescent="0.2">
      <c r="A468" s="42"/>
      <c r="B468" s="26"/>
      <c r="C468" s="43"/>
      <c r="D468" s="26"/>
      <c r="E468" s="70"/>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x14ac:dyDescent="0.2">
      <c r="A469" s="42"/>
      <c r="B469" s="26"/>
      <c r="C469" s="43"/>
      <c r="D469" s="26"/>
      <c r="E469" s="70"/>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x14ac:dyDescent="0.2">
      <c r="A470" s="42"/>
      <c r="B470" s="26"/>
      <c r="C470" s="43"/>
      <c r="D470" s="26"/>
      <c r="E470" s="70"/>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x14ac:dyDescent="0.2">
      <c r="A471" s="42"/>
      <c r="B471" s="26"/>
      <c r="C471" s="43"/>
      <c r="D471" s="26"/>
      <c r="E471" s="70"/>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x14ac:dyDescent="0.2">
      <c r="A472" s="42"/>
      <c r="B472" s="26"/>
      <c r="C472" s="43"/>
      <c r="D472" s="26"/>
      <c r="E472" s="70"/>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x14ac:dyDescent="0.2">
      <c r="A473" s="42"/>
      <c r="B473" s="26"/>
      <c r="C473" s="43"/>
      <c r="D473" s="26"/>
      <c r="E473" s="70"/>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x14ac:dyDescent="0.2">
      <c r="A474" s="42"/>
      <c r="B474" s="26"/>
      <c r="C474" s="43"/>
      <c r="D474" s="26"/>
      <c r="E474" s="70"/>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x14ac:dyDescent="0.2">
      <c r="A475" s="42"/>
      <c r="B475" s="26"/>
      <c r="C475" s="43"/>
      <c r="D475" s="26"/>
      <c r="E475" s="70"/>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x14ac:dyDescent="0.2">
      <c r="A476" s="42"/>
      <c r="B476" s="26"/>
      <c r="C476" s="43"/>
      <c r="D476" s="26"/>
      <c r="E476" s="70"/>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x14ac:dyDescent="0.2">
      <c r="A477" s="42"/>
      <c r="B477" s="26"/>
      <c r="C477" s="43"/>
      <c r="D477" s="26"/>
      <c r="E477" s="70"/>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x14ac:dyDescent="0.2">
      <c r="A478" s="42"/>
      <c r="B478" s="26"/>
      <c r="C478" s="43"/>
      <c r="D478" s="26"/>
      <c r="E478" s="70"/>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x14ac:dyDescent="0.2">
      <c r="A479" s="42"/>
      <c r="B479" s="26"/>
      <c r="C479" s="43"/>
      <c r="D479" s="26"/>
      <c r="E479" s="70"/>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x14ac:dyDescent="0.2">
      <c r="A480" s="42"/>
      <c r="B480" s="26"/>
      <c r="C480" s="43"/>
      <c r="D480" s="26"/>
      <c r="E480" s="70"/>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x14ac:dyDescent="0.2">
      <c r="A481" s="42"/>
      <c r="B481" s="26"/>
      <c r="C481" s="43"/>
      <c r="D481" s="26"/>
      <c r="E481" s="70"/>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x14ac:dyDescent="0.2">
      <c r="A482" s="42"/>
      <c r="B482" s="26"/>
      <c r="C482" s="43"/>
      <c r="D482" s="26"/>
      <c r="E482" s="70"/>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x14ac:dyDescent="0.2">
      <c r="A483" s="42"/>
      <c r="B483" s="26"/>
      <c r="C483" s="43"/>
      <c r="D483" s="26"/>
      <c r="E483" s="70"/>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x14ac:dyDescent="0.2">
      <c r="A484" s="42"/>
      <c r="B484" s="26"/>
      <c r="C484" s="43"/>
      <c r="D484" s="26"/>
      <c r="E484" s="70"/>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x14ac:dyDescent="0.2">
      <c r="A485" s="42"/>
      <c r="B485" s="26"/>
      <c r="C485" s="43"/>
      <c r="D485" s="26"/>
      <c r="E485" s="70"/>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x14ac:dyDescent="0.2">
      <c r="A486" s="42"/>
      <c r="B486" s="26"/>
      <c r="C486" s="43"/>
      <c r="D486" s="26"/>
      <c r="E486" s="70"/>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x14ac:dyDescent="0.2">
      <c r="A487" s="42"/>
      <c r="B487" s="26"/>
      <c r="C487" s="43"/>
      <c r="D487" s="26"/>
      <c r="E487" s="70"/>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x14ac:dyDescent="0.2">
      <c r="A488" s="42"/>
      <c r="B488" s="26"/>
      <c r="C488" s="43"/>
      <c r="D488" s="26"/>
      <c r="E488" s="70"/>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x14ac:dyDescent="0.2">
      <c r="A489" s="42"/>
      <c r="B489" s="26"/>
      <c r="C489" s="43"/>
      <c r="D489" s="26"/>
      <c r="E489" s="70"/>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x14ac:dyDescent="0.2">
      <c r="A490" s="42"/>
      <c r="B490" s="26"/>
      <c r="C490" s="43"/>
      <c r="D490" s="26"/>
      <c r="E490" s="70"/>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x14ac:dyDescent="0.2">
      <c r="A491" s="42"/>
      <c r="B491" s="26"/>
      <c r="C491" s="43"/>
      <c r="D491" s="26"/>
      <c r="E491" s="70"/>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x14ac:dyDescent="0.2">
      <c r="A492" s="42"/>
      <c r="B492" s="26"/>
      <c r="C492" s="43"/>
      <c r="D492" s="26"/>
      <c r="E492" s="70"/>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x14ac:dyDescent="0.2">
      <c r="A493" s="42"/>
      <c r="B493" s="26"/>
      <c r="C493" s="43"/>
      <c r="D493" s="26"/>
      <c r="E493" s="70"/>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x14ac:dyDescent="0.2">
      <c r="A494" s="42"/>
      <c r="B494" s="26"/>
      <c r="C494" s="43"/>
      <c r="D494" s="26"/>
      <c r="E494" s="70"/>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x14ac:dyDescent="0.2">
      <c r="A495" s="42"/>
      <c r="B495" s="26"/>
      <c r="C495" s="43"/>
      <c r="D495" s="26"/>
      <c r="E495" s="70"/>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x14ac:dyDescent="0.2">
      <c r="A496" s="42"/>
      <c r="B496" s="26"/>
      <c r="C496" s="43"/>
      <c r="D496" s="26"/>
      <c r="E496" s="70"/>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x14ac:dyDescent="0.2">
      <c r="A497" s="42"/>
      <c r="B497" s="26"/>
      <c r="C497" s="43"/>
      <c r="D497" s="26"/>
      <c r="E497" s="70"/>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x14ac:dyDescent="0.2">
      <c r="A498" s="42"/>
      <c r="B498" s="26"/>
      <c r="C498" s="43"/>
      <c r="D498" s="26"/>
      <c r="E498" s="70"/>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x14ac:dyDescent="0.2">
      <c r="A499" s="42"/>
      <c r="B499" s="26"/>
      <c r="C499" s="43"/>
      <c r="D499" s="26"/>
      <c r="E499" s="70"/>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x14ac:dyDescent="0.2">
      <c r="A500" s="42"/>
      <c r="B500" s="26"/>
      <c r="C500" s="43"/>
      <c r="D500" s="26"/>
      <c r="E500" s="70"/>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x14ac:dyDescent="0.2">
      <c r="A501" s="42"/>
      <c r="B501" s="26"/>
      <c r="C501" s="43"/>
      <c r="D501" s="26"/>
      <c r="E501" s="70"/>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x14ac:dyDescent="0.2">
      <c r="A502" s="42"/>
      <c r="B502" s="26"/>
      <c r="C502" s="43"/>
      <c r="D502" s="26"/>
      <c r="E502" s="70"/>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x14ac:dyDescent="0.2">
      <c r="A503" s="42"/>
      <c r="B503" s="26"/>
      <c r="C503" s="43"/>
      <c r="D503" s="26"/>
      <c r="E503" s="70"/>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x14ac:dyDescent="0.2">
      <c r="A504" s="42"/>
      <c r="B504" s="26"/>
      <c r="C504" s="43"/>
      <c r="D504" s="26"/>
      <c r="E504" s="70"/>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x14ac:dyDescent="0.2">
      <c r="A505" s="42"/>
      <c r="B505" s="26"/>
      <c r="C505" s="43"/>
      <c r="D505" s="26"/>
      <c r="E505" s="70"/>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x14ac:dyDescent="0.2">
      <c r="A506" s="42"/>
      <c r="B506" s="26"/>
      <c r="C506" s="43"/>
      <c r="D506" s="26"/>
      <c r="E506" s="70"/>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x14ac:dyDescent="0.2">
      <c r="A507" s="42"/>
      <c r="B507" s="26"/>
      <c r="C507" s="43"/>
      <c r="D507" s="26"/>
      <c r="E507" s="70"/>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x14ac:dyDescent="0.2">
      <c r="A508" s="42"/>
      <c r="B508" s="26"/>
      <c r="C508" s="43"/>
      <c r="D508" s="26"/>
      <c r="E508" s="70"/>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x14ac:dyDescent="0.2">
      <c r="A509" s="42"/>
      <c r="B509" s="26"/>
      <c r="C509" s="43"/>
      <c r="D509" s="26"/>
      <c r="E509" s="70"/>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x14ac:dyDescent="0.2">
      <c r="A510" s="42"/>
      <c r="B510" s="26"/>
      <c r="C510" s="43"/>
      <c r="D510" s="26"/>
      <c r="E510" s="70"/>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x14ac:dyDescent="0.2">
      <c r="A511" s="42"/>
      <c r="B511" s="26"/>
      <c r="C511" s="43"/>
      <c r="D511" s="26"/>
      <c r="E511" s="70"/>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x14ac:dyDescent="0.2">
      <c r="A512" s="42"/>
      <c r="B512" s="26"/>
      <c r="C512" s="43"/>
      <c r="D512" s="26"/>
      <c r="E512" s="70"/>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x14ac:dyDescent="0.2">
      <c r="A513" s="42"/>
      <c r="B513" s="26"/>
      <c r="C513" s="43"/>
      <c r="D513" s="26"/>
      <c r="E513" s="70"/>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x14ac:dyDescent="0.2">
      <c r="A514" s="42"/>
      <c r="B514" s="26"/>
      <c r="C514" s="43"/>
      <c r="D514" s="26"/>
      <c r="E514" s="70"/>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x14ac:dyDescent="0.2">
      <c r="A515" s="42"/>
      <c r="B515" s="26"/>
      <c r="C515" s="43"/>
      <c r="D515" s="26"/>
      <c r="E515" s="70"/>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x14ac:dyDescent="0.2">
      <c r="A516" s="42"/>
      <c r="B516" s="26"/>
      <c r="C516" s="43"/>
      <c r="D516" s="26"/>
      <c r="E516" s="70"/>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x14ac:dyDescent="0.2">
      <c r="A517" s="42"/>
      <c r="B517" s="26"/>
      <c r="C517" s="43"/>
      <c r="D517" s="26"/>
      <c r="E517" s="70"/>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x14ac:dyDescent="0.2">
      <c r="A518" s="42"/>
      <c r="B518" s="26"/>
      <c r="C518" s="43"/>
      <c r="D518" s="26"/>
      <c r="E518" s="70"/>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x14ac:dyDescent="0.2">
      <c r="A519" s="42"/>
      <c r="B519" s="26"/>
      <c r="C519" s="43"/>
      <c r="D519" s="26"/>
      <c r="E519" s="70"/>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x14ac:dyDescent="0.2">
      <c r="A520" s="42"/>
      <c r="B520" s="26"/>
      <c r="C520" s="43"/>
      <c r="D520" s="26"/>
      <c r="E520" s="70"/>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x14ac:dyDescent="0.2">
      <c r="A521" s="42"/>
      <c r="B521" s="26"/>
      <c r="C521" s="43"/>
      <c r="D521" s="26"/>
      <c r="E521" s="70"/>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x14ac:dyDescent="0.2">
      <c r="A522" s="42"/>
      <c r="B522" s="26"/>
      <c r="C522" s="43"/>
      <c r="D522" s="26"/>
      <c r="E522" s="70"/>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x14ac:dyDescent="0.2">
      <c r="A523" s="42"/>
      <c r="B523" s="26"/>
      <c r="C523" s="43"/>
      <c r="D523" s="26"/>
      <c r="E523" s="70"/>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x14ac:dyDescent="0.2">
      <c r="A524" s="42"/>
      <c r="B524" s="26"/>
      <c r="C524" s="43"/>
      <c r="D524" s="26"/>
      <c r="E524" s="70"/>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x14ac:dyDescent="0.2">
      <c r="A525" s="42"/>
      <c r="B525" s="26"/>
      <c r="C525" s="43"/>
      <c r="D525" s="26"/>
      <c r="E525" s="70"/>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x14ac:dyDescent="0.2">
      <c r="A526" s="42"/>
      <c r="B526" s="26"/>
      <c r="C526" s="43"/>
      <c r="D526" s="26"/>
      <c r="E526" s="70"/>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x14ac:dyDescent="0.2">
      <c r="A527" s="42"/>
      <c r="B527" s="26"/>
      <c r="C527" s="43"/>
      <c r="D527" s="26"/>
      <c r="E527" s="70"/>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x14ac:dyDescent="0.2">
      <c r="A528" s="42"/>
      <c r="B528" s="26"/>
      <c r="C528" s="43"/>
      <c r="D528" s="26"/>
      <c r="E528" s="70"/>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x14ac:dyDescent="0.2">
      <c r="A529" s="42"/>
      <c r="B529" s="26"/>
      <c r="C529" s="43"/>
      <c r="D529" s="26"/>
      <c r="E529" s="70"/>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x14ac:dyDescent="0.2">
      <c r="A530" s="42"/>
      <c r="B530" s="26"/>
      <c r="C530" s="43"/>
      <c r="D530" s="26"/>
      <c r="E530" s="70"/>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x14ac:dyDescent="0.2">
      <c r="A531" s="42"/>
      <c r="B531" s="26"/>
      <c r="C531" s="43"/>
      <c r="D531" s="26"/>
      <c r="E531" s="70"/>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x14ac:dyDescent="0.2">
      <c r="A532" s="42"/>
      <c r="B532" s="26"/>
      <c r="C532" s="43"/>
      <c r="D532" s="26"/>
      <c r="E532" s="70"/>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x14ac:dyDescent="0.2">
      <c r="A533" s="42"/>
      <c r="B533" s="26"/>
      <c r="C533" s="43"/>
      <c r="D533" s="26"/>
      <c r="E533" s="70"/>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x14ac:dyDescent="0.2">
      <c r="A534" s="42"/>
      <c r="B534" s="26"/>
      <c r="C534" s="43"/>
      <c r="D534" s="26"/>
      <c r="E534" s="70"/>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x14ac:dyDescent="0.2">
      <c r="A535" s="42"/>
      <c r="B535" s="26"/>
      <c r="C535" s="43"/>
      <c r="D535" s="26"/>
      <c r="E535" s="70"/>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x14ac:dyDescent="0.2">
      <c r="A536" s="42"/>
      <c r="B536" s="26"/>
      <c r="C536" s="43"/>
      <c r="D536" s="26"/>
      <c r="E536" s="70"/>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x14ac:dyDescent="0.2">
      <c r="A537" s="42"/>
      <c r="B537" s="26"/>
      <c r="C537" s="43"/>
      <c r="D537" s="26"/>
      <c r="E537" s="70"/>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x14ac:dyDescent="0.2">
      <c r="A538" s="42"/>
      <c r="B538" s="26"/>
      <c r="C538" s="43"/>
      <c r="D538" s="26"/>
      <c r="E538" s="70"/>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x14ac:dyDescent="0.2">
      <c r="A539" s="42"/>
      <c r="B539" s="26"/>
      <c r="C539" s="43"/>
      <c r="D539" s="26"/>
      <c r="E539" s="70"/>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x14ac:dyDescent="0.2">
      <c r="A540" s="42"/>
      <c r="B540" s="26"/>
      <c r="C540" s="43"/>
      <c r="D540" s="26"/>
      <c r="E540" s="70"/>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x14ac:dyDescent="0.2">
      <c r="A541" s="42"/>
      <c r="B541" s="26"/>
      <c r="C541" s="43"/>
      <c r="D541" s="26"/>
      <c r="E541" s="70"/>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x14ac:dyDescent="0.2">
      <c r="A542" s="42"/>
      <c r="B542" s="26"/>
      <c r="C542" s="43"/>
      <c r="D542" s="26"/>
      <c r="E542" s="70"/>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x14ac:dyDescent="0.2">
      <c r="A543" s="42"/>
      <c r="B543" s="26"/>
      <c r="C543" s="43"/>
      <c r="D543" s="26"/>
      <c r="E543" s="70"/>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x14ac:dyDescent="0.2">
      <c r="A544" s="42"/>
      <c r="B544" s="26"/>
      <c r="C544" s="43"/>
      <c r="D544" s="26"/>
      <c r="E544" s="70"/>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x14ac:dyDescent="0.2">
      <c r="A545" s="42"/>
      <c r="B545" s="26"/>
      <c r="C545" s="43"/>
      <c r="D545" s="26"/>
      <c r="E545" s="70"/>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x14ac:dyDescent="0.2">
      <c r="A546" s="42"/>
      <c r="B546" s="26"/>
      <c r="C546" s="43"/>
      <c r="D546" s="26"/>
      <c r="E546" s="70"/>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x14ac:dyDescent="0.2">
      <c r="A547" s="42"/>
      <c r="B547" s="26"/>
      <c r="C547" s="43"/>
      <c r="D547" s="26"/>
      <c r="E547" s="70"/>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x14ac:dyDescent="0.2">
      <c r="A548" s="42"/>
      <c r="B548" s="26"/>
      <c r="C548" s="43"/>
      <c r="D548" s="26"/>
      <c r="E548" s="70"/>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x14ac:dyDescent="0.2">
      <c r="A549" s="42"/>
      <c r="B549" s="26"/>
      <c r="C549" s="43"/>
      <c r="D549" s="26"/>
      <c r="E549" s="70"/>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x14ac:dyDescent="0.2">
      <c r="A550" s="42"/>
      <c r="B550" s="26"/>
      <c r="C550" s="43"/>
      <c r="D550" s="26"/>
      <c r="E550" s="70"/>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x14ac:dyDescent="0.2">
      <c r="A551" s="42"/>
      <c r="B551" s="26"/>
      <c r="C551" s="43"/>
      <c r="D551" s="26"/>
      <c r="E551" s="70"/>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x14ac:dyDescent="0.2">
      <c r="A552" s="42"/>
      <c r="B552" s="26"/>
      <c r="C552" s="43"/>
      <c r="D552" s="26"/>
      <c r="E552" s="70"/>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x14ac:dyDescent="0.2">
      <c r="A553" s="42"/>
      <c r="B553" s="26"/>
      <c r="C553" s="43"/>
      <c r="D553" s="26"/>
      <c r="E553" s="70"/>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x14ac:dyDescent="0.2">
      <c r="A554" s="42"/>
      <c r="B554" s="26"/>
      <c r="C554" s="43"/>
      <c r="D554" s="26"/>
      <c r="E554" s="70"/>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x14ac:dyDescent="0.2">
      <c r="A555" s="42"/>
      <c r="B555" s="26"/>
      <c r="C555" s="43"/>
      <c r="D555" s="26"/>
      <c r="E555" s="70"/>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x14ac:dyDescent="0.2">
      <c r="A556" s="42"/>
      <c r="B556" s="26"/>
      <c r="C556" s="43"/>
      <c r="D556" s="26"/>
      <c r="E556" s="70"/>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x14ac:dyDescent="0.2">
      <c r="A557" s="42"/>
      <c r="B557" s="26"/>
      <c r="C557" s="43"/>
      <c r="D557" s="26"/>
      <c r="E557" s="70"/>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x14ac:dyDescent="0.2">
      <c r="A558" s="42"/>
      <c r="B558" s="26"/>
      <c r="C558" s="43"/>
      <c r="D558" s="26"/>
      <c r="E558" s="70"/>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x14ac:dyDescent="0.2">
      <c r="A559" s="42"/>
      <c r="B559" s="26"/>
      <c r="C559" s="43"/>
      <c r="D559" s="26"/>
      <c r="E559" s="70"/>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x14ac:dyDescent="0.2">
      <c r="A560" s="42"/>
      <c r="B560" s="26"/>
      <c r="C560" s="43"/>
      <c r="D560" s="26"/>
      <c r="E560" s="70"/>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x14ac:dyDescent="0.2">
      <c r="A561" s="42"/>
      <c r="B561" s="26"/>
      <c r="C561" s="43"/>
      <c r="D561" s="26"/>
      <c r="E561" s="70"/>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x14ac:dyDescent="0.2">
      <c r="A562" s="42"/>
      <c r="B562" s="26"/>
      <c r="C562" s="43"/>
      <c r="D562" s="26"/>
      <c r="E562" s="70"/>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x14ac:dyDescent="0.2">
      <c r="A563" s="42"/>
      <c r="B563" s="26"/>
      <c r="C563" s="43"/>
      <c r="D563" s="26"/>
      <c r="E563" s="70"/>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x14ac:dyDescent="0.2">
      <c r="A564" s="42"/>
      <c r="B564" s="26"/>
      <c r="C564" s="43"/>
      <c r="D564" s="26"/>
      <c r="E564" s="70"/>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x14ac:dyDescent="0.2">
      <c r="A565" s="42"/>
      <c r="B565" s="26"/>
      <c r="C565" s="43"/>
      <c r="D565" s="26"/>
      <c r="E565" s="70"/>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x14ac:dyDescent="0.2">
      <c r="A566" s="42"/>
      <c r="B566" s="26"/>
      <c r="C566" s="43"/>
      <c r="D566" s="26"/>
      <c r="E566" s="70"/>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x14ac:dyDescent="0.2">
      <c r="A567" s="42"/>
      <c r="B567" s="26"/>
      <c r="C567" s="43"/>
      <c r="D567" s="26"/>
      <c r="E567" s="70"/>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x14ac:dyDescent="0.2">
      <c r="A568" s="42"/>
      <c r="B568" s="26"/>
      <c r="C568" s="43"/>
      <c r="D568" s="26"/>
      <c r="E568" s="70"/>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x14ac:dyDescent="0.2">
      <c r="A569" s="42"/>
      <c r="B569" s="26"/>
      <c r="C569" s="43"/>
      <c r="D569" s="26"/>
      <c r="E569" s="70"/>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x14ac:dyDescent="0.2">
      <c r="A570" s="42"/>
      <c r="B570" s="26"/>
      <c r="C570" s="43"/>
      <c r="D570" s="26"/>
      <c r="E570" s="70"/>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x14ac:dyDescent="0.2">
      <c r="A571" s="42"/>
      <c r="B571" s="26"/>
      <c r="C571" s="43"/>
      <c r="D571" s="26"/>
      <c r="E571" s="70"/>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x14ac:dyDescent="0.2">
      <c r="A572" s="42"/>
      <c r="B572" s="26"/>
      <c r="C572" s="43"/>
      <c r="D572" s="26"/>
      <c r="E572" s="70"/>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x14ac:dyDescent="0.2">
      <c r="A573" s="42"/>
      <c r="B573" s="26"/>
      <c r="C573" s="43"/>
      <c r="D573" s="26"/>
      <c r="E573" s="70"/>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x14ac:dyDescent="0.2">
      <c r="A574" s="42"/>
      <c r="B574" s="26"/>
      <c r="C574" s="43"/>
      <c r="D574" s="26"/>
      <c r="E574" s="70"/>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x14ac:dyDescent="0.2">
      <c r="A575" s="42"/>
      <c r="B575" s="26"/>
      <c r="C575" s="43"/>
      <c r="D575" s="26"/>
      <c r="E575" s="70"/>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x14ac:dyDescent="0.2">
      <c r="A576" s="42"/>
      <c r="B576" s="26"/>
      <c r="C576" s="43"/>
      <c r="D576" s="26"/>
      <c r="E576" s="70"/>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x14ac:dyDescent="0.2">
      <c r="A577" s="42"/>
      <c r="B577" s="26"/>
      <c r="C577" s="43"/>
      <c r="D577" s="26"/>
      <c r="E577" s="70"/>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x14ac:dyDescent="0.2">
      <c r="A578" s="42"/>
      <c r="B578" s="26"/>
      <c r="C578" s="43"/>
      <c r="D578" s="26"/>
      <c r="E578" s="70"/>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x14ac:dyDescent="0.2">
      <c r="A579" s="42"/>
      <c r="B579" s="26"/>
      <c r="C579" s="43"/>
      <c r="D579" s="26"/>
      <c r="E579" s="70"/>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x14ac:dyDescent="0.2">
      <c r="A580" s="42"/>
      <c r="B580" s="26"/>
      <c r="C580" s="43"/>
      <c r="D580" s="26"/>
      <c r="E580" s="70"/>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x14ac:dyDescent="0.2">
      <c r="A581" s="42"/>
      <c r="B581" s="26"/>
      <c r="C581" s="43"/>
      <c r="D581" s="26"/>
      <c r="E581" s="70"/>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x14ac:dyDescent="0.2">
      <c r="A582" s="42"/>
      <c r="B582" s="26"/>
      <c r="C582" s="43"/>
      <c r="D582" s="26"/>
      <c r="E582" s="70"/>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x14ac:dyDescent="0.2">
      <c r="A583" s="42"/>
      <c r="B583" s="26"/>
      <c r="C583" s="43"/>
      <c r="D583" s="26"/>
      <c r="E583" s="70"/>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x14ac:dyDescent="0.2">
      <c r="A584" s="42"/>
      <c r="B584" s="26"/>
      <c r="C584" s="43"/>
      <c r="D584" s="26"/>
      <c r="E584" s="70"/>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x14ac:dyDescent="0.2">
      <c r="A585" s="42"/>
      <c r="B585" s="26"/>
      <c r="C585" s="43"/>
      <c r="D585" s="26"/>
      <c r="E585" s="70"/>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x14ac:dyDescent="0.2">
      <c r="A586" s="42"/>
      <c r="B586" s="26"/>
      <c r="C586" s="43"/>
      <c r="D586" s="26"/>
      <c r="E586" s="70"/>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x14ac:dyDescent="0.2">
      <c r="A587" s="42"/>
      <c r="B587" s="26"/>
      <c r="C587" s="43"/>
      <c r="D587" s="26"/>
      <c r="E587" s="70"/>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x14ac:dyDescent="0.2">
      <c r="A588" s="42"/>
      <c r="B588" s="26"/>
      <c r="C588" s="43"/>
      <c r="D588" s="26"/>
      <c r="E588" s="70"/>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x14ac:dyDescent="0.2">
      <c r="A589" s="42"/>
      <c r="B589" s="26"/>
      <c r="C589" s="43"/>
      <c r="D589" s="26"/>
      <c r="E589" s="70"/>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x14ac:dyDescent="0.2">
      <c r="A590" s="42"/>
      <c r="B590" s="26"/>
      <c r="C590" s="43"/>
      <c r="D590" s="26"/>
      <c r="E590" s="70"/>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x14ac:dyDescent="0.2">
      <c r="A591" s="42"/>
      <c r="B591" s="26"/>
      <c r="C591" s="43"/>
      <c r="D591" s="26"/>
      <c r="E591" s="70"/>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x14ac:dyDescent="0.2">
      <c r="A592" s="42"/>
      <c r="B592" s="26"/>
      <c r="C592" s="43"/>
      <c r="D592" s="26"/>
      <c r="E592" s="70"/>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x14ac:dyDescent="0.2">
      <c r="A593" s="42"/>
      <c r="B593" s="26"/>
      <c r="C593" s="43"/>
      <c r="D593" s="26"/>
      <c r="E593" s="70"/>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x14ac:dyDescent="0.2">
      <c r="A594" s="42"/>
      <c r="B594" s="26"/>
      <c r="C594" s="43"/>
      <c r="D594" s="26"/>
      <c r="E594" s="70"/>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x14ac:dyDescent="0.2">
      <c r="A595" s="42"/>
      <c r="B595" s="26"/>
      <c r="C595" s="43"/>
      <c r="D595" s="26"/>
      <c r="E595" s="70"/>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x14ac:dyDescent="0.2">
      <c r="A596" s="42"/>
      <c r="B596" s="26"/>
      <c r="C596" s="43"/>
      <c r="D596" s="26"/>
      <c r="E596" s="70"/>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x14ac:dyDescent="0.2">
      <c r="A597" s="42"/>
      <c r="B597" s="26"/>
      <c r="C597" s="43"/>
      <c r="D597" s="26"/>
      <c r="E597" s="70"/>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x14ac:dyDescent="0.2">
      <c r="A598" s="42"/>
      <c r="B598" s="26"/>
      <c r="C598" s="43"/>
      <c r="D598" s="26"/>
      <c r="E598" s="70"/>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x14ac:dyDescent="0.2">
      <c r="A599" s="42"/>
      <c r="B599" s="26"/>
      <c r="C599" s="43"/>
      <c r="D599" s="26"/>
      <c r="E599" s="70"/>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x14ac:dyDescent="0.2">
      <c r="A600" s="42"/>
      <c r="B600" s="26"/>
      <c r="C600" s="43"/>
      <c r="D600" s="26"/>
      <c r="E600" s="70"/>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x14ac:dyDescent="0.2">
      <c r="A601" s="42"/>
      <c r="B601" s="26"/>
      <c r="C601" s="43"/>
      <c r="D601" s="26"/>
      <c r="E601" s="70"/>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x14ac:dyDescent="0.2">
      <c r="A602" s="42"/>
      <c r="B602" s="26"/>
      <c r="C602" s="43"/>
      <c r="D602" s="26"/>
      <c r="E602" s="70"/>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x14ac:dyDescent="0.2">
      <c r="A603" s="42"/>
      <c r="B603" s="26"/>
      <c r="C603" s="43"/>
      <c r="D603" s="26"/>
      <c r="E603" s="70"/>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x14ac:dyDescent="0.2">
      <c r="A604" s="42"/>
      <c r="B604" s="26"/>
      <c r="C604" s="43"/>
      <c r="D604" s="26"/>
      <c r="E604" s="70"/>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x14ac:dyDescent="0.2">
      <c r="A605" s="42"/>
      <c r="B605" s="26"/>
      <c r="C605" s="43"/>
      <c r="D605" s="26"/>
      <c r="E605" s="70"/>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x14ac:dyDescent="0.2">
      <c r="A606" s="42"/>
      <c r="B606" s="26"/>
      <c r="C606" s="43"/>
      <c r="D606" s="26"/>
      <c r="E606" s="70"/>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x14ac:dyDescent="0.2">
      <c r="A607" s="42"/>
      <c r="B607" s="26"/>
      <c r="C607" s="43"/>
      <c r="D607" s="26"/>
      <c r="E607" s="70"/>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x14ac:dyDescent="0.2">
      <c r="A608" s="42"/>
      <c r="B608" s="26"/>
      <c r="C608" s="43"/>
      <c r="D608" s="26"/>
      <c r="E608" s="70"/>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x14ac:dyDescent="0.2">
      <c r="A609" s="42"/>
      <c r="B609" s="26"/>
      <c r="C609" s="43"/>
      <c r="D609" s="26"/>
      <c r="E609" s="70"/>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x14ac:dyDescent="0.2">
      <c r="A610" s="42"/>
      <c r="B610" s="26"/>
      <c r="C610" s="43"/>
      <c r="D610" s="26"/>
      <c r="E610" s="70"/>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x14ac:dyDescent="0.2">
      <c r="A611" s="42"/>
      <c r="B611" s="26"/>
      <c r="C611" s="43"/>
      <c r="D611" s="26"/>
      <c r="E611" s="70"/>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x14ac:dyDescent="0.2">
      <c r="A612" s="42"/>
      <c r="B612" s="26"/>
      <c r="C612" s="43"/>
      <c r="D612" s="26"/>
      <c r="E612" s="70"/>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x14ac:dyDescent="0.2">
      <c r="A613" s="42"/>
      <c r="B613" s="26"/>
      <c r="C613" s="43"/>
      <c r="D613" s="26"/>
      <c r="E613" s="70"/>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x14ac:dyDescent="0.2">
      <c r="A614" s="42"/>
      <c r="B614" s="26"/>
      <c r="C614" s="43"/>
      <c r="D614" s="26"/>
      <c r="E614" s="70"/>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x14ac:dyDescent="0.2">
      <c r="A615" s="42"/>
      <c r="B615" s="26"/>
      <c r="C615" s="43"/>
      <c r="D615" s="26"/>
      <c r="E615" s="70"/>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x14ac:dyDescent="0.2">
      <c r="A616" s="42"/>
      <c r="B616" s="26"/>
      <c r="C616" s="43"/>
      <c r="D616" s="26"/>
      <c r="E616" s="70"/>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x14ac:dyDescent="0.2">
      <c r="A617" s="42"/>
      <c r="B617" s="26"/>
      <c r="C617" s="43"/>
      <c r="D617" s="26"/>
      <c r="E617" s="70"/>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x14ac:dyDescent="0.2">
      <c r="A618" s="42"/>
      <c r="B618" s="26"/>
      <c r="C618" s="43"/>
      <c r="D618" s="26"/>
      <c r="E618" s="70"/>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x14ac:dyDescent="0.2">
      <c r="A619" s="42"/>
      <c r="B619" s="26"/>
      <c r="C619" s="43"/>
      <c r="D619" s="26"/>
      <c r="E619" s="70"/>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x14ac:dyDescent="0.2">
      <c r="A620" s="42"/>
      <c r="B620" s="26"/>
      <c r="C620" s="43"/>
      <c r="D620" s="26"/>
      <c r="E620" s="70"/>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x14ac:dyDescent="0.2">
      <c r="A621" s="42"/>
      <c r="B621" s="26"/>
      <c r="C621" s="43"/>
      <c r="D621" s="26"/>
      <c r="E621" s="70"/>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x14ac:dyDescent="0.2">
      <c r="A622" s="42"/>
      <c r="B622" s="26"/>
      <c r="C622" s="43"/>
      <c r="D622" s="26"/>
      <c r="E622" s="70"/>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x14ac:dyDescent="0.2">
      <c r="A623" s="42"/>
      <c r="B623" s="26"/>
      <c r="C623" s="43"/>
      <c r="D623" s="26"/>
      <c r="E623" s="70"/>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x14ac:dyDescent="0.2">
      <c r="A624" s="42"/>
      <c r="B624" s="26"/>
      <c r="C624" s="43"/>
      <c r="D624" s="26"/>
      <c r="E624" s="70"/>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x14ac:dyDescent="0.2">
      <c r="A625" s="42"/>
      <c r="B625" s="26"/>
      <c r="C625" s="43"/>
      <c r="D625" s="26"/>
      <c r="E625" s="70"/>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x14ac:dyDescent="0.2">
      <c r="A626" s="42"/>
      <c r="B626" s="26"/>
      <c r="C626" s="43"/>
      <c r="D626" s="26"/>
      <c r="E626" s="70"/>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x14ac:dyDescent="0.2">
      <c r="A627" s="42"/>
      <c r="B627" s="26"/>
      <c r="C627" s="43"/>
      <c r="D627" s="26"/>
      <c r="E627" s="70"/>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x14ac:dyDescent="0.2">
      <c r="A628" s="42"/>
      <c r="B628" s="26"/>
      <c r="C628" s="43"/>
      <c r="D628" s="26"/>
      <c r="E628" s="70"/>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x14ac:dyDescent="0.2">
      <c r="A629" s="42"/>
      <c r="B629" s="26"/>
      <c r="C629" s="43"/>
      <c r="D629" s="26"/>
      <c r="E629" s="70"/>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x14ac:dyDescent="0.2">
      <c r="A630" s="42"/>
      <c r="B630" s="26"/>
      <c r="C630" s="43"/>
      <c r="D630" s="26"/>
      <c r="E630" s="70"/>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x14ac:dyDescent="0.2">
      <c r="A631" s="42"/>
      <c r="B631" s="26"/>
      <c r="C631" s="43"/>
      <c r="D631" s="26"/>
      <c r="E631" s="70"/>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x14ac:dyDescent="0.2">
      <c r="A632" s="42"/>
      <c r="B632" s="26"/>
      <c r="C632" s="43"/>
      <c r="D632" s="26"/>
      <c r="E632" s="70"/>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x14ac:dyDescent="0.2">
      <c r="A633" s="42"/>
      <c r="B633" s="26"/>
      <c r="C633" s="43"/>
      <c r="D633" s="26"/>
      <c r="E633" s="70"/>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x14ac:dyDescent="0.2">
      <c r="A634" s="42"/>
      <c r="B634" s="26"/>
      <c r="C634" s="43"/>
      <c r="D634" s="26"/>
      <c r="E634" s="70"/>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x14ac:dyDescent="0.2">
      <c r="A635" s="42"/>
      <c r="B635" s="26"/>
      <c r="C635" s="43"/>
      <c r="D635" s="26"/>
      <c r="E635" s="70"/>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x14ac:dyDescent="0.2">
      <c r="A636" s="42"/>
      <c r="B636" s="26"/>
      <c r="C636" s="43"/>
      <c r="D636" s="26"/>
      <c r="E636" s="70"/>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x14ac:dyDescent="0.2">
      <c r="A637" s="42"/>
      <c r="B637" s="26"/>
      <c r="C637" s="43"/>
      <c r="D637" s="26"/>
      <c r="E637" s="70"/>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x14ac:dyDescent="0.2">
      <c r="A638" s="42"/>
      <c r="B638" s="26"/>
      <c r="C638" s="43"/>
      <c r="D638" s="26"/>
      <c r="E638" s="70"/>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x14ac:dyDescent="0.2">
      <c r="A639" s="42"/>
      <c r="B639" s="26"/>
      <c r="C639" s="43"/>
      <c r="D639" s="26"/>
      <c r="E639" s="70"/>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x14ac:dyDescent="0.2">
      <c r="A640" s="42"/>
      <c r="B640" s="26"/>
      <c r="C640" s="43"/>
      <c r="D640" s="26"/>
      <c r="E640" s="70"/>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x14ac:dyDescent="0.2">
      <c r="A641" s="42"/>
      <c r="B641" s="26"/>
      <c r="C641" s="43"/>
      <c r="D641" s="26"/>
      <c r="E641" s="70"/>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x14ac:dyDescent="0.2">
      <c r="A642" s="42"/>
      <c r="B642" s="26"/>
      <c r="C642" s="43"/>
      <c r="D642" s="26"/>
      <c r="E642" s="70"/>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x14ac:dyDescent="0.2">
      <c r="A643" s="42"/>
      <c r="B643" s="26"/>
      <c r="C643" s="43"/>
      <c r="D643" s="26"/>
      <c r="E643" s="70"/>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x14ac:dyDescent="0.2">
      <c r="A644" s="42"/>
      <c r="B644" s="26"/>
      <c r="C644" s="43"/>
      <c r="D644" s="26"/>
      <c r="E644" s="70"/>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x14ac:dyDescent="0.2">
      <c r="A645" s="42"/>
      <c r="B645" s="26"/>
      <c r="C645" s="43"/>
      <c r="D645" s="26"/>
      <c r="E645" s="70"/>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x14ac:dyDescent="0.2">
      <c r="A646" s="42"/>
      <c r="B646" s="26"/>
      <c r="C646" s="43"/>
      <c r="D646" s="26"/>
      <c r="E646" s="70"/>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x14ac:dyDescent="0.2">
      <c r="A647" s="42"/>
      <c r="B647" s="26"/>
      <c r="C647" s="43"/>
      <c r="D647" s="26"/>
      <c r="E647" s="70"/>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x14ac:dyDescent="0.2">
      <c r="A648" s="42"/>
      <c r="B648" s="26"/>
      <c r="C648" s="43"/>
      <c r="D648" s="26"/>
      <c r="E648" s="70"/>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x14ac:dyDescent="0.2">
      <c r="A649" s="42"/>
      <c r="B649" s="26"/>
      <c r="C649" s="43"/>
      <c r="D649" s="26"/>
      <c r="E649" s="70"/>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x14ac:dyDescent="0.2">
      <c r="A650" s="42"/>
      <c r="B650" s="26"/>
      <c r="C650" s="43"/>
      <c r="D650" s="26"/>
      <c r="E650" s="70"/>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x14ac:dyDescent="0.2">
      <c r="A651" s="42"/>
      <c r="B651" s="26"/>
      <c r="C651" s="43"/>
      <c r="D651" s="26"/>
      <c r="E651" s="70"/>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x14ac:dyDescent="0.2">
      <c r="A652" s="42"/>
      <c r="B652" s="26"/>
      <c r="C652" s="43"/>
      <c r="D652" s="26"/>
      <c r="E652" s="70"/>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x14ac:dyDescent="0.2">
      <c r="A653" s="42"/>
      <c r="B653" s="26"/>
      <c r="C653" s="43"/>
      <c r="D653" s="26"/>
      <c r="E653" s="70"/>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x14ac:dyDescent="0.2">
      <c r="A654" s="42"/>
      <c r="B654" s="26"/>
      <c r="C654" s="43"/>
      <c r="D654" s="26"/>
      <c r="E654" s="70"/>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x14ac:dyDescent="0.2">
      <c r="A655" s="42"/>
      <c r="B655" s="26"/>
      <c r="C655" s="43"/>
      <c r="D655" s="26"/>
      <c r="E655" s="70"/>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x14ac:dyDescent="0.2">
      <c r="A656" s="42"/>
      <c r="B656" s="26"/>
      <c r="C656" s="43"/>
      <c r="D656" s="26"/>
      <c r="E656" s="70"/>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x14ac:dyDescent="0.2">
      <c r="A657" s="42"/>
      <c r="B657" s="26"/>
      <c r="C657" s="43"/>
      <c r="D657" s="26"/>
      <c r="E657" s="70"/>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x14ac:dyDescent="0.2">
      <c r="A658" s="42"/>
      <c r="B658" s="26"/>
      <c r="C658" s="43"/>
      <c r="D658" s="26"/>
      <c r="E658" s="70"/>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x14ac:dyDescent="0.2">
      <c r="A659" s="42"/>
      <c r="B659" s="26"/>
      <c r="C659" s="43"/>
      <c r="D659" s="26"/>
      <c r="E659" s="70"/>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x14ac:dyDescent="0.2">
      <c r="A660" s="42"/>
      <c r="B660" s="26"/>
      <c r="C660" s="43"/>
      <c r="D660" s="26"/>
      <c r="E660" s="70"/>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x14ac:dyDescent="0.2">
      <c r="A661" s="42"/>
      <c r="B661" s="26"/>
      <c r="C661" s="43"/>
      <c r="D661" s="26"/>
      <c r="E661" s="70"/>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x14ac:dyDescent="0.2">
      <c r="A662" s="42"/>
      <c r="B662" s="26"/>
      <c r="C662" s="43"/>
      <c r="D662" s="26"/>
      <c r="E662" s="70"/>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x14ac:dyDescent="0.2">
      <c r="A663" s="42"/>
      <c r="B663" s="26"/>
      <c r="C663" s="43"/>
      <c r="D663" s="26"/>
      <c r="E663" s="70"/>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x14ac:dyDescent="0.2">
      <c r="A664" s="42"/>
      <c r="B664" s="26"/>
      <c r="C664" s="43"/>
      <c r="D664" s="26"/>
      <c r="E664" s="70"/>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x14ac:dyDescent="0.2">
      <c r="A665" s="42"/>
      <c r="B665" s="26"/>
      <c r="C665" s="43"/>
      <c r="D665" s="26"/>
      <c r="E665" s="70"/>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x14ac:dyDescent="0.2">
      <c r="A666" s="42"/>
      <c r="B666" s="26"/>
      <c r="C666" s="43"/>
      <c r="D666" s="26"/>
      <c r="E666" s="70"/>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x14ac:dyDescent="0.2">
      <c r="A667" s="42"/>
      <c r="B667" s="26"/>
      <c r="C667" s="43"/>
      <c r="D667" s="26"/>
      <c r="E667" s="70"/>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x14ac:dyDescent="0.2">
      <c r="A668" s="42"/>
      <c r="B668" s="26"/>
      <c r="C668" s="43"/>
      <c r="D668" s="26"/>
      <c r="E668" s="70"/>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x14ac:dyDescent="0.2">
      <c r="A669" s="42"/>
      <c r="B669" s="26"/>
      <c r="C669" s="43"/>
      <c r="D669" s="26"/>
      <c r="E669" s="70"/>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x14ac:dyDescent="0.2">
      <c r="A670" s="42"/>
      <c r="B670" s="26"/>
      <c r="C670" s="43"/>
      <c r="D670" s="26"/>
      <c r="E670" s="70"/>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x14ac:dyDescent="0.2">
      <c r="A671" s="42"/>
      <c r="B671" s="26"/>
      <c r="C671" s="43"/>
      <c r="D671" s="26"/>
      <c r="E671" s="70"/>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x14ac:dyDescent="0.2">
      <c r="A672" s="42"/>
      <c r="B672" s="26"/>
      <c r="C672" s="43"/>
      <c r="D672" s="26"/>
      <c r="E672" s="70"/>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x14ac:dyDescent="0.2">
      <c r="A673" s="42"/>
      <c r="B673" s="26"/>
      <c r="C673" s="43"/>
      <c r="D673" s="26"/>
      <c r="E673" s="70"/>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x14ac:dyDescent="0.2">
      <c r="A674" s="42"/>
      <c r="B674" s="26"/>
      <c r="C674" s="43"/>
      <c r="D674" s="26"/>
      <c r="E674" s="70"/>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x14ac:dyDescent="0.2">
      <c r="A675" s="42"/>
      <c r="B675" s="26"/>
      <c r="C675" s="43"/>
      <c r="D675" s="26"/>
      <c r="E675" s="70"/>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x14ac:dyDescent="0.2">
      <c r="A676" s="42"/>
      <c r="B676" s="26"/>
      <c r="C676" s="43"/>
      <c r="D676" s="26"/>
      <c r="E676" s="70"/>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x14ac:dyDescent="0.2">
      <c r="A677" s="42"/>
      <c r="B677" s="26"/>
      <c r="C677" s="43"/>
      <c r="D677" s="26"/>
      <c r="E677" s="70"/>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x14ac:dyDescent="0.2">
      <c r="A678" s="42"/>
      <c r="B678" s="26"/>
      <c r="C678" s="43"/>
      <c r="D678" s="26"/>
      <c r="E678" s="70"/>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x14ac:dyDescent="0.2">
      <c r="A679" s="42"/>
      <c r="B679" s="26"/>
      <c r="C679" s="43"/>
      <c r="D679" s="26"/>
      <c r="E679" s="70"/>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x14ac:dyDescent="0.2">
      <c r="A680" s="42"/>
      <c r="B680" s="26"/>
      <c r="C680" s="43"/>
      <c r="D680" s="26"/>
      <c r="E680" s="70"/>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x14ac:dyDescent="0.2">
      <c r="A681" s="42"/>
      <c r="B681" s="26"/>
      <c r="C681" s="43"/>
      <c r="D681" s="26"/>
      <c r="E681" s="70"/>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x14ac:dyDescent="0.2">
      <c r="A682" s="42"/>
      <c r="B682" s="26"/>
      <c r="C682" s="43"/>
      <c r="D682" s="26"/>
      <c r="E682" s="70"/>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x14ac:dyDescent="0.2">
      <c r="A683" s="42"/>
      <c r="B683" s="26"/>
      <c r="C683" s="43"/>
      <c r="D683" s="26"/>
      <c r="E683" s="70"/>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x14ac:dyDescent="0.2">
      <c r="A684" s="42"/>
      <c r="B684" s="26"/>
      <c r="C684" s="43"/>
      <c r="D684" s="26"/>
      <c r="E684" s="70"/>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x14ac:dyDescent="0.2">
      <c r="A685" s="42"/>
      <c r="B685" s="26"/>
      <c r="C685" s="43"/>
      <c r="D685" s="26"/>
      <c r="E685" s="70"/>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x14ac:dyDescent="0.2">
      <c r="A686" s="42"/>
      <c r="B686" s="26"/>
      <c r="C686" s="43"/>
      <c r="D686" s="26"/>
      <c r="E686" s="70"/>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x14ac:dyDescent="0.2">
      <c r="A687" s="42"/>
      <c r="B687" s="26"/>
      <c r="C687" s="43"/>
      <c r="D687" s="26"/>
      <c r="E687" s="70"/>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x14ac:dyDescent="0.2">
      <c r="A688" s="42"/>
      <c r="B688" s="26"/>
      <c r="C688" s="43"/>
      <c r="D688" s="26"/>
      <c r="E688" s="70"/>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x14ac:dyDescent="0.2">
      <c r="A689" s="42"/>
      <c r="B689" s="26"/>
      <c r="C689" s="43"/>
      <c r="D689" s="26"/>
      <c r="E689" s="70"/>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x14ac:dyDescent="0.2">
      <c r="A690" s="42"/>
      <c r="B690" s="26"/>
      <c r="C690" s="43"/>
      <c r="D690" s="26"/>
      <c r="E690" s="70"/>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x14ac:dyDescent="0.2">
      <c r="A691" s="42"/>
      <c r="B691" s="26"/>
      <c r="C691" s="43"/>
      <c r="D691" s="26"/>
      <c r="E691" s="70"/>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x14ac:dyDescent="0.2">
      <c r="A692" s="42"/>
      <c r="B692" s="26"/>
      <c r="C692" s="43"/>
      <c r="D692" s="26"/>
      <c r="E692" s="70"/>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x14ac:dyDescent="0.2">
      <c r="A693" s="42"/>
      <c r="B693" s="26"/>
      <c r="C693" s="43"/>
      <c r="D693" s="26"/>
      <c r="E693" s="70"/>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x14ac:dyDescent="0.2">
      <c r="A694" s="42"/>
      <c r="B694" s="26"/>
      <c r="C694" s="43"/>
      <c r="D694" s="26"/>
      <c r="E694" s="70"/>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x14ac:dyDescent="0.2">
      <c r="A695" s="42"/>
      <c r="B695" s="26"/>
      <c r="C695" s="43"/>
      <c r="D695" s="26"/>
      <c r="E695" s="70"/>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x14ac:dyDescent="0.2">
      <c r="A696" s="42"/>
      <c r="B696" s="26"/>
      <c r="C696" s="43"/>
      <c r="D696" s="26"/>
      <c r="E696" s="70"/>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x14ac:dyDescent="0.2">
      <c r="A697" s="42"/>
      <c r="B697" s="26"/>
      <c r="C697" s="43"/>
      <c r="D697" s="26"/>
      <c r="E697" s="70"/>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x14ac:dyDescent="0.2">
      <c r="A698" s="42"/>
      <c r="B698" s="26"/>
      <c r="C698" s="43"/>
      <c r="D698" s="26"/>
      <c r="E698" s="70"/>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x14ac:dyDescent="0.2">
      <c r="A699" s="42"/>
      <c r="B699" s="26"/>
      <c r="C699" s="43"/>
      <c r="D699" s="26"/>
      <c r="E699" s="70"/>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x14ac:dyDescent="0.2">
      <c r="A700" s="42"/>
      <c r="B700" s="26"/>
      <c r="C700" s="43"/>
      <c r="D700" s="26"/>
      <c r="E700" s="70"/>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x14ac:dyDescent="0.2">
      <c r="A701" s="42"/>
      <c r="B701" s="26"/>
      <c r="C701" s="43"/>
      <c r="D701" s="26"/>
      <c r="E701" s="70"/>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x14ac:dyDescent="0.2">
      <c r="A702" s="42"/>
      <c r="B702" s="26"/>
      <c r="C702" s="43"/>
      <c r="D702" s="26"/>
      <c r="E702" s="70"/>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x14ac:dyDescent="0.2">
      <c r="A703" s="42"/>
      <c r="B703" s="26"/>
      <c r="C703" s="43"/>
      <c r="D703" s="26"/>
      <c r="E703" s="70"/>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x14ac:dyDescent="0.2">
      <c r="A704" s="42"/>
      <c r="B704" s="26"/>
      <c r="C704" s="43"/>
      <c r="D704" s="26"/>
      <c r="E704" s="70"/>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x14ac:dyDescent="0.2">
      <c r="A705" s="42"/>
      <c r="B705" s="26"/>
      <c r="C705" s="43"/>
      <c r="D705" s="26"/>
      <c r="E705" s="70"/>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x14ac:dyDescent="0.2">
      <c r="A706" s="42"/>
      <c r="B706" s="26"/>
      <c r="C706" s="43"/>
      <c r="D706" s="26"/>
      <c r="E706" s="70"/>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x14ac:dyDescent="0.2">
      <c r="A707" s="42"/>
      <c r="B707" s="26"/>
      <c r="C707" s="43"/>
      <c r="D707" s="26"/>
      <c r="E707" s="70"/>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x14ac:dyDescent="0.2">
      <c r="A708" s="42"/>
      <c r="B708" s="26"/>
      <c r="C708" s="43"/>
      <c r="D708" s="26"/>
      <c r="E708" s="70"/>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x14ac:dyDescent="0.2">
      <c r="A709" s="42"/>
      <c r="B709" s="26"/>
      <c r="C709" s="43"/>
      <c r="D709" s="26"/>
      <c r="E709" s="70"/>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x14ac:dyDescent="0.2">
      <c r="A710" s="42"/>
      <c r="B710" s="26"/>
      <c r="C710" s="43"/>
      <c r="D710" s="26"/>
      <c r="E710" s="70"/>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x14ac:dyDescent="0.2">
      <c r="A711" s="42"/>
      <c r="B711" s="26"/>
      <c r="C711" s="43"/>
      <c r="D711" s="26"/>
      <c r="E711" s="70"/>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x14ac:dyDescent="0.2">
      <c r="A712" s="42"/>
      <c r="B712" s="26"/>
      <c r="C712" s="43"/>
      <c r="D712" s="26"/>
      <c r="E712" s="70"/>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x14ac:dyDescent="0.2">
      <c r="A713" s="42"/>
      <c r="B713" s="26"/>
      <c r="C713" s="43"/>
      <c r="D713" s="26"/>
      <c r="E713" s="70"/>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x14ac:dyDescent="0.2">
      <c r="A714" s="42"/>
      <c r="B714" s="26"/>
      <c r="C714" s="43"/>
      <c r="D714" s="26"/>
      <c r="E714" s="70"/>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x14ac:dyDescent="0.2">
      <c r="A715" s="42"/>
      <c r="B715" s="26"/>
      <c r="C715" s="43"/>
      <c r="D715" s="26"/>
      <c r="E715" s="70"/>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x14ac:dyDescent="0.2">
      <c r="A716" s="42"/>
      <c r="B716" s="26"/>
      <c r="C716" s="43"/>
      <c r="D716" s="26"/>
      <c r="E716" s="70"/>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x14ac:dyDescent="0.2">
      <c r="A717" s="42"/>
      <c r="B717" s="26"/>
      <c r="C717" s="43"/>
      <c r="D717" s="26"/>
      <c r="E717" s="70"/>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x14ac:dyDescent="0.2">
      <c r="A718" s="42"/>
      <c r="B718" s="26"/>
      <c r="C718" s="43"/>
      <c r="D718" s="26"/>
      <c r="E718" s="70"/>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x14ac:dyDescent="0.2">
      <c r="A719" s="42"/>
      <c r="B719" s="26"/>
      <c r="C719" s="43"/>
      <c r="D719" s="26"/>
      <c r="E719" s="70"/>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x14ac:dyDescent="0.2">
      <c r="A720" s="42"/>
      <c r="B720" s="26"/>
      <c r="C720" s="43"/>
      <c r="D720" s="26"/>
      <c r="E720" s="70"/>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x14ac:dyDescent="0.2">
      <c r="A721" s="42"/>
      <c r="B721" s="26"/>
      <c r="C721" s="43"/>
      <c r="D721" s="26"/>
      <c r="E721" s="70"/>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x14ac:dyDescent="0.2">
      <c r="A722" s="42"/>
      <c r="B722" s="26"/>
      <c r="C722" s="43"/>
      <c r="D722" s="26"/>
      <c r="E722" s="70"/>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x14ac:dyDescent="0.2">
      <c r="A723" s="42"/>
      <c r="B723" s="26"/>
      <c r="C723" s="43"/>
      <c r="D723" s="26"/>
      <c r="E723" s="70"/>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x14ac:dyDescent="0.2">
      <c r="A724" s="42"/>
      <c r="B724" s="26"/>
      <c r="C724" s="43"/>
      <c r="D724" s="26"/>
      <c r="E724" s="70"/>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x14ac:dyDescent="0.2">
      <c r="A725" s="42"/>
      <c r="B725" s="26"/>
      <c r="C725" s="43"/>
      <c r="D725" s="26"/>
      <c r="E725" s="70"/>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x14ac:dyDescent="0.2">
      <c r="A726" s="42"/>
      <c r="B726" s="26"/>
      <c r="C726" s="43"/>
      <c r="D726" s="26"/>
      <c r="E726" s="70"/>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x14ac:dyDescent="0.2">
      <c r="A727" s="42"/>
      <c r="B727" s="26"/>
      <c r="C727" s="43"/>
      <c r="D727" s="26"/>
      <c r="E727" s="70"/>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x14ac:dyDescent="0.2">
      <c r="A728" s="42"/>
      <c r="B728" s="26"/>
      <c r="C728" s="43"/>
      <c r="D728" s="26"/>
      <c r="E728" s="70"/>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x14ac:dyDescent="0.2">
      <c r="A729" s="42"/>
      <c r="B729" s="26"/>
      <c r="C729" s="43"/>
      <c r="D729" s="26"/>
      <c r="E729" s="70"/>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x14ac:dyDescent="0.2">
      <c r="A730" s="42"/>
      <c r="B730" s="26"/>
      <c r="C730" s="43"/>
      <c r="D730" s="26"/>
      <c r="E730" s="70"/>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x14ac:dyDescent="0.2">
      <c r="A731" s="42"/>
      <c r="B731" s="26"/>
      <c r="C731" s="43"/>
      <c r="D731" s="26"/>
      <c r="E731" s="70"/>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x14ac:dyDescent="0.2">
      <c r="A732" s="42"/>
      <c r="B732" s="26"/>
      <c r="C732" s="43"/>
      <c r="D732" s="26"/>
      <c r="E732" s="70"/>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x14ac:dyDescent="0.2">
      <c r="A733" s="42"/>
      <c r="B733" s="26"/>
      <c r="C733" s="43"/>
      <c r="D733" s="26"/>
      <c r="E733" s="70"/>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x14ac:dyDescent="0.2">
      <c r="A734" s="42"/>
      <c r="B734" s="26"/>
      <c r="C734" s="43"/>
      <c r="D734" s="26"/>
      <c r="E734" s="70"/>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x14ac:dyDescent="0.2">
      <c r="A735" s="42"/>
      <c r="B735" s="26"/>
      <c r="C735" s="43"/>
      <c r="D735" s="26"/>
      <c r="E735" s="70"/>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x14ac:dyDescent="0.2">
      <c r="A736" s="42"/>
      <c r="B736" s="26"/>
      <c r="C736" s="43"/>
      <c r="D736" s="26"/>
      <c r="E736" s="70"/>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x14ac:dyDescent="0.2">
      <c r="A737" s="42"/>
      <c r="B737" s="26"/>
      <c r="C737" s="43"/>
      <c r="D737" s="26"/>
      <c r="E737" s="70"/>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x14ac:dyDescent="0.2">
      <c r="A738" s="42"/>
      <c r="B738" s="26"/>
      <c r="C738" s="43"/>
      <c r="D738" s="26"/>
      <c r="E738" s="70"/>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x14ac:dyDescent="0.2">
      <c r="A739" s="42"/>
      <c r="B739" s="26"/>
      <c r="C739" s="43"/>
      <c r="D739" s="26"/>
      <c r="E739" s="70"/>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x14ac:dyDescent="0.2">
      <c r="A740" s="42"/>
      <c r="B740" s="26"/>
      <c r="C740" s="43"/>
      <c r="D740" s="26"/>
      <c r="E740" s="70"/>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x14ac:dyDescent="0.2">
      <c r="A741" s="42"/>
      <c r="B741" s="26"/>
      <c r="C741" s="43"/>
      <c r="D741" s="26"/>
      <c r="E741" s="70"/>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x14ac:dyDescent="0.2">
      <c r="A742" s="42"/>
      <c r="B742" s="26"/>
      <c r="C742" s="43"/>
      <c r="D742" s="26"/>
      <c r="E742" s="70"/>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x14ac:dyDescent="0.2">
      <c r="A743" s="42"/>
      <c r="B743" s="26"/>
      <c r="C743" s="43"/>
      <c r="D743" s="26"/>
      <c r="E743" s="70"/>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x14ac:dyDescent="0.2">
      <c r="A744" s="42"/>
      <c r="B744" s="26"/>
      <c r="C744" s="43"/>
      <c r="D744" s="26"/>
      <c r="E744" s="70"/>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x14ac:dyDescent="0.2">
      <c r="A745" s="42"/>
      <c r="B745" s="26"/>
      <c r="C745" s="43"/>
      <c r="D745" s="26"/>
      <c r="E745" s="70"/>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x14ac:dyDescent="0.2">
      <c r="A746" s="42"/>
      <c r="B746" s="26"/>
      <c r="C746" s="43"/>
      <c r="D746" s="26"/>
      <c r="E746" s="70"/>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x14ac:dyDescent="0.2">
      <c r="A747" s="42"/>
      <c r="B747" s="26"/>
      <c r="C747" s="43"/>
      <c r="D747" s="26"/>
      <c r="E747" s="70"/>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x14ac:dyDescent="0.2">
      <c r="A748" s="42"/>
      <c r="B748" s="26"/>
      <c r="C748" s="43"/>
      <c r="D748" s="26"/>
      <c r="E748" s="70"/>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x14ac:dyDescent="0.2">
      <c r="A749" s="42"/>
      <c r="B749" s="26"/>
      <c r="C749" s="43"/>
      <c r="D749" s="26"/>
      <c r="E749" s="70"/>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x14ac:dyDescent="0.2">
      <c r="A750" s="42"/>
      <c r="B750" s="26"/>
      <c r="C750" s="43"/>
      <c r="D750" s="26"/>
      <c r="E750" s="70"/>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x14ac:dyDescent="0.2">
      <c r="A751" s="42"/>
      <c r="B751" s="26"/>
      <c r="C751" s="43"/>
      <c r="D751" s="26"/>
      <c r="E751" s="70"/>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x14ac:dyDescent="0.2">
      <c r="A752" s="42"/>
      <c r="B752" s="26"/>
      <c r="C752" s="43"/>
      <c r="D752" s="26"/>
      <c r="E752" s="70"/>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x14ac:dyDescent="0.2">
      <c r="A753" s="42"/>
      <c r="B753" s="26"/>
      <c r="C753" s="43"/>
      <c r="D753" s="26"/>
      <c r="E753" s="70"/>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x14ac:dyDescent="0.2">
      <c r="A754" s="42"/>
      <c r="B754" s="26"/>
      <c r="C754" s="43"/>
      <c r="D754" s="26"/>
      <c r="E754" s="70"/>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x14ac:dyDescent="0.2">
      <c r="A755" s="42"/>
      <c r="B755" s="26"/>
      <c r="C755" s="43"/>
      <c r="D755" s="26"/>
      <c r="E755" s="70"/>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x14ac:dyDescent="0.2">
      <c r="A756" s="42"/>
      <c r="B756" s="26"/>
      <c r="C756" s="43"/>
      <c r="D756" s="26"/>
      <c r="E756" s="70"/>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x14ac:dyDescent="0.2">
      <c r="A757" s="42"/>
      <c r="B757" s="26"/>
      <c r="C757" s="43"/>
      <c r="D757" s="26"/>
      <c r="E757" s="70"/>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x14ac:dyDescent="0.2">
      <c r="A758" s="42"/>
      <c r="B758" s="26"/>
      <c r="C758" s="43"/>
      <c r="D758" s="26"/>
      <c r="E758" s="70"/>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x14ac:dyDescent="0.2">
      <c r="A759" s="42"/>
      <c r="B759" s="26"/>
      <c r="C759" s="43"/>
      <c r="D759" s="26"/>
      <c r="E759" s="70"/>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x14ac:dyDescent="0.2">
      <c r="A760" s="42"/>
      <c r="B760" s="26"/>
      <c r="C760" s="43"/>
      <c r="D760" s="26"/>
      <c r="E760" s="70"/>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x14ac:dyDescent="0.2">
      <c r="A761" s="42"/>
      <c r="B761" s="26"/>
      <c r="C761" s="43"/>
      <c r="D761" s="26"/>
      <c r="E761" s="70"/>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x14ac:dyDescent="0.2">
      <c r="A762" s="42"/>
      <c r="B762" s="26"/>
      <c r="C762" s="43"/>
      <c r="D762" s="26"/>
      <c r="E762" s="70"/>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x14ac:dyDescent="0.2">
      <c r="A763" s="42"/>
      <c r="B763" s="26"/>
      <c r="C763" s="43"/>
      <c r="D763" s="26"/>
      <c r="E763" s="70"/>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x14ac:dyDescent="0.2">
      <c r="A764" s="42"/>
      <c r="B764" s="26"/>
      <c r="C764" s="43"/>
      <c r="D764" s="26"/>
      <c r="E764" s="70"/>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x14ac:dyDescent="0.2">
      <c r="A765" s="42"/>
      <c r="B765" s="26"/>
      <c r="C765" s="43"/>
      <c r="D765" s="26"/>
      <c r="E765" s="70"/>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x14ac:dyDescent="0.2">
      <c r="A766" s="42"/>
      <c r="B766" s="26"/>
      <c r="C766" s="43"/>
      <c r="D766" s="26"/>
      <c r="E766" s="70"/>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x14ac:dyDescent="0.2">
      <c r="A767" s="42"/>
      <c r="B767" s="26"/>
      <c r="C767" s="43"/>
      <c r="D767" s="26"/>
      <c r="E767" s="70"/>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x14ac:dyDescent="0.2">
      <c r="A768" s="42"/>
      <c r="B768" s="26"/>
      <c r="C768" s="43"/>
      <c r="D768" s="26"/>
      <c r="E768" s="70"/>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x14ac:dyDescent="0.2">
      <c r="A769" s="42"/>
      <c r="B769" s="26"/>
      <c r="C769" s="43"/>
      <c r="D769" s="26"/>
      <c r="E769" s="70"/>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x14ac:dyDescent="0.2">
      <c r="A770" s="42"/>
      <c r="B770" s="26"/>
      <c r="C770" s="43"/>
      <c r="D770" s="26"/>
      <c r="E770" s="70"/>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x14ac:dyDescent="0.2">
      <c r="A771" s="42"/>
      <c r="B771" s="26"/>
      <c r="C771" s="43"/>
      <c r="D771" s="26"/>
      <c r="E771" s="70"/>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x14ac:dyDescent="0.2">
      <c r="A772" s="42"/>
      <c r="B772" s="26"/>
      <c r="C772" s="43"/>
      <c r="D772" s="26"/>
      <c r="E772" s="70"/>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x14ac:dyDescent="0.2">
      <c r="A773" s="42"/>
      <c r="B773" s="26"/>
      <c r="C773" s="43"/>
      <c r="D773" s="26"/>
      <c r="E773" s="70"/>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x14ac:dyDescent="0.2">
      <c r="A774" s="42"/>
      <c r="B774" s="26"/>
      <c r="C774" s="43"/>
      <c r="D774" s="26"/>
      <c r="E774" s="70"/>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x14ac:dyDescent="0.2">
      <c r="A775" s="42"/>
      <c r="B775" s="26"/>
      <c r="C775" s="43"/>
      <c r="D775" s="26"/>
      <c r="E775" s="70"/>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x14ac:dyDescent="0.2">
      <c r="A776" s="42"/>
      <c r="B776" s="26"/>
      <c r="C776" s="43"/>
      <c r="D776" s="26"/>
      <c r="E776" s="70"/>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x14ac:dyDescent="0.2">
      <c r="A777" s="42"/>
      <c r="B777" s="26"/>
      <c r="C777" s="43"/>
      <c r="D777" s="26"/>
      <c r="E777" s="70"/>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x14ac:dyDescent="0.2">
      <c r="A778" s="42"/>
      <c r="B778" s="26"/>
      <c r="C778" s="43"/>
      <c r="D778" s="26"/>
      <c r="E778" s="70"/>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x14ac:dyDescent="0.2">
      <c r="A779" s="42"/>
      <c r="B779" s="26"/>
      <c r="C779" s="43"/>
      <c r="D779" s="26"/>
      <c r="E779" s="70"/>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x14ac:dyDescent="0.2">
      <c r="A780" s="42"/>
      <c r="B780" s="26"/>
      <c r="C780" s="43"/>
      <c r="D780" s="26"/>
      <c r="E780" s="70"/>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x14ac:dyDescent="0.2">
      <c r="A781" s="42"/>
      <c r="B781" s="26"/>
      <c r="C781" s="43"/>
      <c r="D781" s="26"/>
      <c r="E781" s="70"/>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x14ac:dyDescent="0.2">
      <c r="A782" s="42"/>
      <c r="B782" s="26"/>
      <c r="C782" s="43"/>
      <c r="D782" s="26"/>
      <c r="E782" s="70"/>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x14ac:dyDescent="0.2">
      <c r="A783" s="42"/>
      <c r="B783" s="26"/>
      <c r="C783" s="43"/>
      <c r="D783" s="26"/>
      <c r="E783" s="70"/>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x14ac:dyDescent="0.2">
      <c r="A784" s="42"/>
      <c r="B784" s="26"/>
      <c r="C784" s="43"/>
      <c r="D784" s="26"/>
      <c r="E784" s="70"/>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x14ac:dyDescent="0.2">
      <c r="A785" s="42"/>
      <c r="B785" s="26"/>
      <c r="C785" s="43"/>
      <c r="D785" s="26"/>
      <c r="E785" s="70"/>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x14ac:dyDescent="0.2">
      <c r="A786" s="42"/>
      <c r="B786" s="26"/>
      <c r="C786" s="43"/>
      <c r="D786" s="26"/>
      <c r="E786" s="70"/>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x14ac:dyDescent="0.2">
      <c r="A787" s="42"/>
      <c r="B787" s="26"/>
      <c r="C787" s="43"/>
      <c r="D787" s="26"/>
      <c r="E787" s="70"/>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x14ac:dyDescent="0.2">
      <c r="A788" s="42"/>
      <c r="B788" s="26"/>
      <c r="C788" s="43"/>
      <c r="D788" s="26"/>
      <c r="E788" s="70"/>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x14ac:dyDescent="0.2">
      <c r="A789" s="42"/>
      <c r="B789" s="26"/>
      <c r="C789" s="43"/>
      <c r="D789" s="26"/>
      <c r="E789" s="70"/>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x14ac:dyDescent="0.2">
      <c r="A790" s="42"/>
      <c r="B790" s="26"/>
      <c r="C790" s="43"/>
      <c r="D790" s="26"/>
      <c r="E790" s="70"/>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x14ac:dyDescent="0.2">
      <c r="A791" s="42"/>
      <c r="B791" s="26"/>
      <c r="C791" s="43"/>
      <c r="D791" s="26"/>
      <c r="E791" s="70"/>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x14ac:dyDescent="0.2">
      <c r="A792" s="42"/>
      <c r="B792" s="26"/>
      <c r="C792" s="43"/>
      <c r="D792" s="26"/>
      <c r="E792" s="70"/>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x14ac:dyDescent="0.2">
      <c r="A793" s="42"/>
      <c r="B793" s="26"/>
      <c r="C793" s="43"/>
      <c r="D793" s="26"/>
      <c r="E793" s="70"/>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x14ac:dyDescent="0.2">
      <c r="A794" s="42"/>
      <c r="B794" s="26"/>
      <c r="C794" s="43"/>
      <c r="D794" s="26"/>
      <c r="E794" s="70"/>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x14ac:dyDescent="0.2">
      <c r="A795" s="42"/>
      <c r="B795" s="26"/>
      <c r="C795" s="43"/>
      <c r="D795" s="26"/>
      <c r="E795" s="70"/>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x14ac:dyDescent="0.2">
      <c r="A796" s="42"/>
      <c r="B796" s="26"/>
      <c r="C796" s="43"/>
      <c r="D796" s="26"/>
      <c r="E796" s="70"/>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x14ac:dyDescent="0.2">
      <c r="A797" s="42"/>
      <c r="B797" s="26"/>
      <c r="C797" s="43"/>
      <c r="D797" s="26"/>
      <c r="E797" s="70"/>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x14ac:dyDescent="0.2">
      <c r="A798" s="42"/>
      <c r="B798" s="26"/>
      <c r="C798" s="43"/>
      <c r="D798" s="26"/>
      <c r="E798" s="70"/>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x14ac:dyDescent="0.2">
      <c r="A799" s="42"/>
      <c r="B799" s="26"/>
      <c r="C799" s="43"/>
      <c r="D799" s="26"/>
      <c r="E799" s="70"/>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x14ac:dyDescent="0.2">
      <c r="A800" s="42"/>
      <c r="B800" s="26"/>
      <c r="C800" s="43"/>
      <c r="D800" s="26"/>
      <c r="E800" s="70"/>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x14ac:dyDescent="0.2">
      <c r="A801" s="42"/>
      <c r="B801" s="26"/>
      <c r="C801" s="43"/>
      <c r="D801" s="26"/>
      <c r="E801" s="70"/>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x14ac:dyDescent="0.2">
      <c r="A802" s="42"/>
      <c r="B802" s="26"/>
      <c r="C802" s="43"/>
      <c r="D802" s="26"/>
      <c r="E802" s="70"/>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x14ac:dyDescent="0.2">
      <c r="A803" s="42"/>
      <c r="B803" s="26"/>
      <c r="C803" s="43"/>
      <c r="D803" s="26"/>
      <c r="E803" s="70"/>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x14ac:dyDescent="0.2">
      <c r="A804" s="42"/>
      <c r="B804" s="26"/>
      <c r="C804" s="43"/>
      <c r="D804" s="26"/>
      <c r="E804" s="70"/>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x14ac:dyDescent="0.2">
      <c r="A805" s="42"/>
      <c r="B805" s="26"/>
      <c r="C805" s="43"/>
      <c r="D805" s="26"/>
      <c r="E805" s="70"/>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x14ac:dyDescent="0.2">
      <c r="A806" s="42"/>
      <c r="B806" s="26"/>
      <c r="C806" s="43"/>
      <c r="D806" s="26"/>
      <c r="E806" s="70"/>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x14ac:dyDescent="0.2">
      <c r="A807" s="42"/>
      <c r="B807" s="26"/>
      <c r="C807" s="43"/>
      <c r="D807" s="26"/>
      <c r="E807" s="70"/>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x14ac:dyDescent="0.2">
      <c r="A808" s="42"/>
      <c r="B808" s="26"/>
      <c r="C808" s="43"/>
      <c r="D808" s="26"/>
      <c r="E808" s="70"/>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x14ac:dyDescent="0.2">
      <c r="A809" s="42"/>
      <c r="B809" s="26"/>
      <c r="C809" s="43"/>
      <c r="D809" s="26"/>
      <c r="E809" s="70"/>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x14ac:dyDescent="0.2">
      <c r="A810" s="42"/>
      <c r="B810" s="26"/>
      <c r="C810" s="43"/>
      <c r="D810" s="26"/>
      <c r="E810" s="70"/>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x14ac:dyDescent="0.2">
      <c r="A811" s="42"/>
      <c r="B811" s="26"/>
      <c r="C811" s="43"/>
      <c r="D811" s="26"/>
      <c r="E811" s="70"/>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x14ac:dyDescent="0.2">
      <c r="A812" s="42"/>
      <c r="B812" s="26"/>
      <c r="C812" s="43"/>
      <c r="D812" s="26"/>
      <c r="E812" s="70"/>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x14ac:dyDescent="0.2">
      <c r="A813" s="42"/>
      <c r="B813" s="26"/>
      <c r="C813" s="43"/>
      <c r="D813" s="26"/>
      <c r="E813" s="70"/>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x14ac:dyDescent="0.2">
      <c r="A814" s="42"/>
      <c r="B814" s="26"/>
      <c r="C814" s="43"/>
      <c r="D814" s="26"/>
      <c r="E814" s="70"/>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x14ac:dyDescent="0.2">
      <c r="A815" s="42"/>
      <c r="B815" s="26"/>
      <c r="C815" s="43"/>
      <c r="D815" s="26"/>
      <c r="E815" s="70"/>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x14ac:dyDescent="0.2">
      <c r="A816" s="42"/>
      <c r="B816" s="26"/>
      <c r="C816" s="43"/>
      <c r="D816" s="26"/>
      <c r="E816" s="70"/>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x14ac:dyDescent="0.2">
      <c r="A817" s="42"/>
      <c r="B817" s="26"/>
      <c r="C817" s="43"/>
      <c r="D817" s="26"/>
      <c r="E817" s="70"/>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x14ac:dyDescent="0.2">
      <c r="A818" s="42"/>
      <c r="B818" s="26"/>
      <c r="C818" s="43"/>
      <c r="D818" s="26"/>
      <c r="E818" s="70"/>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x14ac:dyDescent="0.2">
      <c r="A819" s="42"/>
      <c r="B819" s="26"/>
      <c r="C819" s="43"/>
      <c r="D819" s="26"/>
      <c r="E819" s="70"/>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x14ac:dyDescent="0.2">
      <c r="A820" s="42"/>
      <c r="B820" s="26"/>
      <c r="C820" s="43"/>
      <c r="D820" s="26"/>
      <c r="E820" s="70"/>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x14ac:dyDescent="0.2">
      <c r="A821" s="42"/>
      <c r="B821" s="26"/>
      <c r="C821" s="43"/>
      <c r="D821" s="26"/>
      <c r="E821" s="70"/>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x14ac:dyDescent="0.2">
      <c r="A822" s="42"/>
      <c r="B822" s="26"/>
      <c r="C822" s="43"/>
      <c r="D822" s="26"/>
      <c r="E822" s="70"/>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x14ac:dyDescent="0.2">
      <c r="A823" s="42"/>
      <c r="B823" s="26"/>
      <c r="C823" s="43"/>
      <c r="D823" s="26"/>
      <c r="E823" s="70"/>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x14ac:dyDescent="0.2">
      <c r="A824" s="42"/>
      <c r="B824" s="26"/>
      <c r="C824" s="43"/>
      <c r="D824" s="26"/>
      <c r="E824" s="70"/>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x14ac:dyDescent="0.2">
      <c r="A825" s="42"/>
      <c r="B825" s="26"/>
      <c r="C825" s="43"/>
      <c r="D825" s="26"/>
      <c r="E825" s="70"/>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x14ac:dyDescent="0.2">
      <c r="A826" s="42"/>
      <c r="B826" s="26"/>
      <c r="C826" s="43"/>
      <c r="D826" s="26"/>
      <c r="E826" s="70"/>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x14ac:dyDescent="0.2">
      <c r="A827" s="42"/>
      <c r="B827" s="26"/>
      <c r="C827" s="43"/>
      <c r="D827" s="26"/>
      <c r="E827" s="70"/>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x14ac:dyDescent="0.2">
      <c r="A828" s="42"/>
      <c r="B828" s="26"/>
      <c r="C828" s="43"/>
      <c r="D828" s="26"/>
      <c r="E828" s="70"/>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x14ac:dyDescent="0.2">
      <c r="A829" s="42"/>
      <c r="B829" s="26"/>
      <c r="C829" s="43"/>
      <c r="D829" s="26"/>
      <c r="E829" s="70"/>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x14ac:dyDescent="0.2">
      <c r="A830" s="42"/>
      <c r="B830" s="26"/>
      <c r="C830" s="43"/>
      <c r="D830" s="26"/>
      <c r="E830" s="70"/>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x14ac:dyDescent="0.2">
      <c r="A831" s="42"/>
      <c r="B831" s="26"/>
      <c r="C831" s="43"/>
      <c r="D831" s="26"/>
      <c r="E831" s="70"/>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x14ac:dyDescent="0.2">
      <c r="A832" s="42"/>
      <c r="B832" s="26"/>
      <c r="C832" s="43"/>
      <c r="D832" s="26"/>
      <c r="E832" s="70"/>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x14ac:dyDescent="0.2">
      <c r="A833" s="42"/>
      <c r="B833" s="26"/>
      <c r="C833" s="43"/>
      <c r="D833" s="26"/>
      <c r="E833" s="70"/>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x14ac:dyDescent="0.2">
      <c r="A834" s="42"/>
      <c r="B834" s="26"/>
      <c r="C834" s="43"/>
      <c r="D834" s="26"/>
      <c r="E834" s="70"/>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x14ac:dyDescent="0.2">
      <c r="A835" s="42"/>
      <c r="B835" s="26"/>
      <c r="C835" s="43"/>
      <c r="D835" s="26"/>
      <c r="E835" s="70"/>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x14ac:dyDescent="0.2">
      <c r="A836" s="42"/>
      <c r="B836" s="26"/>
      <c r="C836" s="43"/>
      <c r="D836" s="26"/>
      <c r="E836" s="70"/>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x14ac:dyDescent="0.2">
      <c r="A837" s="42"/>
      <c r="B837" s="26"/>
      <c r="C837" s="43"/>
      <c r="D837" s="26"/>
      <c r="E837" s="70"/>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x14ac:dyDescent="0.2">
      <c r="A838" s="42"/>
      <c r="B838" s="26"/>
      <c r="C838" s="43"/>
      <c r="D838" s="26"/>
      <c r="E838" s="70"/>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x14ac:dyDescent="0.2">
      <c r="A839" s="42"/>
      <c r="B839" s="26"/>
      <c r="C839" s="43"/>
      <c r="D839" s="26"/>
      <c r="E839" s="70"/>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x14ac:dyDescent="0.2">
      <c r="A840" s="42"/>
      <c r="B840" s="26"/>
      <c r="C840" s="43"/>
      <c r="D840" s="26"/>
      <c r="E840" s="70"/>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x14ac:dyDescent="0.2">
      <c r="A841" s="42"/>
      <c r="B841" s="26"/>
      <c r="C841" s="43"/>
      <c r="D841" s="26"/>
      <c r="E841" s="70"/>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x14ac:dyDescent="0.2">
      <c r="A842" s="42"/>
      <c r="B842" s="26"/>
      <c r="C842" s="43"/>
      <c r="D842" s="26"/>
      <c r="E842" s="70"/>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x14ac:dyDescent="0.2">
      <c r="A843" s="42"/>
      <c r="B843" s="26"/>
      <c r="C843" s="43"/>
      <c r="D843" s="26"/>
      <c r="E843" s="70"/>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x14ac:dyDescent="0.2">
      <c r="A844" s="42"/>
      <c r="B844" s="26"/>
      <c r="C844" s="43"/>
      <c r="D844" s="26"/>
      <c r="E844" s="70"/>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x14ac:dyDescent="0.2">
      <c r="A845" s="42"/>
      <c r="B845" s="26"/>
      <c r="C845" s="43"/>
      <c r="D845" s="26"/>
      <c r="E845" s="70"/>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x14ac:dyDescent="0.2">
      <c r="A846" s="42"/>
      <c r="B846" s="26"/>
      <c r="C846" s="43"/>
      <c r="D846" s="26"/>
      <c r="E846" s="70"/>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x14ac:dyDescent="0.2">
      <c r="A847" s="42"/>
      <c r="B847" s="26"/>
      <c r="C847" s="43"/>
      <c r="D847" s="26"/>
      <c r="E847" s="70"/>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x14ac:dyDescent="0.2">
      <c r="A848" s="42"/>
      <c r="B848" s="26"/>
      <c r="C848" s="43"/>
      <c r="D848" s="26"/>
      <c r="E848" s="70"/>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x14ac:dyDescent="0.2">
      <c r="A849" s="42"/>
      <c r="B849" s="26"/>
      <c r="C849" s="43"/>
      <c r="D849" s="26"/>
      <c r="E849" s="70"/>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x14ac:dyDescent="0.2">
      <c r="A850" s="42"/>
      <c r="B850" s="26"/>
      <c r="C850" s="43"/>
      <c r="D850" s="26"/>
      <c r="E850" s="70"/>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x14ac:dyDescent="0.2">
      <c r="A851" s="42"/>
      <c r="B851" s="26"/>
      <c r="C851" s="43"/>
      <c r="D851" s="26"/>
      <c r="E851" s="70"/>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x14ac:dyDescent="0.2">
      <c r="A852" s="42"/>
      <c r="B852" s="26"/>
      <c r="C852" s="43"/>
      <c r="D852" s="26"/>
      <c r="E852" s="70"/>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x14ac:dyDescent="0.2">
      <c r="A853" s="42"/>
      <c r="B853" s="26"/>
      <c r="C853" s="43"/>
      <c r="D853" s="26"/>
      <c r="E853" s="70"/>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x14ac:dyDescent="0.2">
      <c r="A854" s="42"/>
      <c r="B854" s="26"/>
      <c r="C854" s="43"/>
      <c r="D854" s="26"/>
      <c r="E854" s="70"/>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x14ac:dyDescent="0.2">
      <c r="A855" s="42"/>
      <c r="B855" s="26"/>
      <c r="C855" s="43"/>
      <c r="D855" s="26"/>
      <c r="E855" s="70"/>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x14ac:dyDescent="0.2">
      <c r="A856" s="42"/>
      <c r="B856" s="26"/>
      <c r="C856" s="43"/>
      <c r="D856" s="26"/>
      <c r="E856" s="70"/>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x14ac:dyDescent="0.2">
      <c r="A857" s="42"/>
      <c r="B857" s="26"/>
      <c r="C857" s="43"/>
      <c r="D857" s="26"/>
      <c r="E857" s="70"/>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x14ac:dyDescent="0.2">
      <c r="A858" s="42"/>
      <c r="B858" s="26"/>
      <c r="C858" s="43"/>
      <c r="D858" s="26"/>
      <c r="E858" s="70"/>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x14ac:dyDescent="0.2">
      <c r="A859" s="42"/>
      <c r="B859" s="26"/>
      <c r="C859" s="43"/>
      <c r="D859" s="26"/>
      <c r="E859" s="70"/>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x14ac:dyDescent="0.2">
      <c r="A860" s="42"/>
      <c r="B860" s="26"/>
      <c r="C860" s="43"/>
      <c r="D860" s="26"/>
      <c r="E860" s="70"/>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x14ac:dyDescent="0.2">
      <c r="A861" s="42"/>
      <c r="B861" s="26"/>
      <c r="C861" s="43"/>
      <c r="D861" s="26"/>
      <c r="E861" s="70"/>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x14ac:dyDescent="0.2">
      <c r="A862" s="42"/>
      <c r="B862" s="26"/>
      <c r="C862" s="43"/>
      <c r="D862" s="26"/>
      <c r="E862" s="70"/>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x14ac:dyDescent="0.2">
      <c r="A863" s="42"/>
      <c r="B863" s="26"/>
      <c r="C863" s="43"/>
      <c r="D863" s="26"/>
      <c r="E863" s="70"/>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x14ac:dyDescent="0.2">
      <c r="A864" s="42"/>
      <c r="B864" s="26"/>
      <c r="C864" s="43"/>
      <c r="D864" s="26"/>
      <c r="E864" s="70"/>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x14ac:dyDescent="0.2">
      <c r="A865" s="42"/>
      <c r="B865" s="26"/>
      <c r="C865" s="43"/>
      <c r="D865" s="26"/>
      <c r="E865" s="70"/>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x14ac:dyDescent="0.2">
      <c r="A866" s="42"/>
      <c r="B866" s="26"/>
      <c r="C866" s="43"/>
      <c r="D866" s="26"/>
      <c r="E866" s="70"/>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x14ac:dyDescent="0.2">
      <c r="A867" s="42"/>
      <c r="B867" s="26"/>
      <c r="C867" s="43"/>
      <c r="D867" s="26"/>
      <c r="E867" s="70"/>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x14ac:dyDescent="0.2">
      <c r="A868" s="42"/>
      <c r="B868" s="26"/>
      <c r="C868" s="43"/>
      <c r="D868" s="26"/>
      <c r="E868" s="70"/>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x14ac:dyDescent="0.2">
      <c r="A869" s="42"/>
      <c r="B869" s="26"/>
      <c r="C869" s="43"/>
      <c r="D869" s="26"/>
      <c r="E869" s="70"/>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x14ac:dyDescent="0.2">
      <c r="A870" s="42"/>
      <c r="B870" s="26"/>
      <c r="C870" s="43"/>
      <c r="D870" s="26"/>
      <c r="E870" s="70"/>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x14ac:dyDescent="0.2">
      <c r="A871" s="42"/>
      <c r="B871" s="26"/>
      <c r="C871" s="43"/>
      <c r="D871" s="26"/>
      <c r="E871" s="70"/>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x14ac:dyDescent="0.2">
      <c r="A872" s="42"/>
      <c r="B872" s="26"/>
      <c r="C872" s="43"/>
      <c r="D872" s="26"/>
      <c r="E872" s="70"/>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x14ac:dyDescent="0.2">
      <c r="A873" s="42"/>
      <c r="B873" s="26"/>
      <c r="C873" s="43"/>
      <c r="D873" s="26"/>
      <c r="E873" s="70"/>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x14ac:dyDescent="0.2">
      <c r="A874" s="42"/>
      <c r="B874" s="26"/>
      <c r="C874" s="43"/>
      <c r="D874" s="26"/>
      <c r="E874" s="70"/>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x14ac:dyDescent="0.2">
      <c r="A875" s="42"/>
      <c r="B875" s="26"/>
      <c r="C875" s="43"/>
      <c r="D875" s="26"/>
      <c r="E875" s="70"/>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x14ac:dyDescent="0.2">
      <c r="A876" s="42"/>
      <c r="B876" s="26"/>
      <c r="C876" s="43"/>
      <c r="D876" s="26"/>
      <c r="E876" s="70"/>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x14ac:dyDescent="0.2">
      <c r="A877" s="42"/>
      <c r="B877" s="26"/>
      <c r="C877" s="43"/>
      <c r="D877" s="26"/>
      <c r="E877" s="70"/>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x14ac:dyDescent="0.2">
      <c r="A878" s="42"/>
      <c r="B878" s="26"/>
      <c r="C878" s="43"/>
      <c r="D878" s="26"/>
      <c r="E878" s="70"/>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x14ac:dyDescent="0.2">
      <c r="A879" s="42"/>
      <c r="B879" s="26"/>
      <c r="C879" s="43"/>
      <c r="D879" s="26"/>
      <c r="E879" s="70"/>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x14ac:dyDescent="0.2">
      <c r="A880" s="42"/>
      <c r="B880" s="26"/>
      <c r="C880" s="43"/>
      <c r="D880" s="26"/>
      <c r="E880" s="70"/>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x14ac:dyDescent="0.2">
      <c r="A881" s="42"/>
      <c r="B881" s="26"/>
      <c r="C881" s="43"/>
      <c r="D881" s="26"/>
      <c r="E881" s="70"/>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x14ac:dyDescent="0.2">
      <c r="A882" s="42"/>
      <c r="B882" s="26"/>
      <c r="C882" s="43"/>
      <c r="D882" s="26"/>
      <c r="E882" s="70"/>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x14ac:dyDescent="0.2">
      <c r="A883" s="42"/>
      <c r="B883" s="26"/>
      <c r="C883" s="43"/>
      <c r="D883" s="26"/>
      <c r="E883" s="70"/>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x14ac:dyDescent="0.2">
      <c r="A884" s="42"/>
      <c r="B884" s="26"/>
      <c r="C884" s="43"/>
      <c r="D884" s="26"/>
      <c r="E884" s="70"/>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x14ac:dyDescent="0.2">
      <c r="A885" s="42"/>
      <c r="B885" s="26"/>
      <c r="C885" s="43"/>
      <c r="D885" s="26"/>
      <c r="E885" s="70"/>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x14ac:dyDescent="0.2">
      <c r="A886" s="42"/>
      <c r="B886" s="26"/>
      <c r="C886" s="43"/>
      <c r="D886" s="26"/>
      <c r="E886" s="70"/>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x14ac:dyDescent="0.2">
      <c r="A887" s="42"/>
      <c r="B887" s="26"/>
      <c r="C887" s="43"/>
      <c r="D887" s="26"/>
      <c r="E887" s="70"/>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x14ac:dyDescent="0.2">
      <c r="A888" s="42"/>
      <c r="B888" s="26"/>
      <c r="C888" s="43"/>
      <c r="D888" s="26"/>
      <c r="E888" s="70"/>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x14ac:dyDescent="0.2">
      <c r="A889" s="42"/>
      <c r="B889" s="26"/>
      <c r="C889" s="43"/>
      <c r="D889" s="26"/>
      <c r="E889" s="70"/>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x14ac:dyDescent="0.2">
      <c r="A890" s="42"/>
      <c r="B890" s="26"/>
      <c r="C890" s="43"/>
      <c r="D890" s="26"/>
      <c r="E890" s="70"/>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x14ac:dyDescent="0.2">
      <c r="A891" s="42"/>
      <c r="B891" s="26"/>
      <c r="C891" s="43"/>
      <c r="D891" s="26"/>
      <c r="E891" s="70"/>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x14ac:dyDescent="0.2">
      <c r="A892" s="42"/>
      <c r="B892" s="26"/>
      <c r="C892" s="43"/>
      <c r="D892" s="26"/>
      <c r="E892" s="70"/>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x14ac:dyDescent="0.2">
      <c r="A893" s="42"/>
      <c r="B893" s="26"/>
      <c r="C893" s="43"/>
      <c r="D893" s="26"/>
      <c r="E893" s="70"/>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x14ac:dyDescent="0.2">
      <c r="A894" s="42"/>
      <c r="B894" s="26"/>
      <c r="C894" s="43"/>
      <c r="D894" s="26"/>
      <c r="E894" s="70"/>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x14ac:dyDescent="0.2">
      <c r="A895" s="42"/>
      <c r="B895" s="26"/>
      <c r="C895" s="43"/>
      <c r="D895" s="26"/>
      <c r="E895" s="70"/>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x14ac:dyDescent="0.2">
      <c r="A896" s="42"/>
      <c r="B896" s="26"/>
      <c r="C896" s="43"/>
      <c r="D896" s="26"/>
      <c r="E896" s="70"/>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x14ac:dyDescent="0.2">
      <c r="A897" s="42"/>
      <c r="B897" s="26"/>
      <c r="C897" s="43"/>
      <c r="D897" s="26"/>
      <c r="E897" s="70"/>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x14ac:dyDescent="0.2">
      <c r="A898" s="42"/>
      <c r="B898" s="26"/>
      <c r="C898" s="43"/>
      <c r="D898" s="26"/>
      <c r="E898" s="70"/>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x14ac:dyDescent="0.2">
      <c r="A899" s="42"/>
      <c r="B899" s="26"/>
      <c r="C899" s="43"/>
      <c r="D899" s="26"/>
      <c r="E899" s="70"/>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x14ac:dyDescent="0.2">
      <c r="A900" s="42"/>
      <c r="B900" s="26"/>
      <c r="C900" s="43"/>
      <c r="D900" s="26"/>
      <c r="E900" s="70"/>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x14ac:dyDescent="0.2">
      <c r="A901" s="42"/>
      <c r="B901" s="26"/>
      <c r="C901" s="43"/>
      <c r="D901" s="26"/>
      <c r="E901" s="70"/>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x14ac:dyDescent="0.2">
      <c r="A902" s="42"/>
      <c r="B902" s="26"/>
      <c r="C902" s="43"/>
      <c r="D902" s="26"/>
      <c r="E902" s="70"/>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x14ac:dyDescent="0.2">
      <c r="A903" s="42"/>
      <c r="B903" s="26"/>
      <c r="C903" s="43"/>
      <c r="D903" s="26"/>
      <c r="E903" s="70"/>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x14ac:dyDescent="0.2">
      <c r="A904" s="42"/>
      <c r="B904" s="26"/>
      <c r="C904" s="43"/>
      <c r="D904" s="26"/>
      <c r="E904" s="70"/>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x14ac:dyDescent="0.2">
      <c r="A905" s="42"/>
      <c r="B905" s="26"/>
      <c r="C905" s="43"/>
      <c r="D905" s="26"/>
      <c r="E905" s="70"/>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x14ac:dyDescent="0.2">
      <c r="A906" s="42"/>
      <c r="B906" s="26"/>
      <c r="C906" s="43"/>
      <c r="D906" s="26"/>
      <c r="E906" s="70"/>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x14ac:dyDescent="0.2">
      <c r="A907" s="42"/>
      <c r="B907" s="26"/>
      <c r="C907" s="43"/>
      <c r="D907" s="26"/>
      <c r="E907" s="70"/>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x14ac:dyDescent="0.2">
      <c r="A908" s="42"/>
      <c r="B908" s="26"/>
      <c r="C908" s="43"/>
      <c r="D908" s="26"/>
      <c r="E908" s="70"/>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x14ac:dyDescent="0.2">
      <c r="A909" s="42"/>
      <c r="B909" s="26"/>
      <c r="C909" s="43"/>
      <c r="D909" s="26"/>
      <c r="E909" s="70"/>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x14ac:dyDescent="0.2">
      <c r="A910" s="42"/>
      <c r="B910" s="26"/>
      <c r="C910" s="43"/>
      <c r="D910" s="26"/>
      <c r="E910" s="70"/>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x14ac:dyDescent="0.2">
      <c r="A911" s="42"/>
      <c r="B911" s="26"/>
      <c r="C911" s="43"/>
      <c r="D911" s="26"/>
      <c r="E911" s="70"/>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x14ac:dyDescent="0.2">
      <c r="A912" s="42"/>
      <c r="B912" s="26"/>
      <c r="C912" s="43"/>
      <c r="D912" s="26"/>
      <c r="E912" s="70"/>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x14ac:dyDescent="0.2">
      <c r="A913" s="42"/>
      <c r="B913" s="26"/>
      <c r="C913" s="43"/>
      <c r="D913" s="26"/>
      <c r="E913" s="70"/>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x14ac:dyDescent="0.2">
      <c r="A914" s="42"/>
      <c r="B914" s="26"/>
      <c r="C914" s="43"/>
      <c r="D914" s="26"/>
      <c r="E914" s="70"/>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x14ac:dyDescent="0.2">
      <c r="A915" s="42"/>
      <c r="B915" s="26"/>
      <c r="C915" s="43"/>
      <c r="D915" s="26"/>
      <c r="E915" s="70"/>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x14ac:dyDescent="0.2">
      <c r="A916" s="42"/>
      <c r="B916" s="26"/>
      <c r="C916" s="43"/>
      <c r="D916" s="26"/>
      <c r="E916" s="70"/>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x14ac:dyDescent="0.2">
      <c r="A917" s="42"/>
      <c r="B917" s="26"/>
      <c r="C917" s="43"/>
      <c r="D917" s="26"/>
      <c r="E917" s="70"/>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x14ac:dyDescent="0.2">
      <c r="A918" s="42"/>
      <c r="B918" s="26"/>
      <c r="C918" s="43"/>
      <c r="D918" s="26"/>
      <c r="E918" s="70"/>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x14ac:dyDescent="0.2">
      <c r="A919" s="42"/>
      <c r="B919" s="26"/>
      <c r="C919" s="43"/>
      <c r="D919" s="26"/>
      <c r="E919" s="70"/>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x14ac:dyDescent="0.2">
      <c r="A920" s="42"/>
      <c r="B920" s="26"/>
      <c r="C920" s="43"/>
      <c r="D920" s="26"/>
      <c r="E920" s="70"/>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x14ac:dyDescent="0.2">
      <c r="A921" s="42"/>
      <c r="B921" s="26"/>
      <c r="C921" s="43"/>
      <c r="D921" s="26"/>
      <c r="E921" s="70"/>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x14ac:dyDescent="0.2">
      <c r="A922" s="42"/>
      <c r="B922" s="26"/>
      <c r="C922" s="43"/>
      <c r="D922" s="26"/>
      <c r="E922" s="70"/>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x14ac:dyDescent="0.2">
      <c r="A923" s="42"/>
      <c r="B923" s="26"/>
      <c r="C923" s="43"/>
      <c r="D923" s="26"/>
      <c r="E923" s="70"/>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x14ac:dyDescent="0.2">
      <c r="A924" s="42"/>
      <c r="B924" s="26"/>
      <c r="C924" s="43"/>
      <c r="D924" s="26"/>
      <c r="E924" s="70"/>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x14ac:dyDescent="0.2">
      <c r="A925" s="42"/>
      <c r="B925" s="26"/>
      <c r="C925" s="43"/>
      <c r="D925" s="26"/>
      <c r="E925" s="70"/>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x14ac:dyDescent="0.2">
      <c r="A926" s="42"/>
      <c r="B926" s="26"/>
      <c r="C926" s="43"/>
      <c r="D926" s="26"/>
      <c r="E926" s="70"/>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x14ac:dyDescent="0.2">
      <c r="A927" s="42"/>
      <c r="B927" s="26"/>
      <c r="C927" s="43"/>
      <c r="D927" s="26"/>
      <c r="E927" s="70"/>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x14ac:dyDescent="0.2">
      <c r="A928" s="42"/>
      <c r="B928" s="26"/>
      <c r="C928" s="43"/>
      <c r="D928" s="26"/>
      <c r="E928" s="70"/>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x14ac:dyDescent="0.2">
      <c r="A929" s="42"/>
      <c r="B929" s="26"/>
      <c r="C929" s="43"/>
      <c r="D929" s="26"/>
      <c r="E929" s="70"/>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x14ac:dyDescent="0.2">
      <c r="A930" s="42"/>
      <c r="B930" s="26"/>
      <c r="C930" s="43"/>
      <c r="D930" s="26"/>
      <c r="E930" s="70"/>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x14ac:dyDescent="0.2">
      <c r="A931" s="42"/>
      <c r="B931" s="26"/>
      <c r="C931" s="43"/>
      <c r="D931" s="26"/>
      <c r="E931" s="70"/>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x14ac:dyDescent="0.2">
      <c r="A932" s="42"/>
      <c r="B932" s="26"/>
      <c r="C932" s="43"/>
      <c r="D932" s="26"/>
      <c r="E932" s="70"/>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x14ac:dyDescent="0.2">
      <c r="A933" s="42"/>
      <c r="B933" s="26"/>
      <c r="C933" s="43"/>
      <c r="D933" s="26"/>
      <c r="E933" s="70"/>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x14ac:dyDescent="0.2">
      <c r="A934" s="42"/>
      <c r="B934" s="26"/>
      <c r="C934" s="43"/>
      <c r="D934" s="26"/>
      <c r="E934" s="70"/>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x14ac:dyDescent="0.2">
      <c r="A935" s="42"/>
      <c r="B935" s="26"/>
      <c r="C935" s="43"/>
      <c r="D935" s="26"/>
      <c r="E935" s="70"/>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x14ac:dyDescent="0.2">
      <c r="A936" s="42"/>
      <c r="B936" s="26"/>
      <c r="C936" s="43"/>
      <c r="D936" s="26"/>
      <c r="E936" s="70"/>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x14ac:dyDescent="0.2">
      <c r="A937" s="42"/>
      <c r="B937" s="26"/>
      <c r="C937" s="43"/>
      <c r="D937" s="26"/>
      <c r="E937" s="70"/>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x14ac:dyDescent="0.2">
      <c r="A938" s="42"/>
      <c r="B938" s="26"/>
      <c r="C938" s="43"/>
      <c r="D938" s="26"/>
      <c r="E938" s="70"/>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x14ac:dyDescent="0.2">
      <c r="A939" s="42"/>
      <c r="B939" s="26"/>
      <c r="C939" s="43"/>
      <c r="D939" s="26"/>
      <c r="E939" s="70"/>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x14ac:dyDescent="0.2">
      <c r="A940" s="42"/>
      <c r="B940" s="26"/>
      <c r="C940" s="43"/>
      <c r="D940" s="26"/>
      <c r="E940" s="70"/>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x14ac:dyDescent="0.2">
      <c r="A941" s="42"/>
      <c r="B941" s="26"/>
      <c r="C941" s="43"/>
      <c r="D941" s="26"/>
      <c r="E941" s="70"/>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x14ac:dyDescent="0.2">
      <c r="A942" s="42"/>
      <c r="B942" s="26"/>
      <c r="C942" s="43"/>
      <c r="D942" s="26"/>
      <c r="E942" s="70"/>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x14ac:dyDescent="0.2">
      <c r="A943" s="42"/>
      <c r="B943" s="26"/>
      <c r="C943" s="43"/>
      <c r="D943" s="26"/>
      <c r="E943" s="70"/>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x14ac:dyDescent="0.2">
      <c r="A944" s="42"/>
      <c r="B944" s="26"/>
      <c r="C944" s="43"/>
      <c r="D944" s="26"/>
      <c r="E944" s="70"/>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x14ac:dyDescent="0.2">
      <c r="A945" s="42"/>
      <c r="B945" s="26"/>
      <c r="C945" s="43"/>
      <c r="D945" s="26"/>
      <c r="E945" s="70"/>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x14ac:dyDescent="0.2">
      <c r="A946" s="42"/>
      <c r="B946" s="26"/>
      <c r="C946" s="43"/>
      <c r="D946" s="26"/>
      <c r="E946" s="70"/>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x14ac:dyDescent="0.2">
      <c r="A947" s="42"/>
      <c r="B947" s="26"/>
      <c r="C947" s="43"/>
      <c r="D947" s="26"/>
      <c r="E947" s="70"/>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x14ac:dyDescent="0.2">
      <c r="A948" s="42"/>
      <c r="B948" s="26"/>
      <c r="C948" s="43"/>
      <c r="D948" s="26"/>
      <c r="E948" s="70"/>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x14ac:dyDescent="0.2">
      <c r="A949" s="42"/>
      <c r="B949" s="26"/>
      <c r="C949" s="43"/>
      <c r="D949" s="26"/>
      <c r="E949" s="70"/>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x14ac:dyDescent="0.2">
      <c r="A950" s="42"/>
      <c r="B950" s="26"/>
      <c r="C950" s="43"/>
      <c r="D950" s="26"/>
      <c r="E950" s="70"/>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x14ac:dyDescent="0.2">
      <c r="A951" s="42"/>
      <c r="B951" s="26"/>
      <c r="C951" s="43"/>
      <c r="D951" s="26"/>
      <c r="E951" s="70"/>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x14ac:dyDescent="0.2">
      <c r="A952" s="42"/>
      <c r="B952" s="26"/>
      <c r="C952" s="43"/>
      <c r="D952" s="26"/>
      <c r="E952" s="70"/>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x14ac:dyDescent="0.2">
      <c r="A953" s="42"/>
      <c r="B953" s="26"/>
      <c r="C953" s="43"/>
      <c r="D953" s="26"/>
      <c r="E953" s="70"/>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x14ac:dyDescent="0.2">
      <c r="A954" s="42"/>
      <c r="B954" s="26"/>
      <c r="C954" s="43"/>
      <c r="D954" s="26"/>
      <c r="E954" s="70"/>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x14ac:dyDescent="0.2">
      <c r="A955" s="42"/>
      <c r="B955" s="26"/>
      <c r="C955" s="43"/>
      <c r="D955" s="26"/>
      <c r="E955" s="70"/>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x14ac:dyDescent="0.2">
      <c r="A956" s="42"/>
      <c r="B956" s="26"/>
      <c r="C956" s="43"/>
      <c r="D956" s="26"/>
      <c r="E956" s="70"/>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x14ac:dyDescent="0.2">
      <c r="A957" s="42"/>
      <c r="B957" s="26"/>
      <c r="C957" s="43"/>
      <c r="D957" s="26"/>
      <c r="E957" s="70"/>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x14ac:dyDescent="0.2">
      <c r="A958" s="42"/>
      <c r="B958" s="26"/>
      <c r="C958" s="43"/>
      <c r="D958" s="26"/>
      <c r="E958" s="70"/>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x14ac:dyDescent="0.2">
      <c r="A959" s="42"/>
      <c r="B959" s="26"/>
      <c r="C959" s="43"/>
      <c r="D959" s="26"/>
      <c r="E959" s="70"/>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x14ac:dyDescent="0.2">
      <c r="A960" s="42"/>
      <c r="B960" s="26"/>
      <c r="C960" s="43"/>
      <c r="D960" s="26"/>
      <c r="E960" s="70"/>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x14ac:dyDescent="0.2">
      <c r="A961" s="42"/>
      <c r="B961" s="26"/>
      <c r="C961" s="43"/>
      <c r="D961" s="26"/>
      <c r="E961" s="70"/>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x14ac:dyDescent="0.2">
      <c r="A962" s="42"/>
      <c r="B962" s="26"/>
      <c r="C962" s="43"/>
      <c r="D962" s="26"/>
      <c r="E962" s="70"/>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x14ac:dyDescent="0.2">
      <c r="A963" s="42"/>
      <c r="B963" s="26"/>
      <c r="C963" s="43"/>
      <c r="D963" s="26"/>
      <c r="E963" s="70"/>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x14ac:dyDescent="0.2">
      <c r="A964" s="42"/>
      <c r="B964" s="26"/>
      <c r="C964" s="43"/>
      <c r="D964" s="26"/>
      <c r="E964" s="70"/>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x14ac:dyDescent="0.2">
      <c r="A965" s="42"/>
      <c r="B965" s="26"/>
      <c r="C965" s="43"/>
      <c r="D965" s="26"/>
      <c r="E965" s="70"/>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x14ac:dyDescent="0.2">
      <c r="A966" s="42"/>
      <c r="B966" s="26"/>
      <c r="C966" s="43"/>
      <c r="D966" s="26"/>
      <c r="E966" s="70"/>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x14ac:dyDescent="0.2">
      <c r="A967" s="42"/>
      <c r="B967" s="26"/>
      <c r="C967" s="43"/>
      <c r="D967" s="26"/>
      <c r="E967" s="70"/>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x14ac:dyDescent="0.2">
      <c r="A968" s="42"/>
      <c r="B968" s="26"/>
      <c r="C968" s="43"/>
      <c r="D968" s="26"/>
      <c r="E968" s="70"/>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x14ac:dyDescent="0.2">
      <c r="A969" s="42"/>
      <c r="B969" s="26"/>
      <c r="C969" s="43"/>
      <c r="D969" s="26"/>
      <c r="E969" s="70"/>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x14ac:dyDescent="0.2">
      <c r="A970" s="42"/>
      <c r="B970" s="26"/>
      <c r="C970" s="43"/>
      <c r="D970" s="26"/>
      <c r="E970" s="70"/>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x14ac:dyDescent="0.2">
      <c r="A971" s="42"/>
      <c r="B971" s="26"/>
      <c r="C971" s="43"/>
      <c r="D971" s="26"/>
      <c r="E971" s="70"/>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x14ac:dyDescent="0.2">
      <c r="A972" s="42"/>
      <c r="B972" s="26"/>
      <c r="C972" s="43"/>
      <c r="D972" s="26"/>
      <c r="E972" s="70"/>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x14ac:dyDescent="0.2">
      <c r="A973" s="42"/>
      <c r="B973" s="26"/>
      <c r="C973" s="43"/>
      <c r="D973" s="26"/>
      <c r="E973" s="70"/>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x14ac:dyDescent="0.2">
      <c r="A974" s="42"/>
      <c r="B974" s="26"/>
      <c r="C974" s="43"/>
      <c r="D974" s="26"/>
      <c r="E974" s="70"/>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x14ac:dyDescent="0.2">
      <c r="A975" s="42"/>
      <c r="B975" s="26"/>
      <c r="C975" s="43"/>
      <c r="D975" s="26"/>
      <c r="E975" s="70"/>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x14ac:dyDescent="0.2">
      <c r="A976" s="42"/>
      <c r="B976" s="26"/>
      <c r="C976" s="43"/>
      <c r="D976" s="26"/>
      <c r="E976" s="70"/>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x14ac:dyDescent="0.2">
      <c r="A977" s="42"/>
      <c r="B977" s="26"/>
      <c r="C977" s="43"/>
      <c r="D977" s="26"/>
      <c r="E977" s="70"/>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x14ac:dyDescent="0.2">
      <c r="A978" s="42"/>
      <c r="B978" s="26"/>
      <c r="C978" s="43"/>
      <c r="D978" s="26"/>
      <c r="E978" s="70"/>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x14ac:dyDescent="0.2">
      <c r="A979" s="42"/>
      <c r="B979" s="26"/>
      <c r="C979" s="43"/>
      <c r="D979" s="26"/>
      <c r="E979" s="70"/>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x14ac:dyDescent="0.2">
      <c r="A980" s="42"/>
      <c r="B980" s="26"/>
      <c r="C980" s="43"/>
      <c r="D980" s="26"/>
      <c r="E980" s="70"/>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x14ac:dyDescent="0.2">
      <c r="A981" s="42"/>
      <c r="B981" s="26"/>
      <c r="C981" s="43"/>
      <c r="D981" s="26"/>
      <c r="E981" s="70"/>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x14ac:dyDescent="0.2">
      <c r="A982" s="42"/>
      <c r="B982" s="26"/>
      <c r="C982" s="43"/>
      <c r="D982" s="26"/>
      <c r="E982" s="70"/>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x14ac:dyDescent="0.2">
      <c r="A983" s="42"/>
      <c r="B983" s="26"/>
      <c r="C983" s="43"/>
      <c r="D983" s="26"/>
      <c r="E983" s="70"/>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x14ac:dyDescent="0.2">
      <c r="A984" s="42"/>
      <c r="B984" s="26"/>
      <c r="C984" s="43"/>
      <c r="D984" s="26"/>
      <c r="E984" s="70"/>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x14ac:dyDescent="0.2">
      <c r="A985" s="42"/>
      <c r="B985" s="26"/>
      <c r="C985" s="43"/>
      <c r="D985" s="26"/>
      <c r="E985" s="70"/>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x14ac:dyDescent="0.2">
      <c r="A986" s="42"/>
      <c r="B986" s="26"/>
      <c r="C986" s="43"/>
      <c r="D986" s="26"/>
      <c r="E986" s="70"/>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x14ac:dyDescent="0.2">
      <c r="A987" s="42"/>
      <c r="B987" s="26"/>
      <c r="C987" s="43"/>
      <c r="D987" s="26"/>
      <c r="E987" s="70"/>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x14ac:dyDescent="0.2">
      <c r="A988" s="42"/>
      <c r="B988" s="26"/>
      <c r="C988" s="43"/>
      <c r="D988" s="26"/>
      <c r="E988" s="70"/>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x14ac:dyDescent="0.2">
      <c r="A989" s="42"/>
      <c r="B989" s="26"/>
      <c r="C989" s="43"/>
      <c r="D989" s="26"/>
      <c r="E989" s="70"/>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x14ac:dyDescent="0.2">
      <c r="A990" s="42"/>
      <c r="B990" s="26"/>
      <c r="C990" s="43"/>
      <c r="D990" s="26"/>
      <c r="E990" s="70"/>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x14ac:dyDescent="0.2">
      <c r="A991" s="42"/>
      <c r="B991" s="26"/>
      <c r="C991" s="43"/>
      <c r="D991" s="26"/>
      <c r="E991" s="70"/>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x14ac:dyDescent="0.2">
      <c r="A992" s="42"/>
      <c r="B992" s="26"/>
      <c r="C992" s="43"/>
      <c r="D992" s="26"/>
      <c r="E992" s="70"/>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x14ac:dyDescent="0.2">
      <c r="A993" s="42"/>
      <c r="B993" s="26"/>
      <c r="C993" s="43"/>
      <c r="D993" s="26"/>
      <c r="E993" s="70"/>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x14ac:dyDescent="0.2">
      <c r="A994" s="42"/>
      <c r="B994" s="26"/>
      <c r="C994" s="43"/>
      <c r="D994" s="26"/>
      <c r="E994" s="70"/>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x14ac:dyDescent="0.2">
      <c r="A995" s="42"/>
      <c r="B995" s="26"/>
      <c r="C995" s="43"/>
      <c r="D995" s="26"/>
      <c r="E995" s="70"/>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x14ac:dyDescent="0.2">
      <c r="A996" s="42"/>
      <c r="B996" s="26"/>
      <c r="C996" s="43"/>
      <c r="D996" s="26"/>
      <c r="E996" s="70"/>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x14ac:dyDescent="0.2">
      <c r="A997" s="42"/>
      <c r="B997" s="26"/>
      <c r="C997" s="43"/>
      <c r="D997" s="26"/>
      <c r="E997" s="70"/>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x14ac:dyDescent="0.2">
      <c r="A998" s="42"/>
      <c r="B998" s="26"/>
      <c r="C998" s="43"/>
      <c r="D998" s="26"/>
      <c r="E998" s="70"/>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x14ac:dyDescent="0.2">
      <c r="A999" s="42"/>
      <c r="B999" s="26"/>
      <c r="C999" s="43"/>
      <c r="D999" s="26"/>
      <c r="E999" s="70"/>
      <c r="F999" s="26"/>
      <c r="G999" s="26"/>
      <c r="H999" s="26"/>
      <c r="I999" s="26"/>
      <c r="J999" s="26"/>
      <c r="K999" s="26"/>
      <c r="L999" s="26"/>
      <c r="M999" s="26"/>
      <c r="N999" s="26"/>
      <c r="O999" s="26"/>
      <c r="P999" s="26"/>
      <c r="Q999" s="26"/>
      <c r="R999" s="26"/>
      <c r="S999" s="26"/>
      <c r="T999" s="26"/>
      <c r="U999" s="26"/>
      <c r="V999" s="26"/>
      <c r="W999" s="26"/>
      <c r="X999" s="26"/>
      <c r="Y999" s="26"/>
      <c r="Z999" s="26"/>
    </row>
  </sheetData>
  <mergeCells count="8">
    <mergeCell ref="I2:I4"/>
    <mergeCell ref="E3:F3"/>
    <mergeCell ref="G3:H3"/>
    <mergeCell ref="A2:A4"/>
    <mergeCell ref="B2:B4"/>
    <mergeCell ref="C2:C4"/>
    <mergeCell ref="D2:D4"/>
    <mergeCell ref="E2:H2"/>
  </mergeCells>
  <pageMargins left="0.98425196850393704" right="0.19685039370078741" top="0.59055118110236227" bottom="0.59055118110236227" header="0" footer="0"/>
  <pageSetup paperSize="9" scale="66" orientation="portrait"/>
  <headerFooter>
    <oddHeader>&amp;LKONSTRUKCIJA&amp;CTehnička specifikacija&amp;RDELTA IRON - FAZA 2 L3 L4</oddHeader>
    <oddFooter>&amp;CDELTA IRON k.p.2723/7 k.o.Novi Sad I Ulica Tekelijina bb, Novi Sad&amp;R&amp;P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2.5703125" defaultRowHeight="15" customHeight="1" x14ac:dyDescent="0.2"/>
  <cols>
    <col min="1" max="1" width="5.5703125" customWidth="1"/>
    <col min="2" max="2" width="120.140625" customWidth="1"/>
    <col min="3" max="3" width="5.5703125" customWidth="1"/>
    <col min="4" max="26" width="8.5703125" customWidth="1"/>
  </cols>
  <sheetData>
    <row r="1" spans="2:2" ht="12.75" customHeight="1" x14ac:dyDescent="0.2"/>
    <row r="2" spans="2:2" ht="12.75" customHeight="1" x14ac:dyDescent="0.2">
      <c r="B2" s="85" t="s">
        <v>305</v>
      </c>
    </row>
    <row r="3" spans="2:2" ht="12.75" customHeight="1" x14ac:dyDescent="0.2">
      <c r="B3" s="28"/>
    </row>
    <row r="4" spans="2:2" ht="12.75" customHeight="1" x14ac:dyDescent="0.2">
      <c r="B4" s="28" t="s">
        <v>63</v>
      </c>
    </row>
    <row r="5" spans="2:2" ht="12.75" customHeight="1" x14ac:dyDescent="0.2">
      <c r="B5" s="28"/>
    </row>
    <row r="6" spans="2:2" ht="12.75" customHeight="1" x14ac:dyDescent="0.2">
      <c r="B6" s="28" t="s">
        <v>306</v>
      </c>
    </row>
    <row r="7" spans="2:2" ht="12.75" customHeight="1" x14ac:dyDescent="0.2">
      <c r="B7" s="28"/>
    </row>
    <row r="8" spans="2:2" ht="12.75" customHeight="1" x14ac:dyDescent="0.2">
      <c r="B8" s="28" t="s">
        <v>307</v>
      </c>
    </row>
    <row r="9" spans="2:2" ht="12.75" customHeight="1" x14ac:dyDescent="0.2">
      <c r="B9" s="28" t="s">
        <v>308</v>
      </c>
    </row>
    <row r="10" spans="2:2" ht="12.75" customHeight="1" x14ac:dyDescent="0.2">
      <c r="B10" s="28" t="s">
        <v>309</v>
      </c>
    </row>
    <row r="11" spans="2:2" ht="12.75" customHeight="1" x14ac:dyDescent="0.2">
      <c r="B11" s="28" t="s">
        <v>310</v>
      </c>
    </row>
    <row r="12" spans="2:2" ht="12.75" customHeight="1" x14ac:dyDescent="0.2">
      <c r="B12" s="28" t="s">
        <v>311</v>
      </c>
    </row>
    <row r="13" spans="2:2" ht="12.75" customHeight="1" x14ac:dyDescent="0.2">
      <c r="B13" s="26"/>
    </row>
    <row r="14" spans="2:2" ht="12.75" customHeight="1" x14ac:dyDescent="0.2">
      <c r="B14" s="28" t="s">
        <v>312</v>
      </c>
    </row>
    <row r="15" spans="2:2" ht="12.75" customHeight="1" x14ac:dyDescent="0.2">
      <c r="B15" s="28" t="s">
        <v>313</v>
      </c>
    </row>
    <row r="16" spans="2:2" ht="12.75" customHeight="1" x14ac:dyDescent="0.2">
      <c r="B16" s="28" t="s">
        <v>314</v>
      </c>
    </row>
    <row r="17" spans="2:2" ht="12.75" customHeight="1" x14ac:dyDescent="0.2">
      <c r="B17" s="28" t="s">
        <v>315</v>
      </c>
    </row>
    <row r="18" spans="2:2" ht="12.75" customHeight="1" x14ac:dyDescent="0.2">
      <c r="B18" s="28" t="s">
        <v>316</v>
      </c>
    </row>
    <row r="19" spans="2:2" ht="12.75" customHeight="1" x14ac:dyDescent="0.2">
      <c r="B19" s="28" t="s">
        <v>317</v>
      </c>
    </row>
    <row r="20" spans="2:2" ht="12.75" customHeight="1" x14ac:dyDescent="0.2">
      <c r="B20" s="28" t="s">
        <v>318</v>
      </c>
    </row>
    <row r="21" spans="2:2" ht="12.75" customHeight="1" x14ac:dyDescent="0.2">
      <c r="B21" s="28" t="s">
        <v>319</v>
      </c>
    </row>
    <row r="22" spans="2:2" ht="12.75" customHeight="1" x14ac:dyDescent="0.2">
      <c r="B22" s="28" t="s">
        <v>320</v>
      </c>
    </row>
    <row r="23" spans="2:2" ht="12.75" customHeight="1" x14ac:dyDescent="0.2">
      <c r="B23" s="28" t="s">
        <v>321</v>
      </c>
    </row>
    <row r="24" spans="2:2" ht="12.75" customHeight="1" x14ac:dyDescent="0.2">
      <c r="B24" s="28" t="s">
        <v>322</v>
      </c>
    </row>
    <row r="25" spans="2:2" ht="12.75" customHeight="1" x14ac:dyDescent="0.2">
      <c r="B25" s="28" t="s">
        <v>323</v>
      </c>
    </row>
    <row r="26" spans="2:2" ht="12.75" customHeight="1" x14ac:dyDescent="0.2">
      <c r="B26" s="28" t="s">
        <v>324</v>
      </c>
    </row>
    <row r="27" spans="2:2" ht="12.75" customHeight="1" x14ac:dyDescent="0.2">
      <c r="B27" s="28"/>
    </row>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2.5703125" defaultRowHeight="15" customHeight="1" x14ac:dyDescent="0.2"/>
  <cols>
    <col min="1" max="1" width="7.5703125" customWidth="1"/>
    <col min="2" max="2" width="62.42578125" customWidth="1"/>
    <col min="3" max="3" width="8.5703125" customWidth="1"/>
    <col min="4" max="4" width="9.140625" customWidth="1"/>
    <col min="5" max="5" width="9" customWidth="1"/>
    <col min="6" max="6" width="9.140625" customWidth="1"/>
    <col min="7" max="7" width="9" customWidth="1"/>
    <col min="8" max="8" width="9.140625" customWidth="1"/>
    <col min="9" max="9" width="10.140625" customWidth="1"/>
    <col min="10" max="26" width="9.140625" customWidth="1"/>
  </cols>
  <sheetData>
    <row r="1" spans="1:26" ht="13.5" customHeight="1" x14ac:dyDescent="0.2">
      <c r="A1" s="42"/>
      <c r="B1" s="26"/>
      <c r="C1" s="43"/>
      <c r="D1" s="26"/>
      <c r="E1" s="26"/>
      <c r="F1" s="26"/>
      <c r="G1" s="26"/>
      <c r="H1" s="26"/>
      <c r="I1" s="26"/>
      <c r="J1" s="26"/>
      <c r="K1" s="26"/>
      <c r="L1" s="26"/>
      <c r="M1" s="26"/>
      <c r="N1" s="26"/>
      <c r="O1" s="26"/>
      <c r="P1" s="26"/>
      <c r="Q1" s="26"/>
      <c r="R1" s="26"/>
      <c r="S1" s="26"/>
      <c r="T1" s="26"/>
      <c r="U1" s="26"/>
      <c r="V1" s="26"/>
      <c r="W1" s="26"/>
      <c r="X1" s="26"/>
      <c r="Y1" s="26"/>
      <c r="Z1" s="26"/>
    </row>
    <row r="2" spans="1:26" ht="13.5" customHeight="1" x14ac:dyDescent="0.2">
      <c r="A2" s="115" t="s">
        <v>74</v>
      </c>
      <c r="B2" s="116" t="s">
        <v>75</v>
      </c>
      <c r="C2" s="110" t="s">
        <v>76</v>
      </c>
      <c r="D2" s="110" t="s">
        <v>77</v>
      </c>
      <c r="E2" s="113" t="s">
        <v>78</v>
      </c>
      <c r="F2" s="117"/>
      <c r="G2" s="117"/>
      <c r="H2" s="114"/>
      <c r="I2" s="110" t="s">
        <v>79</v>
      </c>
      <c r="J2" s="26"/>
      <c r="K2" s="26"/>
      <c r="L2" s="26"/>
      <c r="M2" s="26"/>
      <c r="N2" s="26"/>
      <c r="O2" s="26"/>
      <c r="P2" s="26"/>
      <c r="Q2" s="26"/>
      <c r="R2" s="26"/>
      <c r="S2" s="26"/>
      <c r="T2" s="26"/>
      <c r="U2" s="26"/>
      <c r="V2" s="26"/>
      <c r="W2" s="26"/>
      <c r="X2" s="26"/>
      <c r="Y2" s="26"/>
      <c r="Z2" s="26"/>
    </row>
    <row r="3" spans="1:26" ht="13.5" customHeight="1" x14ac:dyDescent="0.2">
      <c r="A3" s="111"/>
      <c r="B3" s="111"/>
      <c r="C3" s="111"/>
      <c r="D3" s="111"/>
      <c r="E3" s="113" t="s">
        <v>80</v>
      </c>
      <c r="F3" s="114"/>
      <c r="G3" s="113" t="s">
        <v>81</v>
      </c>
      <c r="H3" s="114"/>
      <c r="I3" s="111"/>
      <c r="J3" s="26"/>
      <c r="K3" s="26"/>
      <c r="L3" s="26"/>
      <c r="M3" s="26"/>
      <c r="N3" s="26"/>
      <c r="O3" s="26"/>
      <c r="P3" s="26"/>
      <c r="Q3" s="26"/>
      <c r="R3" s="26"/>
      <c r="S3" s="26"/>
      <c r="T3" s="26"/>
      <c r="U3" s="26"/>
      <c r="V3" s="26"/>
      <c r="W3" s="26"/>
      <c r="X3" s="26"/>
      <c r="Y3" s="26"/>
      <c r="Z3" s="26"/>
    </row>
    <row r="4" spans="1:26" ht="13.5" customHeight="1" x14ac:dyDescent="0.2">
      <c r="A4" s="112"/>
      <c r="B4" s="112"/>
      <c r="C4" s="112"/>
      <c r="D4" s="112"/>
      <c r="E4" s="32" t="s">
        <v>82</v>
      </c>
      <c r="F4" s="32" t="s">
        <v>83</v>
      </c>
      <c r="G4" s="32" t="s">
        <v>82</v>
      </c>
      <c r="H4" s="32" t="s">
        <v>83</v>
      </c>
      <c r="I4" s="112"/>
      <c r="J4" s="26"/>
      <c r="K4" s="26"/>
      <c r="L4" s="26"/>
      <c r="M4" s="26"/>
      <c r="N4" s="26"/>
      <c r="O4" s="26"/>
      <c r="P4" s="26"/>
      <c r="Q4" s="26"/>
      <c r="R4" s="26"/>
      <c r="S4" s="26"/>
      <c r="T4" s="26"/>
      <c r="U4" s="26"/>
      <c r="V4" s="26"/>
      <c r="W4" s="26"/>
      <c r="X4" s="26"/>
      <c r="Y4" s="26"/>
      <c r="Z4" s="26"/>
    </row>
    <row r="5" spans="1:26" ht="13.5" customHeight="1" x14ac:dyDescent="0.2">
      <c r="A5" s="7"/>
      <c r="B5" s="28"/>
      <c r="C5" s="5"/>
      <c r="D5" s="26"/>
      <c r="E5" s="26"/>
      <c r="F5" s="26"/>
      <c r="G5" s="26"/>
      <c r="H5" s="26"/>
      <c r="I5" s="26"/>
      <c r="J5" s="26"/>
      <c r="K5" s="26"/>
      <c r="L5" s="26"/>
      <c r="M5" s="26"/>
      <c r="N5" s="26"/>
      <c r="O5" s="26"/>
      <c r="P5" s="26"/>
      <c r="Q5" s="26"/>
      <c r="R5" s="26"/>
      <c r="S5" s="26"/>
      <c r="T5" s="26"/>
      <c r="U5" s="26"/>
      <c r="V5" s="26"/>
      <c r="W5" s="26"/>
      <c r="X5" s="26"/>
      <c r="Y5" s="26"/>
      <c r="Z5" s="26"/>
    </row>
    <row r="6" spans="1:26" ht="13.5" customHeight="1" x14ac:dyDescent="0.2">
      <c r="A6" s="33" t="s">
        <v>10</v>
      </c>
      <c r="B6" s="85" t="s">
        <v>305</v>
      </c>
      <c r="C6" s="86" t="s">
        <v>325</v>
      </c>
      <c r="D6" s="87"/>
      <c r="E6" s="87"/>
      <c r="F6" s="87"/>
      <c r="G6" s="87"/>
      <c r="H6" s="87"/>
      <c r="I6" s="88"/>
      <c r="J6" s="61"/>
      <c r="K6" s="61"/>
      <c r="L6" s="61"/>
      <c r="M6" s="61"/>
      <c r="N6" s="61"/>
      <c r="O6" s="61"/>
      <c r="P6" s="61"/>
      <c r="Q6" s="61"/>
      <c r="R6" s="61"/>
      <c r="S6" s="61"/>
      <c r="T6" s="61"/>
      <c r="U6" s="61"/>
      <c r="V6" s="61"/>
      <c r="W6" s="61"/>
      <c r="X6" s="61"/>
      <c r="Y6" s="61"/>
      <c r="Z6" s="61"/>
    </row>
    <row r="7" spans="1:26" ht="13.5" customHeight="1" x14ac:dyDescent="0.2">
      <c r="A7" s="7"/>
      <c r="B7" s="28"/>
      <c r="C7" s="5"/>
      <c r="D7" s="26"/>
      <c r="E7" s="26"/>
      <c r="F7" s="26"/>
      <c r="G7" s="26"/>
      <c r="H7" s="26"/>
      <c r="I7" s="26"/>
      <c r="J7" s="61"/>
      <c r="K7" s="61"/>
      <c r="L7" s="61"/>
      <c r="M7" s="61"/>
      <c r="N7" s="61"/>
      <c r="O7" s="61"/>
      <c r="P7" s="61"/>
      <c r="Q7" s="61"/>
      <c r="R7" s="61"/>
      <c r="S7" s="61"/>
      <c r="T7" s="61"/>
      <c r="U7" s="61"/>
      <c r="V7" s="61"/>
      <c r="W7" s="61"/>
      <c r="X7" s="61"/>
      <c r="Y7" s="61"/>
      <c r="Z7" s="61"/>
    </row>
    <row r="8" spans="1:26" ht="13.5" customHeight="1" x14ac:dyDescent="0.2">
      <c r="A8" s="7"/>
      <c r="B8" s="28" t="s">
        <v>324</v>
      </c>
      <c r="C8" s="5"/>
      <c r="D8" s="26"/>
      <c r="E8" s="26"/>
      <c r="F8" s="26"/>
      <c r="G8" s="26"/>
      <c r="H8" s="26"/>
      <c r="I8" s="26"/>
      <c r="J8" s="61"/>
      <c r="K8" s="61"/>
      <c r="L8" s="61"/>
      <c r="M8" s="61"/>
      <c r="N8" s="61"/>
      <c r="O8" s="61"/>
      <c r="P8" s="61"/>
      <c r="Q8" s="61"/>
      <c r="R8" s="61"/>
      <c r="S8" s="61"/>
      <c r="T8" s="61"/>
      <c r="U8" s="61"/>
      <c r="V8" s="61"/>
      <c r="W8" s="61"/>
      <c r="X8" s="61"/>
      <c r="Y8" s="61"/>
      <c r="Z8" s="61"/>
    </row>
    <row r="9" spans="1:26" ht="13.5" customHeight="1" x14ac:dyDescent="0.2">
      <c r="A9" s="75"/>
      <c r="B9" s="26"/>
      <c r="C9" s="26"/>
      <c r="D9" s="26"/>
      <c r="E9" s="26"/>
      <c r="F9" s="26"/>
      <c r="G9" s="26"/>
      <c r="H9" s="26"/>
      <c r="I9" s="26"/>
      <c r="J9" s="26"/>
      <c r="K9" s="26"/>
      <c r="L9" s="26"/>
      <c r="M9" s="26"/>
      <c r="N9" s="26"/>
      <c r="O9" s="26"/>
      <c r="P9" s="26"/>
      <c r="Q9" s="26"/>
      <c r="R9" s="26"/>
      <c r="S9" s="26"/>
      <c r="T9" s="26"/>
      <c r="U9" s="26"/>
      <c r="V9" s="26"/>
      <c r="W9" s="26"/>
      <c r="X9" s="26"/>
      <c r="Y9" s="26"/>
      <c r="Z9" s="26"/>
    </row>
    <row r="10" spans="1:26" ht="13.5" customHeight="1" x14ac:dyDescent="0.2">
      <c r="A10" s="65" t="s">
        <v>326</v>
      </c>
      <c r="B10" s="39" t="s">
        <v>327</v>
      </c>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3.5" customHeight="1" x14ac:dyDescent="0.2">
      <c r="A11" s="7"/>
      <c r="B11" s="28" t="s">
        <v>328</v>
      </c>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3.5" customHeight="1" x14ac:dyDescent="0.2">
      <c r="A12" s="7"/>
      <c r="B12" s="28" t="s">
        <v>329</v>
      </c>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48" customHeight="1" x14ac:dyDescent="0.2">
      <c r="A13" s="7"/>
      <c r="B13" s="28" t="s">
        <v>330</v>
      </c>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3.5" customHeight="1" x14ac:dyDescent="0.2">
      <c r="A14" s="7"/>
      <c r="B14" s="28" t="s">
        <v>331</v>
      </c>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3.5" customHeight="1" x14ac:dyDescent="0.2">
      <c r="A15" s="7"/>
      <c r="B15" s="89" t="s">
        <v>332</v>
      </c>
      <c r="C15" s="90" t="s">
        <v>333</v>
      </c>
      <c r="D15" s="61">
        <v>23912.34</v>
      </c>
      <c r="E15" s="61"/>
      <c r="F15" s="61">
        <f t="shared" ref="F15:F16" si="0">D15*E15</f>
        <v>0</v>
      </c>
      <c r="G15" s="61"/>
      <c r="H15" s="61">
        <f t="shared" ref="H15:H16" si="1">D15*G15</f>
        <v>0</v>
      </c>
      <c r="I15" s="61">
        <f t="shared" ref="I15:I16" si="2">F15+H15</f>
        <v>0</v>
      </c>
      <c r="J15" s="26"/>
      <c r="K15" s="26"/>
      <c r="L15" s="26"/>
      <c r="M15" s="26"/>
      <c r="N15" s="26"/>
      <c r="O15" s="26"/>
      <c r="P15" s="26"/>
      <c r="Q15" s="26"/>
      <c r="R15" s="26"/>
      <c r="S15" s="26"/>
      <c r="T15" s="26"/>
      <c r="U15" s="26"/>
      <c r="V15" s="26"/>
      <c r="W15" s="26"/>
      <c r="X15" s="26"/>
      <c r="Y15" s="26"/>
      <c r="Z15" s="26"/>
    </row>
    <row r="16" spans="1:26" ht="13.5" customHeight="1" x14ac:dyDescent="0.2">
      <c r="A16" s="7"/>
      <c r="B16" s="89" t="s">
        <v>334</v>
      </c>
      <c r="C16" s="90" t="s">
        <v>333</v>
      </c>
      <c r="D16" s="61">
        <v>1137.6099999999999</v>
      </c>
      <c r="E16" s="61"/>
      <c r="F16" s="61">
        <f t="shared" si="0"/>
        <v>0</v>
      </c>
      <c r="G16" s="61"/>
      <c r="H16" s="61">
        <f t="shared" si="1"/>
        <v>0</v>
      </c>
      <c r="I16" s="61">
        <f t="shared" si="2"/>
        <v>0</v>
      </c>
      <c r="J16" s="26"/>
      <c r="K16" s="26"/>
      <c r="L16" s="26"/>
      <c r="M16" s="26"/>
      <c r="N16" s="26"/>
      <c r="O16" s="26"/>
      <c r="P16" s="26"/>
      <c r="Q16" s="26"/>
      <c r="R16" s="26"/>
      <c r="S16" s="26"/>
      <c r="T16" s="26"/>
      <c r="U16" s="26"/>
      <c r="V16" s="26"/>
      <c r="W16" s="26"/>
      <c r="X16" s="26"/>
      <c r="Y16" s="26"/>
      <c r="Z16" s="26"/>
    </row>
    <row r="17" spans="1:26" ht="13.5" customHeight="1" x14ac:dyDescent="0.2">
      <c r="A17" s="7"/>
      <c r="B17" s="89" t="s">
        <v>335</v>
      </c>
      <c r="C17" s="90" t="s">
        <v>333</v>
      </c>
      <c r="D17" s="61">
        <v>0</v>
      </c>
      <c r="E17" s="61"/>
      <c r="F17" s="61">
        <v>0</v>
      </c>
      <c r="G17" s="61"/>
      <c r="H17" s="61">
        <v>0</v>
      </c>
      <c r="I17" s="61">
        <v>0</v>
      </c>
      <c r="J17" s="26"/>
      <c r="K17" s="26"/>
      <c r="L17" s="26"/>
      <c r="M17" s="26"/>
      <c r="N17" s="26"/>
      <c r="O17" s="26"/>
      <c r="P17" s="26"/>
      <c r="Q17" s="26"/>
      <c r="R17" s="26"/>
      <c r="S17" s="26"/>
      <c r="T17" s="26"/>
      <c r="U17" s="26"/>
      <c r="V17" s="26"/>
      <c r="W17" s="26"/>
      <c r="X17" s="26"/>
      <c r="Y17" s="26"/>
      <c r="Z17" s="26"/>
    </row>
    <row r="18" spans="1:26" ht="13.5" customHeight="1" x14ac:dyDescent="0.2">
      <c r="A18" s="7"/>
      <c r="B18" s="89" t="s">
        <v>336</v>
      </c>
      <c r="C18" s="61"/>
      <c r="D18" s="61"/>
      <c r="E18" s="61"/>
      <c r="F18" s="61"/>
      <c r="G18" s="61"/>
      <c r="H18" s="61"/>
      <c r="I18" s="61"/>
      <c r="J18" s="26"/>
      <c r="K18" s="26"/>
      <c r="L18" s="26"/>
      <c r="M18" s="26"/>
      <c r="N18" s="26"/>
      <c r="O18" s="26"/>
      <c r="P18" s="26"/>
      <c r="Q18" s="26"/>
      <c r="R18" s="26"/>
      <c r="S18" s="26"/>
      <c r="T18" s="26"/>
      <c r="U18" s="26"/>
      <c r="V18" s="26"/>
      <c r="W18" s="26"/>
      <c r="X18" s="26"/>
      <c r="Y18" s="26"/>
      <c r="Z18" s="26"/>
    </row>
    <row r="19" spans="1:26" ht="13.5" customHeight="1" x14ac:dyDescent="0.2">
      <c r="A19" s="7"/>
      <c r="B19" s="89" t="s">
        <v>337</v>
      </c>
      <c r="C19" s="90" t="s">
        <v>333</v>
      </c>
      <c r="D19" s="61">
        <v>7564.05</v>
      </c>
      <c r="E19" s="61"/>
      <c r="F19" s="61">
        <f>D19*E19</f>
        <v>0</v>
      </c>
      <c r="G19" s="61"/>
      <c r="H19" s="61">
        <f>D19*G19</f>
        <v>0</v>
      </c>
      <c r="I19" s="61">
        <f>F19+H19</f>
        <v>0</v>
      </c>
      <c r="J19" s="26"/>
      <c r="K19" s="26"/>
      <c r="L19" s="26"/>
      <c r="M19" s="26"/>
      <c r="N19" s="26"/>
      <c r="O19" s="26"/>
      <c r="P19" s="26"/>
      <c r="Q19" s="26"/>
      <c r="R19" s="26"/>
      <c r="S19" s="26"/>
      <c r="T19" s="26"/>
      <c r="U19" s="26"/>
      <c r="V19" s="26"/>
      <c r="W19" s="26"/>
      <c r="X19" s="26"/>
      <c r="Y19" s="26"/>
      <c r="Z19" s="26"/>
    </row>
    <row r="20" spans="1:26" ht="13.5" customHeight="1" x14ac:dyDescent="0.2">
      <c r="A20" s="7"/>
      <c r="B20" s="89" t="s">
        <v>338</v>
      </c>
      <c r="C20" s="90" t="s">
        <v>333</v>
      </c>
      <c r="D20" s="61">
        <v>0</v>
      </c>
      <c r="E20" s="61"/>
      <c r="F20" s="61">
        <v>0</v>
      </c>
      <c r="G20" s="61"/>
      <c r="H20" s="61">
        <v>0</v>
      </c>
      <c r="I20" s="61">
        <v>0</v>
      </c>
      <c r="J20" s="26"/>
      <c r="K20" s="26"/>
      <c r="L20" s="26"/>
      <c r="M20" s="26"/>
      <c r="N20" s="26"/>
      <c r="O20" s="26"/>
      <c r="P20" s="26"/>
      <c r="Q20" s="26"/>
      <c r="R20" s="26"/>
      <c r="S20" s="26"/>
      <c r="T20" s="26"/>
      <c r="U20" s="26"/>
      <c r="V20" s="26"/>
      <c r="W20" s="26"/>
      <c r="X20" s="26"/>
      <c r="Y20" s="26"/>
      <c r="Z20" s="26"/>
    </row>
    <row r="21" spans="1:26" ht="13.5" customHeight="1" x14ac:dyDescent="0.2">
      <c r="A21" s="7"/>
      <c r="B21" s="89" t="s">
        <v>339</v>
      </c>
      <c r="C21" s="90" t="s">
        <v>333</v>
      </c>
      <c r="D21" s="61">
        <v>0</v>
      </c>
      <c r="E21" s="61"/>
      <c r="F21" s="61">
        <v>0</v>
      </c>
      <c r="G21" s="61"/>
      <c r="H21" s="61">
        <v>0</v>
      </c>
      <c r="I21" s="61">
        <v>0</v>
      </c>
      <c r="J21" s="26"/>
      <c r="K21" s="26"/>
      <c r="L21" s="26"/>
      <c r="M21" s="26"/>
      <c r="N21" s="26"/>
      <c r="O21" s="26"/>
      <c r="P21" s="26"/>
      <c r="Q21" s="26"/>
      <c r="R21" s="26"/>
      <c r="S21" s="26"/>
      <c r="T21" s="26"/>
      <c r="U21" s="26"/>
      <c r="V21" s="26"/>
      <c r="W21" s="26"/>
      <c r="X21" s="26"/>
      <c r="Y21" s="26"/>
      <c r="Z21" s="26"/>
    </row>
    <row r="22" spans="1:26" ht="13.5" customHeight="1" x14ac:dyDescent="0.2">
      <c r="A22" s="7"/>
      <c r="B22" s="28" t="s">
        <v>340</v>
      </c>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5" customHeight="1" x14ac:dyDescent="0.2">
      <c r="A23" s="7"/>
      <c r="B23" s="28" t="s">
        <v>341</v>
      </c>
      <c r="C23" s="5" t="s">
        <v>333</v>
      </c>
      <c r="D23" s="58">
        <v>3070.915</v>
      </c>
      <c r="E23" s="26"/>
      <c r="F23" s="26">
        <f>D23*E23</f>
        <v>0</v>
      </c>
      <c r="G23" s="26"/>
      <c r="H23" s="26">
        <f>D23*G23</f>
        <v>0</v>
      </c>
      <c r="I23" s="26">
        <f>F23+H23</f>
        <v>0</v>
      </c>
      <c r="J23" s="26"/>
      <c r="K23" s="26"/>
      <c r="L23" s="26"/>
      <c r="M23" s="26"/>
      <c r="N23" s="26"/>
      <c r="O23" s="26"/>
      <c r="P23" s="26"/>
      <c r="Q23" s="26"/>
      <c r="R23" s="26"/>
      <c r="S23" s="26"/>
      <c r="T23" s="26"/>
      <c r="U23" s="26"/>
      <c r="V23" s="26"/>
      <c r="W23" s="26"/>
      <c r="X23" s="26"/>
      <c r="Y23" s="26"/>
      <c r="Z23" s="26"/>
    </row>
    <row r="24" spans="1:26" ht="13.5" customHeight="1" x14ac:dyDescent="0.2">
      <c r="A24" s="75"/>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5" customHeight="1" x14ac:dyDescent="0.2">
      <c r="A25" s="65" t="s">
        <v>326</v>
      </c>
      <c r="B25" s="39" t="s">
        <v>327</v>
      </c>
      <c r="C25" s="39"/>
      <c r="D25" s="39"/>
      <c r="E25" s="39"/>
      <c r="F25" s="39">
        <f>SUM(F15:F24)</f>
        <v>0</v>
      </c>
      <c r="G25" s="39"/>
      <c r="H25" s="39">
        <f t="shared" ref="H25:I25" si="3">SUM(H15:H24)</f>
        <v>0</v>
      </c>
      <c r="I25" s="39">
        <f t="shared" si="3"/>
        <v>0</v>
      </c>
      <c r="J25" s="26"/>
      <c r="K25" s="26"/>
      <c r="L25" s="26"/>
      <c r="M25" s="26"/>
      <c r="N25" s="26"/>
      <c r="O25" s="26"/>
      <c r="P25" s="26"/>
      <c r="Q25" s="26"/>
      <c r="R25" s="26"/>
      <c r="S25" s="26"/>
      <c r="T25" s="26"/>
      <c r="U25" s="26"/>
      <c r="V25" s="26"/>
      <c r="W25" s="26"/>
      <c r="X25" s="26"/>
      <c r="Y25" s="26"/>
      <c r="Z25" s="26"/>
    </row>
    <row r="26" spans="1:26" ht="13.5" customHeight="1" x14ac:dyDescent="0.2">
      <c r="A26" s="65"/>
      <c r="B26" s="39"/>
      <c r="C26" s="39"/>
      <c r="D26" s="39"/>
      <c r="E26" s="39"/>
      <c r="F26" s="39"/>
      <c r="G26" s="39"/>
      <c r="H26" s="39"/>
      <c r="I26" s="39"/>
      <c r="J26" s="26"/>
      <c r="K26" s="26"/>
      <c r="L26" s="26"/>
      <c r="M26" s="26"/>
      <c r="N26" s="26"/>
      <c r="O26" s="26"/>
      <c r="P26" s="26"/>
      <c r="Q26" s="26"/>
      <c r="R26" s="26"/>
      <c r="S26" s="26"/>
      <c r="T26" s="26"/>
      <c r="U26" s="26"/>
      <c r="V26" s="26"/>
      <c r="W26" s="26"/>
      <c r="X26" s="26"/>
      <c r="Y26" s="26"/>
      <c r="Z26" s="26"/>
    </row>
    <row r="27" spans="1:26" ht="13.5" customHeight="1" x14ac:dyDescent="0.2">
      <c r="A27" s="75"/>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5" customHeight="1" x14ac:dyDescent="0.2">
      <c r="A28" s="65" t="s">
        <v>342</v>
      </c>
      <c r="B28" s="39" t="s">
        <v>343</v>
      </c>
      <c r="C28" s="38"/>
      <c r="D28" s="39"/>
      <c r="E28" s="39"/>
      <c r="F28" s="39"/>
      <c r="G28" s="39"/>
      <c r="H28" s="39"/>
      <c r="I28" s="39"/>
      <c r="J28" s="26"/>
      <c r="K28" s="26"/>
      <c r="L28" s="26"/>
      <c r="M28" s="26"/>
      <c r="N28" s="26"/>
      <c r="O28" s="26"/>
      <c r="P28" s="26"/>
      <c r="Q28" s="26"/>
      <c r="R28" s="26"/>
      <c r="S28" s="26"/>
      <c r="T28" s="26"/>
      <c r="U28" s="26"/>
      <c r="V28" s="26"/>
      <c r="W28" s="26"/>
      <c r="X28" s="26"/>
      <c r="Y28" s="26"/>
      <c r="Z28" s="26"/>
    </row>
    <row r="29" spans="1:26" ht="13.5" customHeight="1" x14ac:dyDescent="0.2">
      <c r="A29" s="7"/>
      <c r="B29" s="28" t="s">
        <v>344</v>
      </c>
      <c r="C29" s="5"/>
      <c r="D29" s="26"/>
      <c r="E29" s="26"/>
      <c r="F29" s="26"/>
      <c r="G29" s="26"/>
      <c r="H29" s="26"/>
      <c r="I29" s="26"/>
      <c r="J29" s="26"/>
      <c r="K29" s="26"/>
      <c r="L29" s="26"/>
      <c r="M29" s="26"/>
      <c r="N29" s="26"/>
      <c r="O29" s="26"/>
      <c r="P29" s="26"/>
      <c r="Q29" s="26"/>
      <c r="R29" s="26"/>
      <c r="S29" s="26"/>
      <c r="T29" s="26"/>
      <c r="U29" s="26"/>
      <c r="V29" s="26"/>
      <c r="W29" s="26"/>
      <c r="X29" s="26"/>
      <c r="Y29" s="26"/>
      <c r="Z29" s="26"/>
    </row>
    <row r="30" spans="1:26" ht="13.5" customHeight="1" x14ac:dyDescent="0.2">
      <c r="A30" s="7"/>
      <c r="B30" s="28" t="s">
        <v>345</v>
      </c>
      <c r="C30" s="5"/>
      <c r="D30" s="26"/>
      <c r="E30" s="26"/>
      <c r="F30" s="26"/>
      <c r="G30" s="26"/>
      <c r="H30" s="26"/>
      <c r="I30" s="26"/>
      <c r="J30" s="26"/>
      <c r="K30" s="26"/>
      <c r="L30" s="26"/>
      <c r="M30" s="26"/>
      <c r="N30" s="26"/>
      <c r="O30" s="26"/>
      <c r="P30" s="26"/>
      <c r="Q30" s="26"/>
      <c r="R30" s="26"/>
      <c r="S30" s="26"/>
      <c r="T30" s="26"/>
      <c r="U30" s="26"/>
      <c r="V30" s="26"/>
      <c r="W30" s="26"/>
      <c r="X30" s="26"/>
      <c r="Y30" s="26"/>
      <c r="Z30" s="26"/>
    </row>
    <row r="31" spans="1:26" ht="52.5" customHeight="1" x14ac:dyDescent="0.2">
      <c r="A31" s="7"/>
      <c r="B31" s="28" t="s">
        <v>330</v>
      </c>
      <c r="C31" s="5"/>
      <c r="D31" s="26"/>
      <c r="E31" s="26"/>
      <c r="F31" s="26"/>
      <c r="G31" s="26"/>
      <c r="H31" s="26"/>
      <c r="I31" s="26"/>
      <c r="J31" s="26"/>
      <c r="K31" s="26"/>
      <c r="L31" s="26"/>
      <c r="M31" s="26"/>
      <c r="N31" s="26"/>
      <c r="O31" s="26"/>
      <c r="P31" s="26"/>
      <c r="Q31" s="26"/>
      <c r="R31" s="26"/>
      <c r="S31" s="26"/>
      <c r="T31" s="26"/>
      <c r="U31" s="26"/>
      <c r="V31" s="26"/>
      <c r="W31" s="26"/>
      <c r="X31" s="26"/>
      <c r="Y31" s="26"/>
      <c r="Z31" s="26"/>
    </row>
    <row r="32" spans="1:26" ht="13.5" customHeight="1" x14ac:dyDescent="0.2">
      <c r="A32" s="7"/>
      <c r="B32" s="28" t="s">
        <v>346</v>
      </c>
      <c r="C32" s="5" t="s">
        <v>333</v>
      </c>
      <c r="D32" s="91">
        <v>10400.11</v>
      </c>
      <c r="E32" s="26"/>
      <c r="F32" s="26">
        <f t="shared" ref="F32:F34" si="4">D32*E32</f>
        <v>0</v>
      </c>
      <c r="G32" s="26"/>
      <c r="H32" s="26">
        <f t="shared" ref="H32:H34" si="5">D32*G32</f>
        <v>0</v>
      </c>
      <c r="I32" s="26">
        <f t="shared" ref="I32:I34" si="6">F32+H32</f>
        <v>0</v>
      </c>
      <c r="J32" s="26"/>
      <c r="K32" s="26"/>
      <c r="L32" s="26"/>
      <c r="M32" s="26"/>
      <c r="N32" s="26"/>
      <c r="O32" s="26"/>
      <c r="P32" s="26"/>
      <c r="Q32" s="26"/>
      <c r="R32" s="26"/>
      <c r="S32" s="26"/>
      <c r="T32" s="26"/>
      <c r="U32" s="26"/>
      <c r="V32" s="26"/>
      <c r="W32" s="26"/>
      <c r="X32" s="26"/>
      <c r="Y32" s="26"/>
      <c r="Z32" s="26"/>
    </row>
    <row r="33" spans="1:26" ht="13.5" customHeight="1" x14ac:dyDescent="0.2">
      <c r="A33" s="7"/>
      <c r="B33" s="28" t="s">
        <v>347</v>
      </c>
      <c r="C33" s="5" t="s">
        <v>333</v>
      </c>
      <c r="D33" s="91">
        <v>4223.99</v>
      </c>
      <c r="E33" s="26"/>
      <c r="F33" s="26">
        <f t="shared" si="4"/>
        <v>0</v>
      </c>
      <c r="G33" s="26"/>
      <c r="H33" s="26">
        <f t="shared" si="5"/>
        <v>0</v>
      </c>
      <c r="I33" s="26">
        <f t="shared" si="6"/>
        <v>0</v>
      </c>
      <c r="J33" s="26"/>
      <c r="K33" s="26"/>
      <c r="L33" s="26"/>
      <c r="M33" s="26"/>
      <c r="N33" s="26"/>
      <c r="O33" s="26"/>
      <c r="P33" s="26"/>
      <c r="Q33" s="26"/>
      <c r="R33" s="26"/>
      <c r="S33" s="26"/>
      <c r="T33" s="26"/>
      <c r="U33" s="26"/>
      <c r="V33" s="26"/>
      <c r="W33" s="26"/>
      <c r="X33" s="26"/>
      <c r="Y33" s="26"/>
      <c r="Z33" s="26"/>
    </row>
    <row r="34" spans="1:26" ht="13.5" customHeight="1" x14ac:dyDescent="0.2">
      <c r="A34" s="7"/>
      <c r="B34" s="28" t="s">
        <v>348</v>
      </c>
      <c r="C34" s="5" t="s">
        <v>333</v>
      </c>
      <c r="D34" s="91">
        <v>13159.75</v>
      </c>
      <c r="E34" s="26"/>
      <c r="F34" s="26">
        <f t="shared" si="4"/>
        <v>0</v>
      </c>
      <c r="G34" s="26"/>
      <c r="H34" s="26">
        <f t="shared" si="5"/>
        <v>0</v>
      </c>
      <c r="I34" s="26">
        <f t="shared" si="6"/>
        <v>0</v>
      </c>
      <c r="J34" s="26"/>
      <c r="K34" s="26"/>
      <c r="L34" s="26"/>
      <c r="M34" s="26"/>
      <c r="N34" s="26"/>
      <c r="O34" s="26"/>
      <c r="P34" s="26"/>
      <c r="Q34" s="26"/>
      <c r="R34" s="26"/>
      <c r="S34" s="26"/>
      <c r="T34" s="26"/>
      <c r="U34" s="26"/>
      <c r="V34" s="26"/>
      <c r="W34" s="26"/>
      <c r="X34" s="26"/>
      <c r="Y34" s="26"/>
      <c r="Z34" s="26"/>
    </row>
    <row r="35" spans="1:26" ht="13.5" customHeight="1" x14ac:dyDescent="0.2">
      <c r="A35" s="7"/>
      <c r="B35" s="28"/>
      <c r="C35" s="5"/>
      <c r="D35" s="26"/>
      <c r="E35" s="26"/>
      <c r="F35" s="26"/>
      <c r="G35" s="26"/>
      <c r="H35" s="26"/>
      <c r="I35" s="26"/>
      <c r="J35" s="26"/>
      <c r="K35" s="26"/>
      <c r="L35" s="26"/>
      <c r="M35" s="26"/>
      <c r="N35" s="26"/>
      <c r="O35" s="26"/>
      <c r="P35" s="26"/>
      <c r="Q35" s="26"/>
      <c r="R35" s="26"/>
      <c r="S35" s="26"/>
      <c r="T35" s="26"/>
      <c r="U35" s="26"/>
      <c r="V35" s="26"/>
      <c r="W35" s="26"/>
      <c r="X35" s="26"/>
      <c r="Y35" s="26"/>
      <c r="Z35" s="26"/>
    </row>
    <row r="36" spans="1:26" ht="13.5" customHeight="1" x14ac:dyDescent="0.2">
      <c r="A36" s="65" t="s">
        <v>342</v>
      </c>
      <c r="B36" s="39" t="s">
        <v>343</v>
      </c>
      <c r="C36" s="5"/>
      <c r="D36" s="26">
        <f>SUM(D32:D35)</f>
        <v>27783.85</v>
      </c>
      <c r="E36" s="26"/>
      <c r="F36" s="39">
        <f>SUM(F32:F35)</f>
        <v>0</v>
      </c>
      <c r="G36" s="39"/>
      <c r="H36" s="39">
        <f t="shared" ref="H36:I36" si="7">SUM(H32:H35)</f>
        <v>0</v>
      </c>
      <c r="I36" s="39">
        <f t="shared" si="7"/>
        <v>0</v>
      </c>
      <c r="J36" s="26"/>
      <c r="K36" s="26"/>
      <c r="L36" s="26"/>
      <c r="M36" s="26"/>
      <c r="N36" s="26"/>
      <c r="O36" s="26"/>
      <c r="P36" s="26"/>
      <c r="Q36" s="26"/>
      <c r="R36" s="26"/>
      <c r="S36" s="26"/>
      <c r="T36" s="26"/>
      <c r="U36" s="26"/>
      <c r="V36" s="26"/>
      <c r="W36" s="26"/>
      <c r="X36" s="26"/>
      <c r="Y36" s="26"/>
      <c r="Z36" s="26"/>
    </row>
    <row r="37" spans="1:26" ht="13.5" customHeight="1" x14ac:dyDescent="0.2">
      <c r="A37" s="65"/>
      <c r="B37" s="39"/>
      <c r="C37" s="5"/>
      <c r="D37" s="26"/>
      <c r="E37" s="26"/>
      <c r="F37" s="39"/>
      <c r="G37" s="39"/>
      <c r="H37" s="39"/>
      <c r="I37" s="39"/>
      <c r="J37" s="26"/>
      <c r="K37" s="26"/>
      <c r="L37" s="26"/>
      <c r="M37" s="26"/>
      <c r="N37" s="26"/>
      <c r="O37" s="26"/>
      <c r="P37" s="26"/>
      <c r="Q37" s="26"/>
      <c r="R37" s="26"/>
      <c r="S37" s="26"/>
      <c r="T37" s="26"/>
      <c r="U37" s="26"/>
      <c r="V37" s="26"/>
      <c r="W37" s="26"/>
      <c r="X37" s="26"/>
      <c r="Y37" s="26"/>
      <c r="Z37" s="26"/>
    </row>
    <row r="38" spans="1:26" ht="13.5" customHeight="1" x14ac:dyDescent="0.2">
      <c r="A38" s="7"/>
      <c r="B38" s="28"/>
      <c r="C38" s="5"/>
      <c r="D38" s="26"/>
      <c r="E38" s="26"/>
      <c r="F38" s="26"/>
      <c r="G38" s="26"/>
      <c r="H38" s="26"/>
      <c r="I38" s="26"/>
      <c r="J38" s="26"/>
      <c r="K38" s="26"/>
      <c r="L38" s="26"/>
      <c r="M38" s="26"/>
      <c r="N38" s="26"/>
      <c r="O38" s="26"/>
      <c r="P38" s="26"/>
      <c r="Q38" s="26"/>
      <c r="R38" s="26"/>
      <c r="S38" s="26"/>
      <c r="T38" s="26"/>
      <c r="U38" s="26"/>
      <c r="V38" s="26"/>
      <c r="W38" s="26"/>
      <c r="X38" s="26"/>
      <c r="Y38" s="26"/>
      <c r="Z38" s="26"/>
    </row>
    <row r="39" spans="1:26" ht="13.5" customHeight="1" x14ac:dyDescent="0.2">
      <c r="A39" s="65" t="s">
        <v>349</v>
      </c>
      <c r="B39" s="39" t="s">
        <v>350</v>
      </c>
      <c r="C39" s="38"/>
      <c r="D39" s="39"/>
      <c r="E39" s="39"/>
      <c r="F39" s="39"/>
      <c r="G39" s="39"/>
      <c r="H39" s="39"/>
      <c r="I39" s="39"/>
      <c r="J39" s="26"/>
      <c r="K39" s="26"/>
      <c r="L39" s="26"/>
      <c r="M39" s="26"/>
      <c r="N39" s="26"/>
      <c r="O39" s="26"/>
      <c r="P39" s="26"/>
      <c r="Q39" s="26"/>
      <c r="R39" s="26"/>
      <c r="S39" s="26"/>
      <c r="T39" s="26"/>
      <c r="U39" s="26"/>
      <c r="V39" s="26"/>
      <c r="W39" s="26"/>
      <c r="X39" s="26"/>
      <c r="Y39" s="26"/>
      <c r="Z39" s="26"/>
    </row>
    <row r="40" spans="1:26" ht="13.5" customHeight="1" x14ac:dyDescent="0.2">
      <c r="A40" s="7"/>
      <c r="B40" s="28" t="s">
        <v>351</v>
      </c>
      <c r="C40" s="5"/>
      <c r="D40" s="26"/>
      <c r="E40" s="26"/>
      <c r="F40" s="26"/>
      <c r="G40" s="26"/>
      <c r="H40" s="26"/>
      <c r="I40" s="26"/>
      <c r="J40" s="26"/>
      <c r="K40" s="26"/>
      <c r="L40" s="26"/>
      <c r="M40" s="26"/>
      <c r="N40" s="26"/>
      <c r="O40" s="26"/>
      <c r="P40" s="26"/>
      <c r="Q40" s="26"/>
      <c r="R40" s="26"/>
      <c r="S40" s="26"/>
      <c r="T40" s="26"/>
      <c r="U40" s="26"/>
      <c r="V40" s="26"/>
      <c r="W40" s="26"/>
      <c r="X40" s="26"/>
      <c r="Y40" s="26"/>
      <c r="Z40" s="26"/>
    </row>
    <row r="41" spans="1:26" ht="13.5" customHeight="1" x14ac:dyDescent="0.2">
      <c r="A41" s="7"/>
      <c r="B41" s="28" t="s">
        <v>352</v>
      </c>
      <c r="C41" s="5"/>
      <c r="D41" s="26"/>
      <c r="E41" s="26"/>
      <c r="F41" s="26"/>
      <c r="G41" s="26"/>
      <c r="H41" s="26"/>
      <c r="I41" s="26"/>
      <c r="J41" s="26"/>
      <c r="K41" s="26"/>
      <c r="L41" s="26"/>
      <c r="M41" s="26"/>
      <c r="N41" s="26"/>
      <c r="O41" s="26"/>
      <c r="P41" s="26"/>
      <c r="Q41" s="26"/>
      <c r="R41" s="26"/>
      <c r="S41" s="26"/>
      <c r="T41" s="26"/>
      <c r="U41" s="26"/>
      <c r="V41" s="26"/>
      <c r="W41" s="26"/>
      <c r="X41" s="26"/>
      <c r="Y41" s="26"/>
      <c r="Z41" s="26"/>
    </row>
    <row r="42" spans="1:26" ht="13.5" customHeight="1" x14ac:dyDescent="0.2">
      <c r="A42" s="7"/>
      <c r="B42" s="28" t="s">
        <v>330</v>
      </c>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5" customHeight="1" x14ac:dyDescent="0.2">
      <c r="A43" s="7"/>
      <c r="B43" s="28" t="s">
        <v>353</v>
      </c>
      <c r="C43" s="5" t="s">
        <v>333</v>
      </c>
      <c r="D43" s="91">
        <v>688.25</v>
      </c>
      <c r="E43" s="26"/>
      <c r="F43" s="26">
        <f t="shared" ref="F43:F46" si="8">D43*E43</f>
        <v>0</v>
      </c>
      <c r="G43" s="26"/>
      <c r="H43" s="26">
        <f t="shared" ref="H43:H46" si="9">D43*G43</f>
        <v>0</v>
      </c>
      <c r="I43" s="26">
        <f t="shared" ref="I43:I46" si="10">F43+H43</f>
        <v>0</v>
      </c>
      <c r="J43" s="26"/>
      <c r="K43" s="26"/>
      <c r="L43" s="26"/>
      <c r="M43" s="26"/>
      <c r="N43" s="26"/>
      <c r="O43" s="26"/>
      <c r="P43" s="26"/>
      <c r="Q43" s="26"/>
      <c r="R43" s="26"/>
      <c r="S43" s="26"/>
      <c r="T43" s="26"/>
      <c r="U43" s="26"/>
      <c r="V43" s="26"/>
      <c r="W43" s="26"/>
      <c r="X43" s="26"/>
      <c r="Y43" s="26"/>
      <c r="Z43" s="26"/>
    </row>
    <row r="44" spans="1:26" ht="13.5" customHeight="1" x14ac:dyDescent="0.2">
      <c r="A44" s="7"/>
      <c r="B44" s="28" t="s">
        <v>354</v>
      </c>
      <c r="C44" s="5" t="s">
        <v>333</v>
      </c>
      <c r="D44" s="58">
        <v>7330.64</v>
      </c>
      <c r="E44" s="26"/>
      <c r="F44" s="26">
        <f t="shared" si="8"/>
        <v>0</v>
      </c>
      <c r="G44" s="26"/>
      <c r="H44" s="26">
        <f t="shared" si="9"/>
        <v>0</v>
      </c>
      <c r="I44" s="26">
        <f t="shared" si="10"/>
        <v>0</v>
      </c>
      <c r="J44" s="26"/>
      <c r="K44" s="26"/>
      <c r="L44" s="26"/>
      <c r="M44" s="26"/>
      <c r="N44" s="26"/>
      <c r="O44" s="26"/>
      <c r="P44" s="26"/>
      <c r="Q44" s="26"/>
      <c r="R44" s="26"/>
      <c r="S44" s="26"/>
      <c r="T44" s="26"/>
      <c r="U44" s="26"/>
      <c r="V44" s="26"/>
      <c r="W44" s="26"/>
      <c r="X44" s="26"/>
      <c r="Y44" s="26"/>
      <c r="Z44" s="26"/>
    </row>
    <row r="45" spans="1:26" ht="13.5" customHeight="1" x14ac:dyDescent="0.2">
      <c r="A45" s="7"/>
      <c r="B45" s="28" t="s">
        <v>355</v>
      </c>
      <c r="C45" s="5" t="s">
        <v>333</v>
      </c>
      <c r="D45" s="58">
        <v>358.42</v>
      </c>
      <c r="E45" s="26"/>
      <c r="F45" s="26">
        <f t="shared" si="8"/>
        <v>0</v>
      </c>
      <c r="G45" s="26"/>
      <c r="H45" s="26">
        <f t="shared" si="9"/>
        <v>0</v>
      </c>
      <c r="I45" s="26">
        <f t="shared" si="10"/>
        <v>0</v>
      </c>
      <c r="J45" s="26"/>
      <c r="K45" s="26"/>
      <c r="L45" s="26"/>
      <c r="M45" s="26"/>
      <c r="N45" s="26"/>
      <c r="O45" s="26"/>
      <c r="P45" s="26"/>
      <c r="Q45" s="26"/>
      <c r="R45" s="26"/>
      <c r="S45" s="26"/>
      <c r="T45" s="26"/>
      <c r="U45" s="26"/>
      <c r="V45" s="26"/>
      <c r="W45" s="26"/>
      <c r="X45" s="26"/>
      <c r="Y45" s="26"/>
      <c r="Z45" s="26"/>
    </row>
    <row r="46" spans="1:26" ht="13.5" customHeight="1" x14ac:dyDescent="0.2">
      <c r="A46" s="7"/>
      <c r="B46" s="28" t="s">
        <v>356</v>
      </c>
      <c r="C46" s="5" t="s">
        <v>333</v>
      </c>
      <c r="D46" s="58">
        <v>936.13</v>
      </c>
      <c r="E46" s="26"/>
      <c r="F46" s="26">
        <f t="shared" si="8"/>
        <v>0</v>
      </c>
      <c r="G46" s="26"/>
      <c r="H46" s="26">
        <f t="shared" si="9"/>
        <v>0</v>
      </c>
      <c r="I46" s="26">
        <f t="shared" si="10"/>
        <v>0</v>
      </c>
      <c r="J46" s="26"/>
      <c r="K46" s="26"/>
      <c r="L46" s="26"/>
      <c r="M46" s="26"/>
      <c r="N46" s="26"/>
      <c r="O46" s="26"/>
      <c r="P46" s="26"/>
      <c r="Q46" s="26"/>
      <c r="R46" s="26"/>
      <c r="S46" s="26"/>
      <c r="T46" s="26"/>
      <c r="U46" s="26"/>
      <c r="V46" s="26"/>
      <c r="W46" s="26"/>
      <c r="X46" s="26"/>
      <c r="Y46" s="26"/>
      <c r="Z46" s="26"/>
    </row>
    <row r="47" spans="1:26" ht="13.5" customHeight="1" x14ac:dyDescent="0.2">
      <c r="A47" s="7"/>
      <c r="B47" s="28"/>
      <c r="C47" s="5"/>
      <c r="D47" s="26"/>
      <c r="E47" s="26"/>
      <c r="F47" s="26"/>
      <c r="G47" s="26"/>
      <c r="H47" s="26"/>
      <c r="I47" s="26"/>
      <c r="J47" s="26"/>
      <c r="K47" s="26"/>
      <c r="L47" s="26"/>
      <c r="M47" s="26"/>
      <c r="N47" s="26"/>
      <c r="O47" s="26"/>
      <c r="P47" s="26"/>
      <c r="Q47" s="26"/>
      <c r="R47" s="26"/>
      <c r="S47" s="26"/>
      <c r="T47" s="26"/>
      <c r="U47" s="26"/>
      <c r="V47" s="26"/>
      <c r="W47" s="26"/>
      <c r="X47" s="26"/>
      <c r="Y47" s="26"/>
      <c r="Z47" s="26"/>
    </row>
    <row r="48" spans="1:26" ht="13.5" customHeight="1" x14ac:dyDescent="0.2">
      <c r="A48" s="65" t="s">
        <v>349</v>
      </c>
      <c r="B48" s="39" t="s">
        <v>350</v>
      </c>
      <c r="C48" s="38"/>
      <c r="D48" s="26">
        <f>SUM(D43:D47)</f>
        <v>9313.4399999999987</v>
      </c>
      <c r="E48" s="39"/>
      <c r="F48" s="39">
        <f>SUM(F43:F47)</f>
        <v>0</v>
      </c>
      <c r="G48" s="39"/>
      <c r="H48" s="39">
        <f t="shared" ref="H48:I48" si="11">SUM(H43:H47)</f>
        <v>0</v>
      </c>
      <c r="I48" s="39">
        <f t="shared" si="11"/>
        <v>0</v>
      </c>
      <c r="J48" s="26"/>
      <c r="K48" s="26"/>
      <c r="L48" s="26"/>
      <c r="M48" s="26"/>
      <c r="N48" s="26"/>
      <c r="O48" s="26"/>
      <c r="P48" s="26"/>
      <c r="Q48" s="26"/>
      <c r="R48" s="26"/>
      <c r="S48" s="26"/>
      <c r="T48" s="26"/>
      <c r="U48" s="26"/>
      <c r="V48" s="26"/>
      <c r="W48" s="26"/>
      <c r="X48" s="26"/>
      <c r="Y48" s="26"/>
      <c r="Z48" s="26"/>
    </row>
    <row r="49" spans="1:26" ht="13.5" customHeight="1" x14ac:dyDescent="0.2">
      <c r="A49" s="65"/>
      <c r="B49" s="39"/>
      <c r="C49" s="38"/>
      <c r="D49" s="39"/>
      <c r="E49" s="39"/>
      <c r="F49" s="39"/>
      <c r="G49" s="39"/>
      <c r="H49" s="39"/>
      <c r="I49" s="39"/>
      <c r="J49" s="26"/>
      <c r="K49" s="26"/>
      <c r="L49" s="26"/>
      <c r="M49" s="26"/>
      <c r="N49" s="26"/>
      <c r="O49" s="26"/>
      <c r="P49" s="26"/>
      <c r="Q49" s="26"/>
      <c r="R49" s="26"/>
      <c r="S49" s="26"/>
      <c r="T49" s="26"/>
      <c r="U49" s="26"/>
      <c r="V49" s="26"/>
      <c r="W49" s="26"/>
      <c r="X49" s="26"/>
      <c r="Y49" s="26"/>
      <c r="Z49" s="26"/>
    </row>
    <row r="50" spans="1:26" ht="13.5" customHeight="1" x14ac:dyDescent="0.2">
      <c r="A50" s="7"/>
      <c r="B50" s="28"/>
      <c r="C50" s="38"/>
      <c r="D50" s="39"/>
      <c r="E50" s="39"/>
      <c r="F50" s="39"/>
      <c r="G50" s="39"/>
      <c r="H50" s="39"/>
      <c r="I50" s="39"/>
      <c r="J50" s="26"/>
      <c r="K50" s="26"/>
      <c r="L50" s="26"/>
      <c r="M50" s="26"/>
      <c r="N50" s="26"/>
      <c r="O50" s="26"/>
      <c r="P50" s="26"/>
      <c r="Q50" s="26"/>
      <c r="R50" s="26"/>
      <c r="S50" s="26"/>
      <c r="T50" s="26"/>
      <c r="U50" s="26"/>
      <c r="V50" s="26"/>
      <c r="W50" s="26"/>
      <c r="X50" s="26"/>
      <c r="Y50" s="26"/>
      <c r="Z50" s="26"/>
    </row>
    <row r="51" spans="1:26" ht="13.5" customHeight="1" x14ac:dyDescent="0.2">
      <c r="A51" s="65" t="s">
        <v>357</v>
      </c>
      <c r="B51" s="39" t="s">
        <v>358</v>
      </c>
      <c r="C51" s="38"/>
      <c r="D51" s="39"/>
      <c r="E51" s="39"/>
      <c r="F51" s="39"/>
      <c r="G51" s="39"/>
      <c r="H51" s="39"/>
      <c r="I51" s="39"/>
      <c r="J51" s="26"/>
      <c r="K51" s="26"/>
      <c r="L51" s="26"/>
      <c r="M51" s="26"/>
      <c r="N51" s="26"/>
      <c r="O51" s="26"/>
      <c r="P51" s="26"/>
      <c r="Q51" s="26"/>
      <c r="R51" s="26"/>
      <c r="S51" s="26"/>
      <c r="T51" s="26"/>
      <c r="U51" s="26"/>
      <c r="V51" s="26"/>
      <c r="W51" s="26"/>
      <c r="X51" s="26"/>
      <c r="Y51" s="26"/>
      <c r="Z51" s="26"/>
    </row>
    <row r="52" spans="1:26" ht="13.5" customHeight="1" x14ac:dyDescent="0.2">
      <c r="A52" s="65"/>
      <c r="B52" s="28" t="s">
        <v>359</v>
      </c>
      <c r="C52" s="38"/>
      <c r="D52" s="39"/>
      <c r="E52" s="39"/>
      <c r="F52" s="39"/>
      <c r="G52" s="39"/>
      <c r="H52" s="39"/>
      <c r="I52" s="39"/>
      <c r="J52" s="26"/>
      <c r="K52" s="26"/>
      <c r="L52" s="26"/>
      <c r="M52" s="26"/>
      <c r="N52" s="26"/>
      <c r="O52" s="26"/>
      <c r="P52" s="26"/>
      <c r="Q52" s="26"/>
      <c r="R52" s="26"/>
      <c r="S52" s="26"/>
      <c r="T52" s="26"/>
      <c r="U52" s="26"/>
      <c r="V52" s="26"/>
      <c r="W52" s="26"/>
      <c r="X52" s="26"/>
      <c r="Y52" s="26"/>
      <c r="Z52" s="26"/>
    </row>
    <row r="53" spans="1:26" ht="13.5" customHeight="1" x14ac:dyDescent="0.2">
      <c r="A53" s="7"/>
      <c r="B53" s="28" t="s">
        <v>360</v>
      </c>
      <c r="C53" s="38"/>
      <c r="D53" s="39"/>
      <c r="E53" s="39"/>
      <c r="F53" s="39"/>
      <c r="G53" s="39"/>
      <c r="H53" s="39"/>
      <c r="I53" s="39"/>
      <c r="J53" s="26"/>
      <c r="K53" s="26"/>
      <c r="L53" s="26"/>
      <c r="M53" s="26"/>
      <c r="N53" s="26"/>
      <c r="O53" s="26"/>
      <c r="P53" s="26"/>
      <c r="Q53" s="26"/>
      <c r="R53" s="26"/>
      <c r="S53" s="26"/>
      <c r="T53" s="26"/>
      <c r="U53" s="26"/>
      <c r="V53" s="26"/>
      <c r="W53" s="26"/>
      <c r="X53" s="26"/>
      <c r="Y53" s="26"/>
      <c r="Z53" s="26"/>
    </row>
    <row r="54" spans="1:26" ht="13.5" customHeight="1" x14ac:dyDescent="0.2">
      <c r="A54" s="7"/>
      <c r="B54" s="28" t="s">
        <v>361</v>
      </c>
      <c r="C54" s="38"/>
      <c r="D54" s="39"/>
      <c r="E54" s="39"/>
      <c r="F54" s="39"/>
      <c r="G54" s="39"/>
      <c r="H54" s="39"/>
      <c r="I54" s="39"/>
      <c r="J54" s="26"/>
      <c r="K54" s="26"/>
      <c r="L54" s="26"/>
      <c r="M54" s="26"/>
      <c r="N54" s="26"/>
      <c r="O54" s="26"/>
      <c r="P54" s="26"/>
      <c r="Q54" s="26"/>
      <c r="R54" s="26"/>
      <c r="S54" s="26"/>
      <c r="T54" s="26"/>
      <c r="U54" s="26"/>
      <c r="V54" s="26"/>
      <c r="W54" s="26"/>
      <c r="X54" s="26"/>
      <c r="Y54" s="26"/>
      <c r="Z54" s="26"/>
    </row>
    <row r="55" spans="1:26" ht="13.5" customHeight="1" x14ac:dyDescent="0.2">
      <c r="A55" s="7"/>
      <c r="B55" s="28" t="s">
        <v>362</v>
      </c>
      <c r="C55" s="5" t="s">
        <v>333</v>
      </c>
      <c r="D55" s="26">
        <v>3666.23</v>
      </c>
      <c r="E55" s="26"/>
      <c r="F55" s="26">
        <f t="shared" ref="F55:F56" si="12">D55*E55</f>
        <v>0</v>
      </c>
      <c r="G55" s="26"/>
      <c r="H55" s="26">
        <f t="shared" ref="H55:H56" si="13">D55*G55</f>
        <v>0</v>
      </c>
      <c r="I55" s="26">
        <f t="shared" ref="I55:I56" si="14">F55+H55</f>
        <v>0</v>
      </c>
      <c r="J55" s="26"/>
      <c r="K55" s="26"/>
      <c r="L55" s="26"/>
      <c r="M55" s="26"/>
      <c r="N55" s="26"/>
      <c r="O55" s="26"/>
      <c r="P55" s="26"/>
      <c r="Q55" s="26"/>
      <c r="R55" s="26"/>
      <c r="S55" s="26"/>
      <c r="T55" s="26"/>
      <c r="U55" s="26"/>
      <c r="V55" s="26"/>
      <c r="W55" s="26"/>
      <c r="X55" s="26"/>
      <c r="Y55" s="26"/>
      <c r="Z55" s="26"/>
    </row>
    <row r="56" spans="1:26" ht="13.5" customHeight="1" x14ac:dyDescent="0.2">
      <c r="A56" s="7"/>
      <c r="B56" s="28" t="s">
        <v>363</v>
      </c>
      <c r="C56" s="5" t="s">
        <v>333</v>
      </c>
      <c r="D56" s="26">
        <v>1494.7</v>
      </c>
      <c r="E56" s="26"/>
      <c r="F56" s="26">
        <f t="shared" si="12"/>
        <v>0</v>
      </c>
      <c r="G56" s="26"/>
      <c r="H56" s="26">
        <f t="shared" si="13"/>
        <v>0</v>
      </c>
      <c r="I56" s="26">
        <f t="shared" si="14"/>
        <v>0</v>
      </c>
      <c r="J56" s="26"/>
      <c r="K56" s="26"/>
      <c r="L56" s="26"/>
      <c r="M56" s="26"/>
      <c r="N56" s="26"/>
      <c r="O56" s="26"/>
      <c r="P56" s="26"/>
      <c r="Q56" s="26"/>
      <c r="R56" s="26"/>
      <c r="S56" s="26"/>
      <c r="T56" s="26"/>
      <c r="U56" s="26"/>
      <c r="V56" s="26"/>
      <c r="W56" s="26"/>
      <c r="X56" s="26"/>
      <c r="Y56" s="26"/>
      <c r="Z56" s="26"/>
    </row>
    <row r="57" spans="1:26" ht="13.5" customHeight="1" x14ac:dyDescent="0.2">
      <c r="A57" s="7"/>
      <c r="B57" s="28"/>
      <c r="C57" s="5"/>
      <c r="D57" s="26"/>
      <c r="E57" s="26"/>
      <c r="F57" s="26"/>
      <c r="G57" s="26"/>
      <c r="H57" s="26"/>
      <c r="I57" s="26"/>
      <c r="J57" s="26"/>
      <c r="K57" s="26"/>
      <c r="L57" s="26"/>
      <c r="M57" s="26"/>
      <c r="N57" s="26"/>
      <c r="O57" s="26"/>
      <c r="P57" s="26"/>
      <c r="Q57" s="26"/>
      <c r="R57" s="26"/>
      <c r="S57" s="26"/>
      <c r="T57" s="26"/>
      <c r="U57" s="26"/>
      <c r="V57" s="26"/>
      <c r="W57" s="26"/>
      <c r="X57" s="26"/>
      <c r="Y57" s="26"/>
      <c r="Z57" s="26"/>
    </row>
    <row r="58" spans="1:26" ht="13.5" customHeight="1" x14ac:dyDescent="0.2">
      <c r="A58" s="65" t="s">
        <v>357</v>
      </c>
      <c r="B58" s="39" t="s">
        <v>358</v>
      </c>
      <c r="C58" s="38"/>
      <c r="D58" s="39"/>
      <c r="E58" s="39"/>
      <c r="F58" s="79">
        <f>SUM(F55:F57)</f>
        <v>0</v>
      </c>
      <c r="G58" s="79"/>
      <c r="H58" s="79">
        <f t="shared" ref="H58:I58" si="15">SUM(H55:H57)</f>
        <v>0</v>
      </c>
      <c r="I58" s="79">
        <f t="shared" si="15"/>
        <v>0</v>
      </c>
      <c r="J58" s="26"/>
      <c r="K58" s="26"/>
      <c r="L58" s="26"/>
      <c r="M58" s="26"/>
      <c r="N58" s="26"/>
      <c r="O58" s="26"/>
      <c r="P58" s="26"/>
      <c r="Q58" s="26"/>
      <c r="R58" s="26"/>
      <c r="S58" s="26"/>
      <c r="T58" s="26"/>
      <c r="U58" s="26"/>
      <c r="V58" s="26"/>
      <c r="W58" s="26"/>
      <c r="X58" s="26"/>
      <c r="Y58" s="26"/>
      <c r="Z58" s="26"/>
    </row>
    <row r="59" spans="1:26" ht="13.5" customHeight="1" x14ac:dyDescent="0.2">
      <c r="A59" s="65"/>
      <c r="B59" s="39"/>
      <c r="C59" s="38"/>
      <c r="D59" s="39"/>
      <c r="E59" s="39"/>
      <c r="F59" s="39"/>
      <c r="G59" s="39"/>
      <c r="H59" s="39"/>
      <c r="I59" s="39"/>
      <c r="J59" s="26"/>
      <c r="K59" s="26"/>
      <c r="L59" s="26"/>
      <c r="M59" s="26"/>
      <c r="N59" s="26"/>
      <c r="O59" s="26"/>
      <c r="P59" s="26"/>
      <c r="Q59" s="26"/>
      <c r="R59" s="26"/>
      <c r="S59" s="26"/>
      <c r="T59" s="26"/>
      <c r="U59" s="26"/>
      <c r="V59" s="26"/>
      <c r="W59" s="26"/>
      <c r="X59" s="26"/>
      <c r="Y59" s="26"/>
      <c r="Z59" s="26"/>
    </row>
    <row r="60" spans="1:26" ht="13.5" customHeight="1" x14ac:dyDescent="0.2">
      <c r="A60" s="7"/>
      <c r="B60" s="28"/>
      <c r="C60" s="38"/>
      <c r="D60" s="39"/>
      <c r="E60" s="39"/>
      <c r="F60" s="39"/>
      <c r="G60" s="39"/>
      <c r="H60" s="39"/>
      <c r="I60" s="39"/>
      <c r="J60" s="26"/>
      <c r="K60" s="26"/>
      <c r="L60" s="26"/>
      <c r="M60" s="26"/>
      <c r="N60" s="26"/>
      <c r="O60" s="26"/>
      <c r="P60" s="26"/>
      <c r="Q60" s="26"/>
      <c r="R60" s="26"/>
      <c r="S60" s="26"/>
      <c r="T60" s="26"/>
      <c r="U60" s="26"/>
      <c r="V60" s="26"/>
      <c r="W60" s="26"/>
      <c r="X60" s="26"/>
      <c r="Y60" s="26"/>
      <c r="Z60" s="26"/>
    </row>
    <row r="61" spans="1:26" ht="13.5" customHeight="1" x14ac:dyDescent="0.2">
      <c r="A61" s="65" t="s">
        <v>364</v>
      </c>
      <c r="B61" s="79" t="s">
        <v>365</v>
      </c>
      <c r="C61" s="38"/>
      <c r="D61" s="39"/>
      <c r="E61" s="39"/>
      <c r="F61" s="39"/>
      <c r="G61" s="39"/>
      <c r="H61" s="39"/>
      <c r="I61" s="39"/>
      <c r="J61" s="26"/>
      <c r="K61" s="26"/>
      <c r="L61" s="26"/>
      <c r="M61" s="26"/>
      <c r="N61" s="26"/>
      <c r="O61" s="26"/>
      <c r="P61" s="26"/>
      <c r="Q61" s="26"/>
      <c r="R61" s="26"/>
      <c r="S61" s="26"/>
      <c r="T61" s="26"/>
      <c r="U61" s="26"/>
      <c r="V61" s="26"/>
      <c r="W61" s="26"/>
      <c r="X61" s="26"/>
      <c r="Y61" s="26"/>
      <c r="Z61" s="26"/>
    </row>
    <row r="62" spans="1:26" ht="13.5" customHeight="1" x14ac:dyDescent="0.2">
      <c r="A62" s="65"/>
      <c r="B62" s="28" t="s">
        <v>366</v>
      </c>
      <c r="C62" s="38"/>
      <c r="D62" s="39"/>
      <c r="E62" s="39"/>
      <c r="F62" s="39"/>
      <c r="G62" s="39"/>
      <c r="H62" s="39"/>
      <c r="I62" s="39"/>
      <c r="J62" s="26"/>
      <c r="K62" s="26"/>
      <c r="L62" s="26"/>
      <c r="M62" s="26"/>
      <c r="N62" s="26"/>
      <c r="O62" s="26"/>
      <c r="P62" s="26"/>
      <c r="Q62" s="26"/>
      <c r="R62" s="26"/>
      <c r="S62" s="26"/>
      <c r="T62" s="26"/>
      <c r="U62" s="26"/>
      <c r="V62" s="26"/>
      <c r="W62" s="26"/>
      <c r="X62" s="26"/>
      <c r="Y62" s="26"/>
      <c r="Z62" s="26"/>
    </row>
    <row r="63" spans="1:26" ht="13.5" customHeight="1" x14ac:dyDescent="0.2">
      <c r="A63" s="7"/>
      <c r="B63" s="28" t="s">
        <v>367</v>
      </c>
      <c r="C63" s="38"/>
      <c r="D63" s="39"/>
      <c r="E63" s="39"/>
      <c r="F63" s="39"/>
      <c r="G63" s="39"/>
      <c r="H63" s="39"/>
      <c r="I63" s="39"/>
      <c r="J63" s="26"/>
      <c r="K63" s="26"/>
      <c r="L63" s="26"/>
      <c r="M63" s="26"/>
      <c r="N63" s="26"/>
      <c r="O63" s="26"/>
      <c r="P63" s="26"/>
      <c r="Q63" s="26"/>
      <c r="R63" s="26"/>
      <c r="S63" s="26"/>
      <c r="T63" s="26"/>
      <c r="U63" s="26"/>
      <c r="V63" s="26"/>
      <c r="W63" s="26"/>
      <c r="X63" s="26"/>
      <c r="Y63" s="26"/>
      <c r="Z63" s="26"/>
    </row>
    <row r="64" spans="1:26" ht="13.5" customHeight="1" x14ac:dyDescent="0.2">
      <c r="A64" s="7"/>
      <c r="B64" s="28" t="s">
        <v>330</v>
      </c>
      <c r="C64" s="38"/>
      <c r="D64" s="39"/>
      <c r="E64" s="39"/>
      <c r="F64" s="39"/>
      <c r="G64" s="39"/>
      <c r="H64" s="39"/>
      <c r="I64" s="39"/>
      <c r="J64" s="26"/>
      <c r="K64" s="26"/>
      <c r="L64" s="26"/>
      <c r="M64" s="26"/>
      <c r="N64" s="26"/>
      <c r="O64" s="26"/>
      <c r="P64" s="26"/>
      <c r="Q64" s="26"/>
      <c r="R64" s="26"/>
      <c r="S64" s="26"/>
      <c r="T64" s="26"/>
      <c r="U64" s="26"/>
      <c r="V64" s="26"/>
      <c r="W64" s="26"/>
      <c r="X64" s="26"/>
      <c r="Y64" s="26"/>
      <c r="Z64" s="26"/>
    </row>
    <row r="65" spans="1:26" ht="13.5" customHeight="1" x14ac:dyDescent="0.2">
      <c r="A65" s="7"/>
      <c r="B65" s="28" t="s">
        <v>368</v>
      </c>
      <c r="C65" s="5" t="s">
        <v>333</v>
      </c>
      <c r="D65" s="58">
        <v>13764.39</v>
      </c>
      <c r="E65" s="26"/>
      <c r="F65" s="26">
        <f t="shared" ref="F65:F66" si="16">D65*E65</f>
        <v>0</v>
      </c>
      <c r="G65" s="26"/>
      <c r="H65" s="26">
        <f t="shared" ref="H65:H66" si="17">D65*G65</f>
        <v>0</v>
      </c>
      <c r="I65" s="26">
        <f t="shared" ref="I65:I66" si="18">F65+H65</f>
        <v>0</v>
      </c>
      <c r="J65" s="26"/>
      <c r="K65" s="26"/>
      <c r="L65" s="26"/>
      <c r="M65" s="26"/>
      <c r="N65" s="26"/>
      <c r="O65" s="26"/>
      <c r="P65" s="26"/>
      <c r="Q65" s="26"/>
      <c r="R65" s="26"/>
      <c r="S65" s="26"/>
      <c r="T65" s="26"/>
      <c r="U65" s="26"/>
      <c r="V65" s="26"/>
      <c r="W65" s="26"/>
      <c r="X65" s="26"/>
      <c r="Y65" s="26"/>
      <c r="Z65" s="26"/>
    </row>
    <row r="66" spans="1:26" ht="13.5" customHeight="1" x14ac:dyDescent="0.2">
      <c r="A66" s="7"/>
      <c r="B66" s="28" t="s">
        <v>369</v>
      </c>
      <c r="C66" s="5" t="s">
        <v>333</v>
      </c>
      <c r="D66" s="58">
        <v>4382.21</v>
      </c>
      <c r="E66" s="26"/>
      <c r="F66" s="26">
        <f t="shared" si="16"/>
        <v>0</v>
      </c>
      <c r="G66" s="26"/>
      <c r="H66" s="26">
        <f t="shared" si="17"/>
        <v>0</v>
      </c>
      <c r="I66" s="26">
        <f t="shared" si="18"/>
        <v>0</v>
      </c>
      <c r="J66" s="26"/>
      <c r="K66" s="26"/>
      <c r="L66" s="26"/>
      <c r="M66" s="26"/>
      <c r="N66" s="26"/>
      <c r="O66" s="26"/>
      <c r="P66" s="26"/>
      <c r="Q66" s="26"/>
      <c r="R66" s="26"/>
      <c r="S66" s="26"/>
      <c r="T66" s="26"/>
      <c r="U66" s="26"/>
      <c r="V66" s="26"/>
      <c r="W66" s="26"/>
      <c r="X66" s="26"/>
      <c r="Y66" s="26"/>
      <c r="Z66" s="26"/>
    </row>
    <row r="67" spans="1:26" ht="13.5" customHeight="1" x14ac:dyDescent="0.2">
      <c r="A67" s="7"/>
      <c r="B67" s="28"/>
      <c r="C67" s="5"/>
      <c r="D67" s="26"/>
      <c r="E67" s="26"/>
      <c r="F67" s="26"/>
      <c r="G67" s="26"/>
      <c r="H67" s="26"/>
      <c r="I67" s="26"/>
      <c r="J67" s="26"/>
      <c r="K67" s="26"/>
      <c r="L67" s="26"/>
      <c r="M67" s="26"/>
      <c r="N67" s="26"/>
      <c r="O67" s="26"/>
      <c r="P67" s="26"/>
      <c r="Q67" s="26"/>
      <c r="R67" s="26"/>
      <c r="S67" s="26"/>
      <c r="T67" s="26"/>
      <c r="U67" s="26"/>
      <c r="V67" s="26"/>
      <c r="W67" s="26"/>
      <c r="X67" s="26"/>
      <c r="Y67" s="26"/>
      <c r="Z67" s="26"/>
    </row>
    <row r="68" spans="1:26" ht="13.5" customHeight="1" x14ac:dyDescent="0.2">
      <c r="A68" s="65" t="s">
        <v>364</v>
      </c>
      <c r="B68" s="79" t="s">
        <v>365</v>
      </c>
      <c r="C68" s="38"/>
      <c r="D68" s="39"/>
      <c r="E68" s="39"/>
      <c r="F68" s="79">
        <f>SUM(F65:F67)</f>
        <v>0</v>
      </c>
      <c r="G68" s="79"/>
      <c r="H68" s="79">
        <f t="shared" ref="H68:I68" si="19">SUM(H65:H67)</f>
        <v>0</v>
      </c>
      <c r="I68" s="79">
        <f t="shared" si="19"/>
        <v>0</v>
      </c>
      <c r="J68" s="26"/>
      <c r="K68" s="26"/>
      <c r="L68" s="26"/>
      <c r="M68" s="26"/>
      <c r="N68" s="26"/>
      <c r="O68" s="26"/>
      <c r="P68" s="26"/>
      <c r="Q68" s="26"/>
      <c r="R68" s="26"/>
      <c r="S68" s="26"/>
      <c r="T68" s="26"/>
      <c r="U68" s="26"/>
      <c r="V68" s="26"/>
      <c r="W68" s="26"/>
      <c r="X68" s="26"/>
      <c r="Y68" s="26"/>
      <c r="Z68" s="26"/>
    </row>
    <row r="69" spans="1:26" ht="13.5" customHeight="1" x14ac:dyDescent="0.2">
      <c r="A69" s="65"/>
      <c r="B69" s="39"/>
      <c r="C69" s="38"/>
      <c r="D69" s="39"/>
      <c r="E69" s="39"/>
      <c r="F69" s="39"/>
      <c r="G69" s="39"/>
      <c r="H69" s="39"/>
      <c r="I69" s="39"/>
      <c r="J69" s="26"/>
      <c r="K69" s="26"/>
      <c r="L69" s="26"/>
      <c r="M69" s="26"/>
      <c r="N69" s="26"/>
      <c r="O69" s="26"/>
      <c r="P69" s="26"/>
      <c r="Q69" s="26"/>
      <c r="R69" s="26"/>
      <c r="S69" s="26"/>
      <c r="T69" s="26"/>
      <c r="U69" s="26"/>
      <c r="V69" s="26"/>
      <c r="W69" s="26"/>
      <c r="X69" s="26"/>
      <c r="Y69" s="26"/>
      <c r="Z69" s="26"/>
    </row>
    <row r="70" spans="1:26" ht="13.5" customHeight="1" x14ac:dyDescent="0.2">
      <c r="A70" s="7"/>
      <c r="B70" s="28"/>
      <c r="C70" s="5"/>
      <c r="D70" s="26"/>
      <c r="E70" s="26"/>
      <c r="F70" s="26"/>
      <c r="G70" s="26"/>
      <c r="H70" s="26"/>
      <c r="I70" s="26"/>
      <c r="J70" s="26"/>
      <c r="K70" s="26"/>
      <c r="L70" s="26"/>
      <c r="M70" s="26"/>
      <c r="N70" s="26"/>
      <c r="O70" s="26"/>
      <c r="P70" s="26"/>
      <c r="Q70" s="26"/>
      <c r="R70" s="26"/>
      <c r="S70" s="26"/>
      <c r="T70" s="26"/>
      <c r="U70" s="26"/>
      <c r="V70" s="26"/>
      <c r="W70" s="26"/>
      <c r="X70" s="26"/>
      <c r="Y70" s="26"/>
      <c r="Z70" s="26"/>
    </row>
    <row r="71" spans="1:26" ht="13.5" customHeight="1" x14ac:dyDescent="0.2">
      <c r="A71" s="65" t="s">
        <v>370</v>
      </c>
      <c r="B71" s="39" t="s">
        <v>371</v>
      </c>
      <c r="C71" s="38"/>
      <c r="D71" s="39"/>
      <c r="E71" s="39"/>
      <c r="F71" s="39"/>
      <c r="G71" s="39"/>
      <c r="H71" s="39"/>
      <c r="I71" s="39"/>
      <c r="J71" s="26"/>
      <c r="K71" s="26"/>
      <c r="L71" s="26"/>
      <c r="M71" s="26"/>
      <c r="N71" s="26"/>
      <c r="O71" s="26"/>
      <c r="P71" s="26"/>
      <c r="Q71" s="26"/>
      <c r="R71" s="26"/>
      <c r="S71" s="26"/>
      <c r="T71" s="26"/>
      <c r="U71" s="26"/>
      <c r="V71" s="26"/>
      <c r="W71" s="26"/>
      <c r="X71" s="26"/>
      <c r="Y71" s="26"/>
      <c r="Z71" s="26"/>
    </row>
    <row r="72" spans="1:26" ht="13.5" customHeight="1" x14ac:dyDescent="0.2">
      <c r="A72" s="7"/>
      <c r="B72" s="28" t="s">
        <v>372</v>
      </c>
      <c r="C72" s="5"/>
      <c r="D72" s="26"/>
      <c r="E72" s="26"/>
      <c r="F72" s="26"/>
      <c r="G72" s="26"/>
      <c r="H72" s="26"/>
      <c r="I72" s="26"/>
      <c r="J72" s="26"/>
      <c r="K72" s="26"/>
      <c r="L72" s="26"/>
      <c r="M72" s="26"/>
      <c r="N72" s="26"/>
      <c r="O72" s="26"/>
      <c r="P72" s="26"/>
      <c r="Q72" s="26"/>
      <c r="R72" s="26"/>
      <c r="S72" s="26"/>
      <c r="T72" s="26"/>
      <c r="U72" s="26"/>
      <c r="V72" s="26"/>
      <c r="W72" s="26"/>
      <c r="X72" s="26"/>
      <c r="Y72" s="26"/>
      <c r="Z72" s="26"/>
    </row>
    <row r="73" spans="1:26" ht="76.5" customHeight="1" x14ac:dyDescent="0.2">
      <c r="A73" s="7"/>
      <c r="B73" s="28" t="s">
        <v>373</v>
      </c>
      <c r="C73" s="5"/>
      <c r="D73" s="26"/>
      <c r="E73" s="26"/>
      <c r="F73" s="26"/>
      <c r="G73" s="26"/>
      <c r="H73" s="26"/>
      <c r="I73" s="26"/>
      <c r="J73" s="26"/>
      <c r="K73" s="26"/>
      <c r="L73" s="26"/>
      <c r="M73" s="26"/>
      <c r="N73" s="26"/>
      <c r="O73" s="26"/>
      <c r="P73" s="26"/>
      <c r="Q73" s="26"/>
      <c r="R73" s="26"/>
      <c r="S73" s="26"/>
      <c r="T73" s="26"/>
      <c r="U73" s="26"/>
      <c r="V73" s="26"/>
      <c r="W73" s="26"/>
      <c r="X73" s="26"/>
      <c r="Y73" s="26"/>
      <c r="Z73" s="26"/>
    </row>
    <row r="74" spans="1:26" ht="13.5" customHeight="1" x14ac:dyDescent="0.2">
      <c r="A74" s="7"/>
      <c r="B74" s="69" t="s">
        <v>374</v>
      </c>
      <c r="C74" s="5" t="s">
        <v>333</v>
      </c>
      <c r="D74" s="26">
        <v>300</v>
      </c>
      <c r="E74" s="26"/>
      <c r="F74" s="26">
        <f>D74*E74</f>
        <v>0</v>
      </c>
      <c r="G74" s="26"/>
      <c r="H74" s="26">
        <f>D74*G74</f>
        <v>0</v>
      </c>
      <c r="I74" s="26">
        <f>F74+H74</f>
        <v>0</v>
      </c>
      <c r="J74" s="26"/>
      <c r="K74" s="26"/>
      <c r="L74" s="26"/>
      <c r="M74" s="26"/>
      <c r="N74" s="26"/>
      <c r="O74" s="26"/>
      <c r="P74" s="26"/>
      <c r="Q74" s="26"/>
      <c r="R74" s="26"/>
      <c r="S74" s="26"/>
      <c r="T74" s="26"/>
      <c r="U74" s="26"/>
      <c r="V74" s="26"/>
      <c r="W74" s="26"/>
      <c r="X74" s="26"/>
      <c r="Y74" s="26"/>
      <c r="Z74" s="26"/>
    </row>
    <row r="75" spans="1:26" ht="13.5" customHeight="1" x14ac:dyDescent="0.2">
      <c r="A75" s="7"/>
      <c r="B75" s="69"/>
      <c r="C75" s="5"/>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x14ac:dyDescent="0.2">
      <c r="A76" s="65" t="s">
        <v>370</v>
      </c>
      <c r="B76" s="39" t="s">
        <v>371</v>
      </c>
      <c r="C76" s="38"/>
      <c r="D76" s="39"/>
      <c r="E76" s="39"/>
      <c r="F76" s="39">
        <f>SUM(F74:F75)</f>
        <v>0</v>
      </c>
      <c r="G76" s="39"/>
      <c r="H76" s="39">
        <f t="shared" ref="H76:I76" si="20">SUM(H74:H75)</f>
        <v>0</v>
      </c>
      <c r="I76" s="39">
        <f t="shared" si="20"/>
        <v>0</v>
      </c>
      <c r="J76" s="26"/>
      <c r="K76" s="26"/>
      <c r="L76" s="26"/>
      <c r="M76" s="26"/>
      <c r="N76" s="26"/>
      <c r="O76" s="26"/>
      <c r="P76" s="26"/>
      <c r="Q76" s="26"/>
      <c r="R76" s="26"/>
      <c r="S76" s="26"/>
      <c r="T76" s="26"/>
      <c r="U76" s="26"/>
      <c r="V76" s="26"/>
      <c r="W76" s="26"/>
      <c r="X76" s="26"/>
      <c r="Y76" s="26"/>
      <c r="Z76" s="26"/>
    </row>
    <row r="77" spans="1:26" ht="13.5" customHeight="1" x14ac:dyDescent="0.2">
      <c r="A77" s="65"/>
      <c r="B77" s="39"/>
      <c r="C77" s="38"/>
      <c r="D77" s="39"/>
      <c r="E77" s="39"/>
      <c r="F77" s="39"/>
      <c r="G77" s="39"/>
      <c r="H77" s="39"/>
      <c r="I77" s="39"/>
      <c r="J77" s="26"/>
      <c r="K77" s="26"/>
      <c r="L77" s="26"/>
      <c r="M77" s="26"/>
      <c r="N77" s="26"/>
      <c r="O77" s="26"/>
      <c r="P77" s="26"/>
      <c r="Q77" s="26"/>
      <c r="R77" s="26"/>
      <c r="S77" s="26"/>
      <c r="T77" s="26"/>
      <c r="U77" s="26"/>
      <c r="V77" s="26"/>
      <c r="W77" s="26"/>
      <c r="X77" s="26"/>
      <c r="Y77" s="26"/>
      <c r="Z77" s="26"/>
    </row>
    <row r="78" spans="1:26" ht="13.5" customHeight="1" x14ac:dyDescent="0.2">
      <c r="A78" s="65"/>
      <c r="B78" s="39"/>
      <c r="C78" s="38"/>
      <c r="D78" s="39"/>
      <c r="E78" s="39"/>
      <c r="F78" s="39"/>
      <c r="G78" s="39"/>
      <c r="H78" s="39"/>
      <c r="I78" s="39"/>
      <c r="J78" s="26"/>
      <c r="K78" s="26"/>
      <c r="L78" s="26"/>
      <c r="M78" s="26"/>
      <c r="N78" s="26"/>
      <c r="O78" s="26"/>
      <c r="P78" s="26"/>
      <c r="Q78" s="26"/>
      <c r="R78" s="26"/>
      <c r="S78" s="26"/>
      <c r="T78" s="26"/>
      <c r="U78" s="26"/>
      <c r="V78" s="26"/>
      <c r="W78" s="26"/>
      <c r="X78" s="26"/>
      <c r="Y78" s="26"/>
      <c r="Z78" s="26"/>
    </row>
    <row r="79" spans="1:26" ht="13.5" customHeight="1" x14ac:dyDescent="0.2">
      <c r="A79" s="65" t="s">
        <v>375</v>
      </c>
      <c r="B79" s="39" t="s">
        <v>376</v>
      </c>
      <c r="C79" s="38"/>
      <c r="D79" s="39"/>
      <c r="E79" s="39"/>
      <c r="F79" s="39"/>
      <c r="G79" s="39"/>
      <c r="H79" s="39"/>
      <c r="I79" s="39"/>
      <c r="J79" s="92"/>
      <c r="K79" s="92"/>
      <c r="L79" s="92"/>
      <c r="M79" s="92"/>
      <c r="N79" s="92"/>
      <c r="O79" s="92"/>
      <c r="P79" s="92"/>
      <c r="Q79" s="92"/>
      <c r="R79" s="92"/>
      <c r="S79" s="92"/>
      <c r="T79" s="92"/>
      <c r="U79" s="92"/>
      <c r="V79" s="92"/>
      <c r="W79" s="92"/>
      <c r="X79" s="92"/>
      <c r="Y79" s="92"/>
      <c r="Z79" s="92"/>
    </row>
    <row r="80" spans="1:26" ht="13.5" customHeight="1" x14ac:dyDescent="0.2">
      <c r="A80" s="7"/>
      <c r="B80" s="28" t="s">
        <v>377</v>
      </c>
      <c r="C80" s="5"/>
      <c r="D80" s="26"/>
      <c r="E80" s="26"/>
      <c r="F80" s="26"/>
      <c r="G80" s="26"/>
      <c r="H80" s="26"/>
      <c r="I80" s="26"/>
      <c r="J80" s="92"/>
      <c r="K80" s="92"/>
      <c r="L80" s="92"/>
      <c r="M80" s="92"/>
      <c r="N80" s="92"/>
      <c r="O80" s="92"/>
      <c r="P80" s="92"/>
      <c r="Q80" s="92"/>
      <c r="R80" s="92"/>
      <c r="S80" s="92"/>
      <c r="T80" s="92"/>
      <c r="U80" s="92"/>
      <c r="V80" s="92"/>
      <c r="W80" s="92"/>
      <c r="X80" s="92"/>
      <c r="Y80" s="92"/>
      <c r="Z80" s="92"/>
    </row>
    <row r="81" spans="1:26" ht="75.75" customHeight="1" x14ac:dyDescent="0.2">
      <c r="A81" s="7"/>
      <c r="B81" s="75" t="s">
        <v>378</v>
      </c>
      <c r="C81" s="5"/>
      <c r="D81" s="26"/>
      <c r="E81" s="26"/>
      <c r="F81" s="26"/>
      <c r="G81" s="26"/>
      <c r="H81" s="26"/>
      <c r="I81" s="26"/>
      <c r="J81" s="92"/>
      <c r="K81" s="92"/>
      <c r="L81" s="92"/>
      <c r="M81" s="92"/>
      <c r="N81" s="92"/>
      <c r="O81" s="92"/>
      <c r="P81" s="92"/>
      <c r="Q81" s="92"/>
      <c r="R81" s="92"/>
      <c r="S81" s="92"/>
      <c r="T81" s="92"/>
      <c r="U81" s="92"/>
      <c r="V81" s="92"/>
      <c r="W81" s="92"/>
      <c r="X81" s="92"/>
      <c r="Y81" s="92"/>
      <c r="Z81" s="92"/>
    </row>
    <row r="82" spans="1:26" ht="13.5" customHeight="1" x14ac:dyDescent="0.2">
      <c r="A82" s="7"/>
      <c r="B82" s="69" t="s">
        <v>379</v>
      </c>
      <c r="C82" s="5" t="s">
        <v>148</v>
      </c>
      <c r="D82" s="26">
        <v>8</v>
      </c>
      <c r="E82" s="26"/>
      <c r="F82" s="26">
        <f>D82*E82</f>
        <v>0</v>
      </c>
      <c r="G82" s="26"/>
      <c r="H82" s="26">
        <f>D82*G82</f>
        <v>0</v>
      </c>
      <c r="I82" s="26">
        <f>F82+H82</f>
        <v>0</v>
      </c>
      <c r="J82" s="92"/>
      <c r="K82" s="92"/>
      <c r="L82" s="92"/>
      <c r="M82" s="92"/>
      <c r="N82" s="92"/>
      <c r="O82" s="92"/>
      <c r="P82" s="92"/>
      <c r="Q82" s="92"/>
      <c r="R82" s="92"/>
      <c r="S82" s="92"/>
      <c r="T82" s="92"/>
      <c r="U82" s="92"/>
      <c r="V82" s="92"/>
      <c r="W82" s="92"/>
      <c r="X82" s="92"/>
      <c r="Y82" s="92"/>
      <c r="Z82" s="92"/>
    </row>
    <row r="83" spans="1:26" ht="13.5" customHeight="1" x14ac:dyDescent="0.2">
      <c r="A83" s="7"/>
      <c r="B83" s="69"/>
      <c r="C83" s="5"/>
      <c r="D83" s="26"/>
      <c r="E83" s="26"/>
      <c r="F83" s="26"/>
      <c r="G83" s="26"/>
      <c r="H83" s="26"/>
      <c r="I83" s="26"/>
      <c r="J83" s="92"/>
      <c r="K83" s="92"/>
      <c r="L83" s="92"/>
      <c r="M83" s="92"/>
      <c r="N83" s="92"/>
      <c r="O83" s="92"/>
      <c r="P83" s="92"/>
      <c r="Q83" s="92"/>
      <c r="R83" s="92"/>
      <c r="S83" s="92"/>
      <c r="T83" s="92"/>
      <c r="U83" s="92"/>
      <c r="V83" s="92"/>
      <c r="W83" s="92"/>
      <c r="X83" s="92"/>
      <c r="Y83" s="92"/>
      <c r="Z83" s="92"/>
    </row>
    <row r="84" spans="1:26" ht="13.5" customHeight="1" x14ac:dyDescent="0.2">
      <c r="A84" s="65" t="s">
        <v>375</v>
      </c>
      <c r="B84" s="39" t="s">
        <v>376</v>
      </c>
      <c r="C84" s="38"/>
      <c r="D84" s="39"/>
      <c r="E84" s="39"/>
      <c r="F84" s="39">
        <f>SUM(F82:F83)</f>
        <v>0</v>
      </c>
      <c r="G84" s="39"/>
      <c r="H84" s="39">
        <f t="shared" ref="H84:I84" si="21">SUM(H82:H83)</f>
        <v>0</v>
      </c>
      <c r="I84" s="39">
        <f t="shared" si="21"/>
        <v>0</v>
      </c>
      <c r="J84" s="92"/>
      <c r="K84" s="92"/>
      <c r="L84" s="92"/>
      <c r="M84" s="92"/>
      <c r="N84" s="92"/>
      <c r="O84" s="92"/>
      <c r="P84" s="92"/>
      <c r="Q84" s="92"/>
      <c r="R84" s="92"/>
      <c r="S84" s="92"/>
      <c r="T84" s="92"/>
      <c r="U84" s="92"/>
      <c r="V84" s="92"/>
      <c r="W84" s="92"/>
      <c r="X84" s="92"/>
      <c r="Y84" s="92"/>
      <c r="Z84" s="92"/>
    </row>
    <row r="85" spans="1:26" ht="13.5" customHeight="1" x14ac:dyDescent="0.2">
      <c r="A85" s="65"/>
      <c r="B85" s="39"/>
      <c r="C85" s="38"/>
      <c r="D85" s="39"/>
      <c r="E85" s="39"/>
      <c r="F85" s="39"/>
      <c r="G85" s="39"/>
      <c r="H85" s="39"/>
      <c r="I85" s="39"/>
      <c r="J85" s="92"/>
      <c r="K85" s="92"/>
      <c r="L85" s="92"/>
      <c r="M85" s="92"/>
      <c r="N85" s="92"/>
      <c r="O85" s="92"/>
      <c r="P85" s="92"/>
      <c r="Q85" s="92"/>
      <c r="R85" s="92"/>
      <c r="S85" s="92"/>
      <c r="T85" s="92"/>
      <c r="U85" s="92"/>
      <c r="V85" s="92"/>
      <c r="W85" s="92"/>
      <c r="X85" s="92"/>
      <c r="Y85" s="92"/>
      <c r="Z85" s="92"/>
    </row>
    <row r="86" spans="1:26" ht="13.5" customHeight="1" x14ac:dyDescent="0.2">
      <c r="A86" s="93" t="s">
        <v>380</v>
      </c>
      <c r="B86" s="94" t="s">
        <v>381</v>
      </c>
      <c r="C86" s="95"/>
      <c r="D86" s="94"/>
      <c r="E86" s="94"/>
      <c r="F86" s="94"/>
      <c r="G86" s="94"/>
      <c r="H86" s="94"/>
      <c r="I86" s="94"/>
      <c r="J86" s="26"/>
      <c r="K86" s="26"/>
      <c r="L86" s="26"/>
      <c r="M86" s="26"/>
      <c r="N86" s="26"/>
      <c r="O86" s="26"/>
      <c r="P86" s="26"/>
      <c r="Q86" s="26"/>
      <c r="R86" s="26"/>
      <c r="S86" s="26"/>
      <c r="T86" s="26"/>
      <c r="U86" s="26"/>
      <c r="V86" s="26"/>
      <c r="W86" s="26"/>
      <c r="X86" s="26"/>
      <c r="Y86" s="26"/>
      <c r="Z86" s="26"/>
    </row>
    <row r="87" spans="1:26" ht="13.5" customHeight="1" x14ac:dyDescent="0.2">
      <c r="A87" s="93"/>
      <c r="B87" s="89" t="s">
        <v>382</v>
      </c>
      <c r="C87" s="95"/>
      <c r="D87" s="94"/>
      <c r="E87" s="94"/>
      <c r="F87" s="94"/>
      <c r="G87" s="94"/>
      <c r="H87" s="94"/>
      <c r="I87" s="94"/>
      <c r="J87" s="26"/>
      <c r="K87" s="26"/>
      <c r="L87" s="26"/>
      <c r="M87" s="26"/>
      <c r="N87" s="26"/>
      <c r="O87" s="26"/>
      <c r="P87" s="26"/>
      <c r="Q87" s="26"/>
      <c r="R87" s="26"/>
      <c r="S87" s="26"/>
      <c r="T87" s="26"/>
      <c r="U87" s="26"/>
      <c r="V87" s="26"/>
      <c r="W87" s="26"/>
      <c r="X87" s="26"/>
      <c r="Y87" s="26"/>
      <c r="Z87" s="26"/>
    </row>
    <row r="88" spans="1:26" ht="13.5" customHeight="1" x14ac:dyDescent="0.2">
      <c r="A88" s="93"/>
      <c r="B88" s="89" t="s">
        <v>383</v>
      </c>
      <c r="C88" s="95"/>
      <c r="D88" s="94"/>
      <c r="E88" s="94"/>
      <c r="F88" s="94"/>
      <c r="G88" s="94"/>
      <c r="H88" s="94"/>
      <c r="I88" s="94"/>
      <c r="J88" s="26"/>
      <c r="K88" s="26"/>
      <c r="L88" s="26"/>
      <c r="M88" s="26"/>
      <c r="N88" s="26"/>
      <c r="O88" s="26"/>
      <c r="P88" s="26"/>
      <c r="Q88" s="26"/>
      <c r="R88" s="26"/>
      <c r="S88" s="26"/>
      <c r="T88" s="26"/>
      <c r="U88" s="26"/>
      <c r="V88" s="26"/>
      <c r="W88" s="26"/>
      <c r="X88" s="26"/>
      <c r="Y88" s="26"/>
      <c r="Z88" s="26"/>
    </row>
    <row r="89" spans="1:26" ht="13.5" customHeight="1" x14ac:dyDescent="0.2">
      <c r="A89" s="93"/>
      <c r="B89" s="89" t="s">
        <v>330</v>
      </c>
      <c r="C89" s="95"/>
      <c r="D89" s="94"/>
      <c r="E89" s="94"/>
      <c r="F89" s="94"/>
      <c r="G89" s="94"/>
      <c r="H89" s="94"/>
      <c r="I89" s="94"/>
      <c r="J89" s="26"/>
      <c r="K89" s="26"/>
      <c r="L89" s="26"/>
      <c r="M89" s="26"/>
      <c r="N89" s="26"/>
      <c r="O89" s="26"/>
      <c r="P89" s="26"/>
      <c r="Q89" s="26"/>
      <c r="R89" s="26"/>
      <c r="S89" s="26"/>
      <c r="T89" s="26"/>
      <c r="U89" s="26"/>
      <c r="V89" s="26"/>
      <c r="W89" s="26"/>
      <c r="X89" s="26"/>
      <c r="Y89" s="26"/>
      <c r="Z89" s="26"/>
    </row>
    <row r="90" spans="1:26" ht="13.5" customHeight="1" x14ac:dyDescent="0.2">
      <c r="A90" s="93"/>
      <c r="B90" s="89" t="s">
        <v>384</v>
      </c>
      <c r="C90" s="90" t="s">
        <v>333</v>
      </c>
      <c r="D90" s="61">
        <v>15252.04</v>
      </c>
      <c r="E90" s="94"/>
      <c r="F90" s="61">
        <f t="shared" ref="F90:F93" si="22">D90*E90</f>
        <v>0</v>
      </c>
      <c r="G90" s="61"/>
      <c r="H90" s="61">
        <f t="shared" ref="H90:H93" si="23">D90*G90</f>
        <v>0</v>
      </c>
      <c r="I90" s="61">
        <f t="shared" ref="I90:I93" si="24">F90+H90</f>
        <v>0</v>
      </c>
      <c r="J90" s="26"/>
      <c r="K90" s="26"/>
      <c r="L90" s="26"/>
      <c r="M90" s="26"/>
      <c r="N90" s="26"/>
      <c r="O90" s="26"/>
      <c r="P90" s="26"/>
      <c r="Q90" s="26"/>
      <c r="R90" s="26"/>
      <c r="S90" s="26"/>
      <c r="T90" s="26"/>
      <c r="U90" s="26"/>
      <c r="V90" s="26"/>
      <c r="W90" s="26"/>
      <c r="X90" s="26"/>
      <c r="Y90" s="26"/>
      <c r="Z90" s="26"/>
    </row>
    <row r="91" spans="1:26" ht="13.5" customHeight="1" x14ac:dyDescent="0.2">
      <c r="A91" s="93"/>
      <c r="B91" s="89" t="s">
        <v>385</v>
      </c>
      <c r="C91" s="90" t="s">
        <v>333</v>
      </c>
      <c r="D91" s="61">
        <v>4115.3100000000004</v>
      </c>
      <c r="E91" s="94"/>
      <c r="F91" s="61">
        <f t="shared" si="22"/>
        <v>0</v>
      </c>
      <c r="G91" s="61"/>
      <c r="H91" s="61">
        <f t="shared" si="23"/>
        <v>0</v>
      </c>
      <c r="I91" s="61">
        <f t="shared" si="24"/>
        <v>0</v>
      </c>
      <c r="J91" s="26"/>
      <c r="K91" s="26"/>
      <c r="L91" s="26"/>
      <c r="M91" s="26"/>
      <c r="N91" s="26"/>
      <c r="O91" s="26"/>
      <c r="P91" s="26"/>
      <c r="Q91" s="26"/>
      <c r="R91" s="26"/>
      <c r="S91" s="26"/>
      <c r="T91" s="26"/>
      <c r="U91" s="26"/>
      <c r="V91" s="26"/>
      <c r="W91" s="26"/>
      <c r="X91" s="26"/>
      <c r="Y91" s="26"/>
      <c r="Z91" s="26"/>
    </row>
    <row r="92" spans="1:26" ht="13.5" customHeight="1" x14ac:dyDescent="0.2">
      <c r="A92" s="93"/>
      <c r="B92" s="89" t="s">
        <v>386</v>
      </c>
      <c r="C92" s="90" t="s">
        <v>333</v>
      </c>
      <c r="D92" s="61">
        <v>10179.870000000001</v>
      </c>
      <c r="E92" s="94"/>
      <c r="F92" s="61">
        <f t="shared" si="22"/>
        <v>0</v>
      </c>
      <c r="G92" s="61"/>
      <c r="H92" s="61">
        <f t="shared" si="23"/>
        <v>0</v>
      </c>
      <c r="I92" s="61">
        <f t="shared" si="24"/>
        <v>0</v>
      </c>
      <c r="J92" s="26"/>
      <c r="K92" s="26"/>
      <c r="L92" s="26"/>
      <c r="M92" s="26"/>
      <c r="N92" s="26"/>
      <c r="O92" s="26"/>
      <c r="P92" s="26"/>
      <c r="Q92" s="26"/>
      <c r="R92" s="26"/>
      <c r="S92" s="26"/>
      <c r="T92" s="26"/>
      <c r="U92" s="26"/>
      <c r="V92" s="26"/>
      <c r="W92" s="26"/>
      <c r="X92" s="26"/>
      <c r="Y92" s="26"/>
      <c r="Z92" s="26"/>
    </row>
    <row r="93" spans="1:26" ht="13.5" customHeight="1" x14ac:dyDescent="0.2">
      <c r="A93" s="93"/>
      <c r="B93" s="89" t="s">
        <v>387</v>
      </c>
      <c r="C93" s="90" t="s">
        <v>333</v>
      </c>
      <c r="D93" s="61">
        <v>5871.84</v>
      </c>
      <c r="E93" s="61"/>
      <c r="F93" s="61">
        <f t="shared" si="22"/>
        <v>0</v>
      </c>
      <c r="G93" s="61"/>
      <c r="H93" s="61">
        <f t="shared" si="23"/>
        <v>0</v>
      </c>
      <c r="I93" s="61">
        <f t="shared" si="24"/>
        <v>0</v>
      </c>
      <c r="J93" s="26"/>
      <c r="K93" s="26"/>
      <c r="L93" s="26"/>
      <c r="M93" s="26"/>
      <c r="N93" s="26"/>
      <c r="O93" s="26"/>
      <c r="P93" s="26"/>
      <c r="Q93" s="26"/>
      <c r="R93" s="26"/>
      <c r="S93" s="26"/>
      <c r="T93" s="26"/>
      <c r="U93" s="26"/>
      <c r="V93" s="26"/>
      <c r="W93" s="26"/>
      <c r="X93" s="26"/>
      <c r="Y93" s="26"/>
      <c r="Z93" s="26"/>
    </row>
    <row r="94" spans="1:26" ht="13.5" customHeight="1" x14ac:dyDescent="0.2">
      <c r="A94" s="7"/>
      <c r="B94" s="28"/>
      <c r="C94" s="5"/>
      <c r="D94" s="26"/>
      <c r="E94" s="26"/>
      <c r="F94" s="26"/>
      <c r="G94" s="26"/>
      <c r="H94" s="26"/>
      <c r="I94" s="26">
        <f>SUM(I90:I93)</f>
        <v>0</v>
      </c>
      <c r="J94" s="26"/>
      <c r="K94" s="26"/>
      <c r="L94" s="26"/>
      <c r="M94" s="26"/>
      <c r="N94" s="26"/>
      <c r="O94" s="26"/>
      <c r="P94" s="26"/>
      <c r="Q94" s="26"/>
      <c r="R94" s="26"/>
      <c r="S94" s="26"/>
      <c r="T94" s="26"/>
      <c r="U94" s="26"/>
      <c r="V94" s="26"/>
      <c r="W94" s="26"/>
      <c r="X94" s="26"/>
      <c r="Y94" s="26"/>
      <c r="Z94" s="26"/>
    </row>
    <row r="95" spans="1:26" ht="13.5" customHeight="1" x14ac:dyDescent="0.2">
      <c r="A95" s="33" t="s">
        <v>10</v>
      </c>
      <c r="B95" s="85" t="s">
        <v>388</v>
      </c>
      <c r="C95" s="96"/>
      <c r="D95" s="97"/>
      <c r="E95" s="98"/>
      <c r="F95" s="98"/>
      <c r="G95" s="98"/>
      <c r="H95" s="98"/>
      <c r="I95" s="99">
        <f>I25+I36+I48+I58+I68+I76+I84+I94</f>
        <v>0</v>
      </c>
      <c r="J95" s="26"/>
      <c r="K95" s="26"/>
      <c r="L95" s="26"/>
      <c r="M95" s="26"/>
      <c r="N95" s="26"/>
      <c r="O95" s="26"/>
      <c r="P95" s="26"/>
      <c r="Q95" s="26"/>
      <c r="R95" s="26"/>
      <c r="S95" s="26"/>
      <c r="T95" s="26"/>
      <c r="U95" s="26"/>
      <c r="V95" s="26"/>
      <c r="W95" s="26"/>
      <c r="X95" s="26"/>
      <c r="Y95" s="26"/>
      <c r="Z95" s="26"/>
    </row>
    <row r="96" spans="1:26" ht="13.5" customHeight="1" x14ac:dyDescent="0.2">
      <c r="A96" s="7"/>
      <c r="B96" s="28"/>
      <c r="C96" s="5"/>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x14ac:dyDescent="0.2">
      <c r="A97" s="65"/>
      <c r="B97" s="28"/>
      <c r="C97" s="7"/>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x14ac:dyDescent="0.2">
      <c r="A98" s="65"/>
      <c r="B98" s="28"/>
      <c r="C98" s="7"/>
      <c r="D98" s="26"/>
      <c r="E98" s="26"/>
      <c r="F98" s="26"/>
      <c r="G98" s="26"/>
      <c r="H98" s="26"/>
      <c r="I98" s="26"/>
      <c r="J98" s="26"/>
      <c r="K98" s="26"/>
      <c r="L98" s="26"/>
      <c r="M98" s="26"/>
      <c r="N98" s="26"/>
      <c r="O98" s="26"/>
      <c r="P98" s="26"/>
      <c r="Q98" s="26"/>
      <c r="R98" s="26"/>
      <c r="S98" s="26"/>
      <c r="T98" s="26"/>
      <c r="U98" s="26"/>
      <c r="V98" s="26"/>
      <c r="W98" s="26"/>
      <c r="X98" s="26"/>
      <c r="Y98" s="26"/>
      <c r="Z98" s="26"/>
    </row>
    <row r="99" spans="1:26" ht="13.5" customHeight="1" x14ac:dyDescent="0.2">
      <c r="A99" s="42"/>
      <c r="B99" s="26"/>
      <c r="C99" s="43"/>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x14ac:dyDescent="0.2">
      <c r="A100" s="42"/>
      <c r="B100" s="26"/>
      <c r="C100" s="43"/>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x14ac:dyDescent="0.2">
      <c r="A101" s="42"/>
      <c r="B101" s="26"/>
      <c r="C101" s="43"/>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x14ac:dyDescent="0.2">
      <c r="A102" s="42"/>
      <c r="B102" s="26"/>
      <c r="C102" s="43"/>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x14ac:dyDescent="0.2">
      <c r="A103" s="42"/>
      <c r="B103" s="26"/>
      <c r="C103" s="43"/>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x14ac:dyDescent="0.2">
      <c r="A104" s="42"/>
      <c r="B104" s="26"/>
      <c r="C104" s="43"/>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x14ac:dyDescent="0.2">
      <c r="A105" s="42"/>
      <c r="B105" s="26"/>
      <c r="C105" s="43"/>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x14ac:dyDescent="0.2">
      <c r="A106" s="42"/>
      <c r="B106" s="26"/>
      <c r="C106" s="43"/>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x14ac:dyDescent="0.2">
      <c r="A107" s="42"/>
      <c r="B107" s="26"/>
      <c r="C107" s="43"/>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x14ac:dyDescent="0.2">
      <c r="A108" s="42"/>
      <c r="B108" s="26"/>
      <c r="C108" s="43"/>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x14ac:dyDescent="0.2">
      <c r="A109" s="42"/>
      <c r="B109" s="26"/>
      <c r="C109" s="43"/>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x14ac:dyDescent="0.2">
      <c r="A110" s="42"/>
      <c r="B110" s="26"/>
      <c r="C110" s="43"/>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x14ac:dyDescent="0.2">
      <c r="A111" s="42"/>
      <c r="B111" s="26"/>
      <c r="C111" s="43"/>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x14ac:dyDescent="0.2">
      <c r="A112" s="42"/>
      <c r="B112" s="26"/>
      <c r="C112" s="43"/>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x14ac:dyDescent="0.2">
      <c r="A113" s="42"/>
      <c r="B113" s="26"/>
      <c r="C113" s="43"/>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x14ac:dyDescent="0.2">
      <c r="A114" s="42"/>
      <c r="B114" s="26"/>
      <c r="C114" s="43"/>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x14ac:dyDescent="0.2">
      <c r="A115" s="42"/>
      <c r="B115" s="26"/>
      <c r="C115" s="43"/>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x14ac:dyDescent="0.2">
      <c r="A116" s="42"/>
      <c r="B116" s="26"/>
      <c r="C116" s="43"/>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x14ac:dyDescent="0.2">
      <c r="A117" s="42"/>
      <c r="B117" s="26"/>
      <c r="C117" s="43"/>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x14ac:dyDescent="0.2">
      <c r="A118" s="42"/>
      <c r="B118" s="26"/>
      <c r="C118" s="43"/>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x14ac:dyDescent="0.2">
      <c r="A119" s="42"/>
      <c r="B119" s="26"/>
      <c r="C119" s="43"/>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x14ac:dyDescent="0.2">
      <c r="A120" s="42"/>
      <c r="B120" s="26"/>
      <c r="C120" s="43"/>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x14ac:dyDescent="0.2">
      <c r="A121" s="42"/>
      <c r="B121" s="26"/>
      <c r="C121" s="43"/>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x14ac:dyDescent="0.2">
      <c r="A122" s="42"/>
      <c r="B122" s="26"/>
      <c r="C122" s="43"/>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x14ac:dyDescent="0.2">
      <c r="A123" s="42"/>
      <c r="B123" s="26"/>
      <c r="C123" s="43"/>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x14ac:dyDescent="0.2">
      <c r="A124" s="42"/>
      <c r="B124" s="26"/>
      <c r="C124" s="43"/>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x14ac:dyDescent="0.2">
      <c r="A125" s="42"/>
      <c r="B125" s="26"/>
      <c r="C125" s="43"/>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x14ac:dyDescent="0.2">
      <c r="A126" s="42"/>
      <c r="B126" s="26"/>
      <c r="C126" s="43"/>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x14ac:dyDescent="0.2">
      <c r="A127" s="42"/>
      <c r="B127" s="26"/>
      <c r="C127" s="43"/>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x14ac:dyDescent="0.2">
      <c r="A128" s="42"/>
      <c r="B128" s="26"/>
      <c r="C128" s="43"/>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x14ac:dyDescent="0.2">
      <c r="A129" s="42"/>
      <c r="B129" s="26"/>
      <c r="C129" s="43"/>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x14ac:dyDescent="0.2">
      <c r="A130" s="42"/>
      <c r="B130" s="26"/>
      <c r="C130" s="43"/>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x14ac:dyDescent="0.2">
      <c r="A131" s="42"/>
      <c r="B131" s="26"/>
      <c r="C131" s="43"/>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x14ac:dyDescent="0.2">
      <c r="A132" s="42"/>
      <c r="B132" s="26"/>
      <c r="C132" s="43"/>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x14ac:dyDescent="0.2">
      <c r="A133" s="42"/>
      <c r="B133" s="26"/>
      <c r="C133" s="43"/>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x14ac:dyDescent="0.2">
      <c r="A134" s="42"/>
      <c r="B134" s="26"/>
      <c r="C134" s="43"/>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x14ac:dyDescent="0.2">
      <c r="A135" s="42"/>
      <c r="B135" s="26"/>
      <c r="C135" s="43"/>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x14ac:dyDescent="0.2">
      <c r="A136" s="42"/>
      <c r="B136" s="26"/>
      <c r="C136" s="43"/>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x14ac:dyDescent="0.2">
      <c r="A137" s="42"/>
      <c r="B137" s="26"/>
      <c r="C137" s="43"/>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x14ac:dyDescent="0.2">
      <c r="A138" s="42"/>
      <c r="B138" s="26"/>
      <c r="C138" s="43"/>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x14ac:dyDescent="0.2">
      <c r="A139" s="42"/>
      <c r="B139" s="26"/>
      <c r="C139" s="43"/>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x14ac:dyDescent="0.2">
      <c r="A140" s="42"/>
      <c r="B140" s="26"/>
      <c r="C140" s="43"/>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x14ac:dyDescent="0.2">
      <c r="A141" s="42"/>
      <c r="B141" s="26"/>
      <c r="C141" s="43"/>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x14ac:dyDescent="0.2">
      <c r="A142" s="42"/>
      <c r="B142" s="26"/>
      <c r="C142" s="43"/>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x14ac:dyDescent="0.2">
      <c r="A143" s="42"/>
      <c r="B143" s="26"/>
      <c r="C143" s="43"/>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x14ac:dyDescent="0.2">
      <c r="A144" s="42"/>
      <c r="B144" s="26"/>
      <c r="C144" s="43"/>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x14ac:dyDescent="0.2">
      <c r="A145" s="42"/>
      <c r="B145" s="26"/>
      <c r="C145" s="43"/>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x14ac:dyDescent="0.2">
      <c r="A146" s="42"/>
      <c r="B146" s="26"/>
      <c r="C146" s="43"/>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x14ac:dyDescent="0.2">
      <c r="A147" s="42"/>
      <c r="B147" s="26"/>
      <c r="C147" s="43"/>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x14ac:dyDescent="0.2">
      <c r="A148" s="42"/>
      <c r="B148" s="26"/>
      <c r="C148" s="43"/>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x14ac:dyDescent="0.2">
      <c r="A149" s="42"/>
      <c r="B149" s="26"/>
      <c r="C149" s="43"/>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x14ac:dyDescent="0.2">
      <c r="A150" s="42"/>
      <c r="B150" s="26"/>
      <c r="C150" s="43"/>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x14ac:dyDescent="0.2">
      <c r="A151" s="42"/>
      <c r="B151" s="26"/>
      <c r="C151" s="43"/>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x14ac:dyDescent="0.2">
      <c r="A152" s="42"/>
      <c r="B152" s="26"/>
      <c r="C152" s="43"/>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x14ac:dyDescent="0.2">
      <c r="A153" s="42"/>
      <c r="B153" s="26"/>
      <c r="C153" s="43"/>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x14ac:dyDescent="0.2">
      <c r="A154" s="42"/>
      <c r="B154" s="26"/>
      <c r="C154" s="43"/>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x14ac:dyDescent="0.2">
      <c r="A155" s="42"/>
      <c r="B155" s="26"/>
      <c r="C155" s="43"/>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x14ac:dyDescent="0.2">
      <c r="A156" s="42"/>
      <c r="B156" s="26"/>
      <c r="C156" s="43"/>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x14ac:dyDescent="0.2">
      <c r="A157" s="42"/>
      <c r="B157" s="26"/>
      <c r="C157" s="43"/>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x14ac:dyDescent="0.2">
      <c r="A158" s="42"/>
      <c r="B158" s="26"/>
      <c r="C158" s="43"/>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x14ac:dyDescent="0.2">
      <c r="A159" s="42"/>
      <c r="B159" s="26"/>
      <c r="C159" s="43"/>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x14ac:dyDescent="0.2">
      <c r="A160" s="42"/>
      <c r="B160" s="26"/>
      <c r="C160" s="43"/>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x14ac:dyDescent="0.2">
      <c r="A161" s="42"/>
      <c r="B161" s="26"/>
      <c r="C161" s="43"/>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x14ac:dyDescent="0.2">
      <c r="A162" s="42"/>
      <c r="B162" s="26"/>
      <c r="C162" s="43"/>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x14ac:dyDescent="0.2">
      <c r="A163" s="42"/>
      <c r="B163" s="26"/>
      <c r="C163" s="43"/>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x14ac:dyDescent="0.2">
      <c r="A164" s="42"/>
      <c r="B164" s="26"/>
      <c r="C164" s="43"/>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x14ac:dyDescent="0.2">
      <c r="A165" s="42"/>
      <c r="B165" s="26"/>
      <c r="C165" s="43"/>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x14ac:dyDescent="0.2">
      <c r="A166" s="42"/>
      <c r="B166" s="26"/>
      <c r="C166" s="43"/>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x14ac:dyDescent="0.2">
      <c r="A167" s="42"/>
      <c r="B167" s="26"/>
      <c r="C167" s="43"/>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x14ac:dyDescent="0.2">
      <c r="A168" s="42"/>
      <c r="B168" s="26"/>
      <c r="C168" s="43"/>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x14ac:dyDescent="0.2">
      <c r="A169" s="42"/>
      <c r="B169" s="26"/>
      <c r="C169" s="43"/>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x14ac:dyDescent="0.2">
      <c r="A170" s="42"/>
      <c r="B170" s="26"/>
      <c r="C170" s="43"/>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x14ac:dyDescent="0.2">
      <c r="A171" s="42"/>
      <c r="B171" s="26"/>
      <c r="C171" s="43"/>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x14ac:dyDescent="0.2">
      <c r="A172" s="42"/>
      <c r="B172" s="26"/>
      <c r="C172" s="43"/>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x14ac:dyDescent="0.2">
      <c r="A173" s="42"/>
      <c r="B173" s="26"/>
      <c r="C173" s="43"/>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x14ac:dyDescent="0.2">
      <c r="A174" s="42"/>
      <c r="B174" s="26"/>
      <c r="C174" s="43"/>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x14ac:dyDescent="0.2">
      <c r="A175" s="42"/>
      <c r="B175" s="26"/>
      <c r="C175" s="43"/>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x14ac:dyDescent="0.2">
      <c r="A176" s="42"/>
      <c r="B176" s="26"/>
      <c r="C176" s="43"/>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x14ac:dyDescent="0.2">
      <c r="A177" s="42"/>
      <c r="B177" s="26"/>
      <c r="C177" s="43"/>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x14ac:dyDescent="0.2">
      <c r="A178" s="42"/>
      <c r="B178" s="26"/>
      <c r="C178" s="43"/>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x14ac:dyDescent="0.2">
      <c r="A179" s="42"/>
      <c r="B179" s="26"/>
      <c r="C179" s="43"/>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x14ac:dyDescent="0.2">
      <c r="A180" s="42"/>
      <c r="B180" s="26"/>
      <c r="C180" s="43"/>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x14ac:dyDescent="0.2">
      <c r="A181" s="42"/>
      <c r="B181" s="26"/>
      <c r="C181" s="43"/>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x14ac:dyDescent="0.2">
      <c r="A182" s="42"/>
      <c r="B182" s="26"/>
      <c r="C182" s="43"/>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x14ac:dyDescent="0.2">
      <c r="A183" s="42"/>
      <c r="B183" s="26"/>
      <c r="C183" s="43"/>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x14ac:dyDescent="0.2">
      <c r="A184" s="42"/>
      <c r="B184" s="26"/>
      <c r="C184" s="43"/>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x14ac:dyDescent="0.2">
      <c r="A185" s="42"/>
      <c r="B185" s="26"/>
      <c r="C185" s="43"/>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x14ac:dyDescent="0.2">
      <c r="A186" s="42"/>
      <c r="B186" s="26"/>
      <c r="C186" s="43"/>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x14ac:dyDescent="0.2">
      <c r="A187" s="42"/>
      <c r="B187" s="26"/>
      <c r="C187" s="43"/>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x14ac:dyDescent="0.2">
      <c r="A188" s="42"/>
      <c r="B188" s="26"/>
      <c r="C188" s="43"/>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x14ac:dyDescent="0.2">
      <c r="A189" s="42"/>
      <c r="B189" s="26"/>
      <c r="C189" s="43"/>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x14ac:dyDescent="0.2">
      <c r="A190" s="42"/>
      <c r="B190" s="26"/>
      <c r="C190" s="43"/>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x14ac:dyDescent="0.2">
      <c r="A191" s="42"/>
      <c r="B191" s="26"/>
      <c r="C191" s="43"/>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x14ac:dyDescent="0.2">
      <c r="A192" s="42"/>
      <c r="B192" s="26"/>
      <c r="C192" s="43"/>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x14ac:dyDescent="0.2">
      <c r="A193" s="42"/>
      <c r="B193" s="26"/>
      <c r="C193" s="43"/>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x14ac:dyDescent="0.2">
      <c r="A194" s="42"/>
      <c r="B194" s="26"/>
      <c r="C194" s="43"/>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x14ac:dyDescent="0.2">
      <c r="A195" s="42"/>
      <c r="B195" s="26"/>
      <c r="C195" s="43"/>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x14ac:dyDescent="0.2">
      <c r="A196" s="42"/>
      <c r="B196" s="26"/>
      <c r="C196" s="43"/>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x14ac:dyDescent="0.2">
      <c r="A197" s="42"/>
      <c r="B197" s="26"/>
      <c r="C197" s="43"/>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x14ac:dyDescent="0.2">
      <c r="A198" s="42"/>
      <c r="B198" s="26"/>
      <c r="C198" s="43"/>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x14ac:dyDescent="0.2">
      <c r="A199" s="42"/>
      <c r="B199" s="26"/>
      <c r="C199" s="43"/>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x14ac:dyDescent="0.2">
      <c r="A200" s="42"/>
      <c r="B200" s="26"/>
      <c r="C200" s="43"/>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x14ac:dyDescent="0.2">
      <c r="A201" s="42"/>
      <c r="B201" s="26"/>
      <c r="C201" s="43"/>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x14ac:dyDescent="0.2">
      <c r="A202" s="42"/>
      <c r="B202" s="26"/>
      <c r="C202" s="43"/>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x14ac:dyDescent="0.2">
      <c r="A203" s="42"/>
      <c r="B203" s="26"/>
      <c r="C203" s="43"/>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x14ac:dyDescent="0.2">
      <c r="A204" s="42"/>
      <c r="B204" s="26"/>
      <c r="C204" s="43"/>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x14ac:dyDescent="0.2">
      <c r="A205" s="42"/>
      <c r="B205" s="26"/>
      <c r="C205" s="43"/>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x14ac:dyDescent="0.2">
      <c r="A206" s="42"/>
      <c r="B206" s="26"/>
      <c r="C206" s="43"/>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x14ac:dyDescent="0.2">
      <c r="A207" s="42"/>
      <c r="B207" s="26"/>
      <c r="C207" s="43"/>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x14ac:dyDescent="0.2">
      <c r="A208" s="42"/>
      <c r="B208" s="26"/>
      <c r="C208" s="43"/>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x14ac:dyDescent="0.2">
      <c r="A209" s="42"/>
      <c r="B209" s="26"/>
      <c r="C209" s="43"/>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x14ac:dyDescent="0.2">
      <c r="A210" s="42"/>
      <c r="B210" s="26"/>
      <c r="C210" s="43"/>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x14ac:dyDescent="0.2">
      <c r="A211" s="42"/>
      <c r="B211" s="26"/>
      <c r="C211" s="43"/>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x14ac:dyDescent="0.2">
      <c r="A212" s="42"/>
      <c r="B212" s="26"/>
      <c r="C212" s="43"/>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x14ac:dyDescent="0.2">
      <c r="A213" s="42"/>
      <c r="B213" s="26"/>
      <c r="C213" s="43"/>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x14ac:dyDescent="0.2">
      <c r="A214" s="42"/>
      <c r="B214" s="26"/>
      <c r="C214" s="43"/>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x14ac:dyDescent="0.2">
      <c r="A215" s="42"/>
      <c r="B215" s="26"/>
      <c r="C215" s="43"/>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x14ac:dyDescent="0.2">
      <c r="A216" s="42"/>
      <c r="B216" s="26"/>
      <c r="C216" s="43"/>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x14ac:dyDescent="0.2">
      <c r="A217" s="42"/>
      <c r="B217" s="26"/>
      <c r="C217" s="43"/>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x14ac:dyDescent="0.2">
      <c r="A218" s="42"/>
      <c r="B218" s="26"/>
      <c r="C218" s="43"/>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x14ac:dyDescent="0.2">
      <c r="A219" s="42"/>
      <c r="B219" s="26"/>
      <c r="C219" s="43"/>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x14ac:dyDescent="0.2">
      <c r="A220" s="42"/>
      <c r="B220" s="26"/>
      <c r="C220" s="43"/>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x14ac:dyDescent="0.2">
      <c r="A221" s="42"/>
      <c r="B221" s="26"/>
      <c r="C221" s="43"/>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x14ac:dyDescent="0.2">
      <c r="A222" s="42"/>
      <c r="B222" s="26"/>
      <c r="C222" s="43"/>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x14ac:dyDescent="0.2">
      <c r="A223" s="42"/>
      <c r="B223" s="26"/>
      <c r="C223" s="43"/>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x14ac:dyDescent="0.2">
      <c r="A224" s="42"/>
      <c r="B224" s="26"/>
      <c r="C224" s="43"/>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x14ac:dyDescent="0.2">
      <c r="A225" s="42"/>
      <c r="B225" s="26"/>
      <c r="C225" s="43"/>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x14ac:dyDescent="0.2">
      <c r="A226" s="42"/>
      <c r="B226" s="26"/>
      <c r="C226" s="43"/>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x14ac:dyDescent="0.2">
      <c r="A227" s="42"/>
      <c r="B227" s="26"/>
      <c r="C227" s="43"/>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x14ac:dyDescent="0.2">
      <c r="A228" s="42"/>
      <c r="B228" s="26"/>
      <c r="C228" s="43"/>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x14ac:dyDescent="0.2">
      <c r="A229" s="42"/>
      <c r="B229" s="26"/>
      <c r="C229" s="43"/>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x14ac:dyDescent="0.2">
      <c r="A230" s="42"/>
      <c r="B230" s="26"/>
      <c r="C230" s="43"/>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x14ac:dyDescent="0.2">
      <c r="A231" s="42"/>
      <c r="B231" s="26"/>
      <c r="C231" s="43"/>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x14ac:dyDescent="0.2">
      <c r="A232" s="42"/>
      <c r="B232" s="26"/>
      <c r="C232" s="43"/>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x14ac:dyDescent="0.2">
      <c r="A233" s="42"/>
      <c r="B233" s="26"/>
      <c r="C233" s="43"/>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x14ac:dyDescent="0.2">
      <c r="A234" s="42"/>
      <c r="B234" s="26"/>
      <c r="C234" s="43"/>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x14ac:dyDescent="0.2">
      <c r="A235" s="42"/>
      <c r="B235" s="26"/>
      <c r="C235" s="43"/>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x14ac:dyDescent="0.2">
      <c r="A236" s="42"/>
      <c r="B236" s="26"/>
      <c r="C236" s="43"/>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x14ac:dyDescent="0.2">
      <c r="A237" s="42"/>
      <c r="B237" s="26"/>
      <c r="C237" s="43"/>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x14ac:dyDescent="0.2">
      <c r="A238" s="42"/>
      <c r="B238" s="26"/>
      <c r="C238" s="43"/>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x14ac:dyDescent="0.2">
      <c r="A239" s="42"/>
      <c r="B239" s="26"/>
      <c r="C239" s="43"/>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x14ac:dyDescent="0.2">
      <c r="A240" s="42"/>
      <c r="B240" s="26"/>
      <c r="C240" s="43"/>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x14ac:dyDescent="0.2">
      <c r="A241" s="42"/>
      <c r="B241" s="26"/>
      <c r="C241" s="43"/>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x14ac:dyDescent="0.2">
      <c r="A242" s="42"/>
      <c r="B242" s="26"/>
      <c r="C242" s="43"/>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x14ac:dyDescent="0.2">
      <c r="A243" s="42"/>
      <c r="B243" s="26"/>
      <c r="C243" s="43"/>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x14ac:dyDescent="0.2">
      <c r="A244" s="42"/>
      <c r="B244" s="26"/>
      <c r="C244" s="43"/>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x14ac:dyDescent="0.2">
      <c r="A245" s="42"/>
      <c r="B245" s="26"/>
      <c r="C245" s="43"/>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x14ac:dyDescent="0.2">
      <c r="A246" s="42"/>
      <c r="B246" s="26"/>
      <c r="C246" s="43"/>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x14ac:dyDescent="0.2">
      <c r="A247" s="42"/>
      <c r="B247" s="26"/>
      <c r="C247" s="43"/>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x14ac:dyDescent="0.2">
      <c r="A248" s="42"/>
      <c r="B248" s="26"/>
      <c r="C248" s="43"/>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x14ac:dyDescent="0.2">
      <c r="A249" s="42"/>
      <c r="B249" s="26"/>
      <c r="C249" s="43"/>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x14ac:dyDescent="0.2">
      <c r="A250" s="42"/>
      <c r="B250" s="26"/>
      <c r="C250" s="43"/>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x14ac:dyDescent="0.2">
      <c r="A251" s="42"/>
      <c r="B251" s="26"/>
      <c r="C251" s="43"/>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x14ac:dyDescent="0.2">
      <c r="A252" s="42"/>
      <c r="B252" s="26"/>
      <c r="C252" s="43"/>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x14ac:dyDescent="0.2">
      <c r="A253" s="42"/>
      <c r="B253" s="26"/>
      <c r="C253" s="43"/>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x14ac:dyDescent="0.2">
      <c r="A254" s="42"/>
      <c r="B254" s="26"/>
      <c r="C254" s="43"/>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x14ac:dyDescent="0.2">
      <c r="A255" s="42"/>
      <c r="B255" s="26"/>
      <c r="C255" s="43"/>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x14ac:dyDescent="0.2">
      <c r="A256" s="42"/>
      <c r="B256" s="26"/>
      <c r="C256" s="43"/>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x14ac:dyDescent="0.2">
      <c r="A257" s="42"/>
      <c r="B257" s="26"/>
      <c r="C257" s="43"/>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x14ac:dyDescent="0.2">
      <c r="A258" s="42"/>
      <c r="B258" s="26"/>
      <c r="C258" s="43"/>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x14ac:dyDescent="0.2">
      <c r="A259" s="42"/>
      <c r="B259" s="26"/>
      <c r="C259" s="43"/>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x14ac:dyDescent="0.2">
      <c r="A260" s="42"/>
      <c r="B260" s="26"/>
      <c r="C260" s="43"/>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x14ac:dyDescent="0.2">
      <c r="A261" s="42"/>
      <c r="B261" s="26"/>
      <c r="C261" s="43"/>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x14ac:dyDescent="0.2">
      <c r="A262" s="42"/>
      <c r="B262" s="26"/>
      <c r="C262" s="43"/>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x14ac:dyDescent="0.2">
      <c r="A263" s="42"/>
      <c r="B263" s="26"/>
      <c r="C263" s="43"/>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x14ac:dyDescent="0.2">
      <c r="A264" s="42"/>
      <c r="B264" s="26"/>
      <c r="C264" s="43"/>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x14ac:dyDescent="0.2">
      <c r="A265" s="42"/>
      <c r="B265" s="26"/>
      <c r="C265" s="43"/>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x14ac:dyDescent="0.2">
      <c r="A266" s="42"/>
      <c r="B266" s="26"/>
      <c r="C266" s="43"/>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x14ac:dyDescent="0.2">
      <c r="A267" s="42"/>
      <c r="B267" s="26"/>
      <c r="C267" s="43"/>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x14ac:dyDescent="0.2">
      <c r="A268" s="42"/>
      <c r="B268" s="26"/>
      <c r="C268" s="43"/>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x14ac:dyDescent="0.2">
      <c r="A269" s="42"/>
      <c r="B269" s="26"/>
      <c r="C269" s="43"/>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x14ac:dyDescent="0.2">
      <c r="A270" s="42"/>
      <c r="B270" s="26"/>
      <c r="C270" s="43"/>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x14ac:dyDescent="0.2">
      <c r="A271" s="42"/>
      <c r="B271" s="26"/>
      <c r="C271" s="43"/>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x14ac:dyDescent="0.2">
      <c r="A272" s="42"/>
      <c r="B272" s="26"/>
      <c r="C272" s="43"/>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x14ac:dyDescent="0.2">
      <c r="A273" s="42"/>
      <c r="B273" s="26"/>
      <c r="C273" s="43"/>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x14ac:dyDescent="0.2">
      <c r="A274" s="42"/>
      <c r="B274" s="26"/>
      <c r="C274" s="43"/>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x14ac:dyDescent="0.2">
      <c r="A275" s="42"/>
      <c r="B275" s="26"/>
      <c r="C275" s="43"/>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x14ac:dyDescent="0.2">
      <c r="A276" s="42"/>
      <c r="B276" s="26"/>
      <c r="C276" s="43"/>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x14ac:dyDescent="0.2">
      <c r="A277" s="42"/>
      <c r="B277" s="26"/>
      <c r="C277" s="43"/>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x14ac:dyDescent="0.2">
      <c r="A278" s="42"/>
      <c r="B278" s="26"/>
      <c r="C278" s="43"/>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x14ac:dyDescent="0.2">
      <c r="A279" s="42"/>
      <c r="B279" s="26"/>
      <c r="C279" s="43"/>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x14ac:dyDescent="0.2">
      <c r="A280" s="42"/>
      <c r="B280" s="26"/>
      <c r="C280" s="43"/>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x14ac:dyDescent="0.2">
      <c r="A281" s="42"/>
      <c r="B281" s="26"/>
      <c r="C281" s="43"/>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x14ac:dyDescent="0.2">
      <c r="A282" s="42"/>
      <c r="B282" s="26"/>
      <c r="C282" s="43"/>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x14ac:dyDescent="0.2">
      <c r="A283" s="42"/>
      <c r="B283" s="26"/>
      <c r="C283" s="43"/>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x14ac:dyDescent="0.2">
      <c r="A284" s="42"/>
      <c r="B284" s="26"/>
      <c r="C284" s="43"/>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x14ac:dyDescent="0.2">
      <c r="A285" s="42"/>
      <c r="B285" s="26"/>
      <c r="C285" s="43"/>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x14ac:dyDescent="0.2">
      <c r="A286" s="42"/>
      <c r="B286" s="26"/>
      <c r="C286" s="43"/>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x14ac:dyDescent="0.2">
      <c r="A287" s="42"/>
      <c r="B287" s="26"/>
      <c r="C287" s="43"/>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x14ac:dyDescent="0.2">
      <c r="A288" s="42"/>
      <c r="B288" s="26"/>
      <c r="C288" s="43"/>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x14ac:dyDescent="0.2">
      <c r="A289" s="42"/>
      <c r="B289" s="26"/>
      <c r="C289" s="43"/>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x14ac:dyDescent="0.2">
      <c r="A290" s="42"/>
      <c r="B290" s="26"/>
      <c r="C290" s="43"/>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x14ac:dyDescent="0.2">
      <c r="A291" s="42"/>
      <c r="B291" s="26"/>
      <c r="C291" s="43"/>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x14ac:dyDescent="0.2">
      <c r="A292" s="42"/>
      <c r="B292" s="26"/>
      <c r="C292" s="43"/>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x14ac:dyDescent="0.2">
      <c r="A293" s="42"/>
      <c r="B293" s="26"/>
      <c r="C293" s="43"/>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x14ac:dyDescent="0.2">
      <c r="A294" s="42"/>
      <c r="B294" s="26"/>
      <c r="C294" s="43"/>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x14ac:dyDescent="0.2">
      <c r="A295" s="42"/>
      <c r="B295" s="26"/>
      <c r="C295" s="43"/>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x14ac:dyDescent="0.2">
      <c r="A296" s="42"/>
      <c r="B296" s="26"/>
      <c r="C296" s="43"/>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x14ac:dyDescent="0.2">
      <c r="A297" s="42"/>
      <c r="B297" s="26"/>
      <c r="C297" s="43"/>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x14ac:dyDescent="0.2">
      <c r="A298" s="42"/>
      <c r="B298" s="26"/>
      <c r="C298" s="43"/>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x14ac:dyDescent="0.2">
      <c r="A299" s="42"/>
      <c r="B299" s="26"/>
      <c r="C299" s="43"/>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x14ac:dyDescent="0.2">
      <c r="A300" s="42"/>
      <c r="B300" s="26"/>
      <c r="C300" s="43"/>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x14ac:dyDescent="0.2">
      <c r="A301" s="42"/>
      <c r="B301" s="26"/>
      <c r="C301" s="43"/>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x14ac:dyDescent="0.2">
      <c r="A302" s="42"/>
      <c r="B302" s="26"/>
      <c r="C302" s="43"/>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x14ac:dyDescent="0.2">
      <c r="A303" s="42"/>
      <c r="B303" s="26"/>
      <c r="C303" s="43"/>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x14ac:dyDescent="0.2">
      <c r="A304" s="42"/>
      <c r="B304" s="26"/>
      <c r="C304" s="43"/>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x14ac:dyDescent="0.2">
      <c r="A305" s="42"/>
      <c r="B305" s="26"/>
      <c r="C305" s="43"/>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x14ac:dyDescent="0.2">
      <c r="A306" s="42"/>
      <c r="B306" s="26"/>
      <c r="C306" s="43"/>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x14ac:dyDescent="0.2">
      <c r="A307" s="42"/>
      <c r="B307" s="26"/>
      <c r="C307" s="43"/>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x14ac:dyDescent="0.2">
      <c r="A308" s="42"/>
      <c r="B308" s="26"/>
      <c r="C308" s="43"/>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x14ac:dyDescent="0.2">
      <c r="A309" s="42"/>
      <c r="B309" s="26"/>
      <c r="C309" s="43"/>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x14ac:dyDescent="0.2">
      <c r="A310" s="42"/>
      <c r="B310" s="26"/>
      <c r="C310" s="43"/>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x14ac:dyDescent="0.2">
      <c r="A311" s="42"/>
      <c r="B311" s="26"/>
      <c r="C311" s="43"/>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x14ac:dyDescent="0.2">
      <c r="A312" s="42"/>
      <c r="B312" s="26"/>
      <c r="C312" s="43"/>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x14ac:dyDescent="0.2">
      <c r="A313" s="42"/>
      <c r="B313" s="26"/>
      <c r="C313" s="43"/>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x14ac:dyDescent="0.2">
      <c r="A314" s="42"/>
      <c r="B314" s="26"/>
      <c r="C314" s="43"/>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x14ac:dyDescent="0.2">
      <c r="A315" s="42"/>
      <c r="B315" s="26"/>
      <c r="C315" s="43"/>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x14ac:dyDescent="0.2">
      <c r="A316" s="42"/>
      <c r="B316" s="26"/>
      <c r="C316" s="43"/>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x14ac:dyDescent="0.2">
      <c r="A317" s="42"/>
      <c r="B317" s="26"/>
      <c r="C317" s="43"/>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x14ac:dyDescent="0.2">
      <c r="A318" s="42"/>
      <c r="B318" s="26"/>
      <c r="C318" s="43"/>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x14ac:dyDescent="0.2">
      <c r="A319" s="42"/>
      <c r="B319" s="26"/>
      <c r="C319" s="43"/>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x14ac:dyDescent="0.2">
      <c r="A320" s="42"/>
      <c r="B320" s="26"/>
      <c r="C320" s="43"/>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x14ac:dyDescent="0.2">
      <c r="A321" s="42"/>
      <c r="B321" s="26"/>
      <c r="C321" s="43"/>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x14ac:dyDescent="0.2">
      <c r="A322" s="42"/>
      <c r="B322" s="26"/>
      <c r="C322" s="43"/>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x14ac:dyDescent="0.2">
      <c r="A323" s="42"/>
      <c r="B323" s="26"/>
      <c r="C323" s="43"/>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x14ac:dyDescent="0.2">
      <c r="A324" s="42"/>
      <c r="B324" s="26"/>
      <c r="C324" s="43"/>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x14ac:dyDescent="0.2">
      <c r="A325" s="42"/>
      <c r="B325" s="26"/>
      <c r="C325" s="43"/>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x14ac:dyDescent="0.2">
      <c r="A326" s="42"/>
      <c r="B326" s="26"/>
      <c r="C326" s="43"/>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x14ac:dyDescent="0.2">
      <c r="A327" s="42"/>
      <c r="B327" s="26"/>
      <c r="C327" s="43"/>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x14ac:dyDescent="0.2">
      <c r="A328" s="42"/>
      <c r="B328" s="26"/>
      <c r="C328" s="43"/>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x14ac:dyDescent="0.2">
      <c r="A329" s="42"/>
      <c r="B329" s="26"/>
      <c r="C329" s="43"/>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x14ac:dyDescent="0.2">
      <c r="A330" s="42"/>
      <c r="B330" s="26"/>
      <c r="C330" s="43"/>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x14ac:dyDescent="0.2">
      <c r="A331" s="42"/>
      <c r="B331" s="26"/>
      <c r="C331" s="43"/>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x14ac:dyDescent="0.2">
      <c r="A332" s="42"/>
      <c r="B332" s="26"/>
      <c r="C332" s="43"/>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x14ac:dyDescent="0.2">
      <c r="A333" s="42"/>
      <c r="B333" s="26"/>
      <c r="C333" s="43"/>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x14ac:dyDescent="0.2">
      <c r="A334" s="42"/>
      <c r="B334" s="26"/>
      <c r="C334" s="43"/>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x14ac:dyDescent="0.2">
      <c r="A335" s="42"/>
      <c r="B335" s="26"/>
      <c r="C335" s="43"/>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x14ac:dyDescent="0.2">
      <c r="A336" s="42"/>
      <c r="B336" s="26"/>
      <c r="C336" s="43"/>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x14ac:dyDescent="0.2">
      <c r="A337" s="42"/>
      <c r="B337" s="26"/>
      <c r="C337" s="43"/>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x14ac:dyDescent="0.2">
      <c r="A338" s="42"/>
      <c r="B338" s="26"/>
      <c r="C338" s="43"/>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x14ac:dyDescent="0.2">
      <c r="A339" s="42"/>
      <c r="B339" s="26"/>
      <c r="C339" s="43"/>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x14ac:dyDescent="0.2">
      <c r="A340" s="42"/>
      <c r="B340" s="26"/>
      <c r="C340" s="43"/>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x14ac:dyDescent="0.2">
      <c r="A341" s="42"/>
      <c r="B341" s="26"/>
      <c r="C341" s="43"/>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x14ac:dyDescent="0.2">
      <c r="A342" s="42"/>
      <c r="B342" s="26"/>
      <c r="C342" s="43"/>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x14ac:dyDescent="0.2">
      <c r="A343" s="42"/>
      <c r="B343" s="26"/>
      <c r="C343" s="43"/>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x14ac:dyDescent="0.2">
      <c r="A344" s="42"/>
      <c r="B344" s="26"/>
      <c r="C344" s="43"/>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x14ac:dyDescent="0.2">
      <c r="A345" s="42"/>
      <c r="B345" s="26"/>
      <c r="C345" s="43"/>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x14ac:dyDescent="0.2">
      <c r="A346" s="42"/>
      <c r="B346" s="26"/>
      <c r="C346" s="43"/>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x14ac:dyDescent="0.2">
      <c r="A347" s="42"/>
      <c r="B347" s="26"/>
      <c r="C347" s="43"/>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x14ac:dyDescent="0.2">
      <c r="A348" s="42"/>
      <c r="B348" s="26"/>
      <c r="C348" s="43"/>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x14ac:dyDescent="0.2">
      <c r="A349" s="42"/>
      <c r="B349" s="26"/>
      <c r="C349" s="43"/>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x14ac:dyDescent="0.2">
      <c r="A350" s="42"/>
      <c r="B350" s="26"/>
      <c r="C350" s="43"/>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x14ac:dyDescent="0.2">
      <c r="A351" s="42"/>
      <c r="B351" s="26"/>
      <c r="C351" s="43"/>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x14ac:dyDescent="0.2">
      <c r="A352" s="42"/>
      <c r="B352" s="26"/>
      <c r="C352" s="43"/>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x14ac:dyDescent="0.2">
      <c r="A353" s="42"/>
      <c r="B353" s="26"/>
      <c r="C353" s="43"/>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x14ac:dyDescent="0.2">
      <c r="A354" s="42"/>
      <c r="B354" s="26"/>
      <c r="C354" s="43"/>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x14ac:dyDescent="0.2">
      <c r="A355" s="42"/>
      <c r="B355" s="26"/>
      <c r="C355" s="43"/>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x14ac:dyDescent="0.2">
      <c r="A356" s="42"/>
      <c r="B356" s="26"/>
      <c r="C356" s="43"/>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x14ac:dyDescent="0.2">
      <c r="A357" s="42"/>
      <c r="B357" s="26"/>
      <c r="C357" s="43"/>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x14ac:dyDescent="0.2">
      <c r="A358" s="42"/>
      <c r="B358" s="26"/>
      <c r="C358" s="43"/>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x14ac:dyDescent="0.2">
      <c r="A359" s="42"/>
      <c r="B359" s="26"/>
      <c r="C359" s="43"/>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x14ac:dyDescent="0.2">
      <c r="A360" s="42"/>
      <c r="B360" s="26"/>
      <c r="C360" s="43"/>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x14ac:dyDescent="0.2">
      <c r="A361" s="42"/>
      <c r="B361" s="26"/>
      <c r="C361" s="43"/>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x14ac:dyDescent="0.2">
      <c r="A362" s="42"/>
      <c r="B362" s="26"/>
      <c r="C362" s="43"/>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x14ac:dyDescent="0.2">
      <c r="A363" s="42"/>
      <c r="B363" s="26"/>
      <c r="C363" s="43"/>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x14ac:dyDescent="0.2">
      <c r="A364" s="42"/>
      <c r="B364" s="26"/>
      <c r="C364" s="43"/>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x14ac:dyDescent="0.2">
      <c r="A365" s="42"/>
      <c r="B365" s="26"/>
      <c r="C365" s="43"/>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x14ac:dyDescent="0.2">
      <c r="A366" s="42"/>
      <c r="B366" s="26"/>
      <c r="C366" s="43"/>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x14ac:dyDescent="0.2">
      <c r="A367" s="42"/>
      <c r="B367" s="26"/>
      <c r="C367" s="43"/>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x14ac:dyDescent="0.2">
      <c r="A368" s="42"/>
      <c r="B368" s="26"/>
      <c r="C368" s="43"/>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x14ac:dyDescent="0.2">
      <c r="A369" s="42"/>
      <c r="B369" s="26"/>
      <c r="C369" s="43"/>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x14ac:dyDescent="0.2">
      <c r="A370" s="42"/>
      <c r="B370" s="26"/>
      <c r="C370" s="43"/>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x14ac:dyDescent="0.2">
      <c r="A371" s="42"/>
      <c r="B371" s="26"/>
      <c r="C371" s="43"/>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x14ac:dyDescent="0.2">
      <c r="A372" s="42"/>
      <c r="B372" s="26"/>
      <c r="C372" s="43"/>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x14ac:dyDescent="0.2">
      <c r="A373" s="42"/>
      <c r="B373" s="26"/>
      <c r="C373" s="43"/>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x14ac:dyDescent="0.2">
      <c r="A374" s="42"/>
      <c r="B374" s="26"/>
      <c r="C374" s="43"/>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x14ac:dyDescent="0.2">
      <c r="A375" s="42"/>
      <c r="B375" s="26"/>
      <c r="C375" s="43"/>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x14ac:dyDescent="0.2">
      <c r="A376" s="42"/>
      <c r="B376" s="26"/>
      <c r="C376" s="43"/>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x14ac:dyDescent="0.2">
      <c r="A377" s="42"/>
      <c r="B377" s="26"/>
      <c r="C377" s="43"/>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x14ac:dyDescent="0.2">
      <c r="A378" s="42"/>
      <c r="B378" s="26"/>
      <c r="C378" s="43"/>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x14ac:dyDescent="0.2">
      <c r="A379" s="42"/>
      <c r="B379" s="26"/>
      <c r="C379" s="43"/>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x14ac:dyDescent="0.2">
      <c r="A380" s="42"/>
      <c r="B380" s="26"/>
      <c r="C380" s="43"/>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x14ac:dyDescent="0.2">
      <c r="A381" s="42"/>
      <c r="B381" s="26"/>
      <c r="C381" s="43"/>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x14ac:dyDescent="0.2">
      <c r="A382" s="42"/>
      <c r="B382" s="26"/>
      <c r="C382" s="43"/>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x14ac:dyDescent="0.2">
      <c r="A383" s="42"/>
      <c r="B383" s="26"/>
      <c r="C383" s="43"/>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x14ac:dyDescent="0.2">
      <c r="A384" s="42"/>
      <c r="B384" s="26"/>
      <c r="C384" s="43"/>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x14ac:dyDescent="0.2">
      <c r="A385" s="42"/>
      <c r="B385" s="26"/>
      <c r="C385" s="43"/>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x14ac:dyDescent="0.2">
      <c r="A386" s="42"/>
      <c r="B386" s="26"/>
      <c r="C386" s="43"/>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x14ac:dyDescent="0.2">
      <c r="A387" s="42"/>
      <c r="B387" s="26"/>
      <c r="C387" s="43"/>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x14ac:dyDescent="0.2">
      <c r="A388" s="42"/>
      <c r="B388" s="26"/>
      <c r="C388" s="43"/>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x14ac:dyDescent="0.2">
      <c r="A389" s="42"/>
      <c r="B389" s="26"/>
      <c r="C389" s="43"/>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x14ac:dyDescent="0.2">
      <c r="A390" s="42"/>
      <c r="B390" s="26"/>
      <c r="C390" s="43"/>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x14ac:dyDescent="0.2">
      <c r="A391" s="42"/>
      <c r="B391" s="26"/>
      <c r="C391" s="43"/>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x14ac:dyDescent="0.2">
      <c r="A392" s="42"/>
      <c r="B392" s="26"/>
      <c r="C392" s="43"/>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x14ac:dyDescent="0.2">
      <c r="A393" s="42"/>
      <c r="B393" s="26"/>
      <c r="C393" s="43"/>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x14ac:dyDescent="0.2">
      <c r="A394" s="42"/>
      <c r="B394" s="26"/>
      <c r="C394" s="43"/>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x14ac:dyDescent="0.2">
      <c r="A395" s="42"/>
      <c r="B395" s="26"/>
      <c r="C395" s="43"/>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x14ac:dyDescent="0.2">
      <c r="A396" s="42"/>
      <c r="B396" s="26"/>
      <c r="C396" s="43"/>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x14ac:dyDescent="0.2">
      <c r="A397" s="42"/>
      <c r="B397" s="26"/>
      <c r="C397" s="43"/>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x14ac:dyDescent="0.2">
      <c r="A398" s="42"/>
      <c r="B398" s="26"/>
      <c r="C398" s="43"/>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x14ac:dyDescent="0.2">
      <c r="A399" s="42"/>
      <c r="B399" s="26"/>
      <c r="C399" s="43"/>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x14ac:dyDescent="0.2">
      <c r="A400" s="42"/>
      <c r="B400" s="26"/>
      <c r="C400" s="43"/>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x14ac:dyDescent="0.2">
      <c r="A401" s="42"/>
      <c r="B401" s="26"/>
      <c r="C401" s="43"/>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x14ac:dyDescent="0.2">
      <c r="A402" s="42"/>
      <c r="B402" s="26"/>
      <c r="C402" s="43"/>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x14ac:dyDescent="0.2">
      <c r="A403" s="42"/>
      <c r="B403" s="26"/>
      <c r="C403" s="43"/>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x14ac:dyDescent="0.2">
      <c r="A404" s="42"/>
      <c r="B404" s="26"/>
      <c r="C404" s="43"/>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x14ac:dyDescent="0.2">
      <c r="A405" s="42"/>
      <c r="B405" s="26"/>
      <c r="C405" s="43"/>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x14ac:dyDescent="0.2">
      <c r="A406" s="42"/>
      <c r="B406" s="26"/>
      <c r="C406" s="43"/>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x14ac:dyDescent="0.2">
      <c r="A407" s="42"/>
      <c r="B407" s="26"/>
      <c r="C407" s="43"/>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x14ac:dyDescent="0.2">
      <c r="A408" s="42"/>
      <c r="B408" s="26"/>
      <c r="C408" s="43"/>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x14ac:dyDescent="0.2">
      <c r="A409" s="42"/>
      <c r="B409" s="26"/>
      <c r="C409" s="43"/>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x14ac:dyDescent="0.2">
      <c r="A410" s="42"/>
      <c r="B410" s="26"/>
      <c r="C410" s="43"/>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x14ac:dyDescent="0.2">
      <c r="A411" s="42"/>
      <c r="B411" s="26"/>
      <c r="C411" s="43"/>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x14ac:dyDescent="0.2">
      <c r="A412" s="42"/>
      <c r="B412" s="26"/>
      <c r="C412" s="43"/>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x14ac:dyDescent="0.2">
      <c r="A413" s="42"/>
      <c r="B413" s="26"/>
      <c r="C413" s="43"/>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x14ac:dyDescent="0.2">
      <c r="A414" s="42"/>
      <c r="B414" s="26"/>
      <c r="C414" s="43"/>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x14ac:dyDescent="0.2">
      <c r="A415" s="42"/>
      <c r="B415" s="26"/>
      <c r="C415" s="43"/>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x14ac:dyDescent="0.2">
      <c r="A416" s="42"/>
      <c r="B416" s="26"/>
      <c r="C416" s="43"/>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x14ac:dyDescent="0.2">
      <c r="A417" s="42"/>
      <c r="B417" s="26"/>
      <c r="C417" s="43"/>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x14ac:dyDescent="0.2">
      <c r="A418" s="42"/>
      <c r="B418" s="26"/>
      <c r="C418" s="43"/>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x14ac:dyDescent="0.2">
      <c r="A419" s="42"/>
      <c r="B419" s="26"/>
      <c r="C419" s="43"/>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x14ac:dyDescent="0.2">
      <c r="A420" s="42"/>
      <c r="B420" s="26"/>
      <c r="C420" s="43"/>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x14ac:dyDescent="0.2">
      <c r="A421" s="42"/>
      <c r="B421" s="26"/>
      <c r="C421" s="43"/>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x14ac:dyDescent="0.2">
      <c r="A422" s="42"/>
      <c r="B422" s="26"/>
      <c r="C422" s="43"/>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x14ac:dyDescent="0.2">
      <c r="A423" s="42"/>
      <c r="B423" s="26"/>
      <c r="C423" s="43"/>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x14ac:dyDescent="0.2">
      <c r="A424" s="42"/>
      <c r="B424" s="26"/>
      <c r="C424" s="43"/>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x14ac:dyDescent="0.2">
      <c r="A425" s="42"/>
      <c r="B425" s="26"/>
      <c r="C425" s="43"/>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x14ac:dyDescent="0.2">
      <c r="A426" s="42"/>
      <c r="B426" s="26"/>
      <c r="C426" s="43"/>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x14ac:dyDescent="0.2">
      <c r="A427" s="42"/>
      <c r="B427" s="26"/>
      <c r="C427" s="43"/>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x14ac:dyDescent="0.2">
      <c r="A428" s="42"/>
      <c r="B428" s="26"/>
      <c r="C428" s="43"/>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x14ac:dyDescent="0.2">
      <c r="A429" s="42"/>
      <c r="B429" s="26"/>
      <c r="C429" s="43"/>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x14ac:dyDescent="0.2">
      <c r="A430" s="42"/>
      <c r="B430" s="26"/>
      <c r="C430" s="43"/>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x14ac:dyDescent="0.2">
      <c r="A431" s="42"/>
      <c r="B431" s="26"/>
      <c r="C431" s="43"/>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x14ac:dyDescent="0.2">
      <c r="A432" s="42"/>
      <c r="B432" s="26"/>
      <c r="C432" s="43"/>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x14ac:dyDescent="0.2">
      <c r="A433" s="42"/>
      <c r="B433" s="26"/>
      <c r="C433" s="43"/>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x14ac:dyDescent="0.2">
      <c r="A434" s="42"/>
      <c r="B434" s="26"/>
      <c r="C434" s="43"/>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x14ac:dyDescent="0.2">
      <c r="A435" s="42"/>
      <c r="B435" s="26"/>
      <c r="C435" s="43"/>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x14ac:dyDescent="0.2">
      <c r="A436" s="42"/>
      <c r="B436" s="26"/>
      <c r="C436" s="43"/>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x14ac:dyDescent="0.2">
      <c r="A437" s="42"/>
      <c r="B437" s="26"/>
      <c r="C437" s="43"/>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x14ac:dyDescent="0.2">
      <c r="A438" s="42"/>
      <c r="B438" s="26"/>
      <c r="C438" s="43"/>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x14ac:dyDescent="0.2">
      <c r="A439" s="42"/>
      <c r="B439" s="26"/>
      <c r="C439" s="43"/>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x14ac:dyDescent="0.2">
      <c r="A440" s="42"/>
      <c r="B440" s="26"/>
      <c r="C440" s="43"/>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x14ac:dyDescent="0.2">
      <c r="A441" s="42"/>
      <c r="B441" s="26"/>
      <c r="C441" s="43"/>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x14ac:dyDescent="0.2">
      <c r="A442" s="42"/>
      <c r="B442" s="26"/>
      <c r="C442" s="43"/>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x14ac:dyDescent="0.2">
      <c r="A443" s="42"/>
      <c r="B443" s="26"/>
      <c r="C443" s="43"/>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x14ac:dyDescent="0.2">
      <c r="A444" s="42"/>
      <c r="B444" s="26"/>
      <c r="C444" s="43"/>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x14ac:dyDescent="0.2">
      <c r="A445" s="42"/>
      <c r="B445" s="26"/>
      <c r="C445" s="43"/>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x14ac:dyDescent="0.2">
      <c r="A446" s="42"/>
      <c r="B446" s="26"/>
      <c r="C446" s="43"/>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x14ac:dyDescent="0.2">
      <c r="A447" s="42"/>
      <c r="B447" s="26"/>
      <c r="C447" s="43"/>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x14ac:dyDescent="0.2">
      <c r="A448" s="42"/>
      <c r="B448" s="26"/>
      <c r="C448" s="43"/>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x14ac:dyDescent="0.2">
      <c r="A449" s="42"/>
      <c r="B449" s="26"/>
      <c r="C449" s="43"/>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x14ac:dyDescent="0.2">
      <c r="A450" s="42"/>
      <c r="B450" s="26"/>
      <c r="C450" s="43"/>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x14ac:dyDescent="0.2">
      <c r="A451" s="42"/>
      <c r="B451" s="26"/>
      <c r="C451" s="43"/>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x14ac:dyDescent="0.2">
      <c r="A452" s="42"/>
      <c r="B452" s="26"/>
      <c r="C452" s="43"/>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x14ac:dyDescent="0.2">
      <c r="A453" s="42"/>
      <c r="B453" s="26"/>
      <c r="C453" s="43"/>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x14ac:dyDescent="0.2">
      <c r="A454" s="42"/>
      <c r="B454" s="26"/>
      <c r="C454" s="43"/>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x14ac:dyDescent="0.2">
      <c r="A455" s="42"/>
      <c r="B455" s="26"/>
      <c r="C455" s="43"/>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x14ac:dyDescent="0.2">
      <c r="A456" s="42"/>
      <c r="B456" s="26"/>
      <c r="C456" s="43"/>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x14ac:dyDescent="0.2">
      <c r="A457" s="42"/>
      <c r="B457" s="26"/>
      <c r="C457" s="43"/>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x14ac:dyDescent="0.2">
      <c r="A458" s="42"/>
      <c r="B458" s="26"/>
      <c r="C458" s="43"/>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x14ac:dyDescent="0.2">
      <c r="A459" s="42"/>
      <c r="B459" s="26"/>
      <c r="C459" s="43"/>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x14ac:dyDescent="0.2">
      <c r="A460" s="42"/>
      <c r="B460" s="26"/>
      <c r="C460" s="43"/>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x14ac:dyDescent="0.2">
      <c r="A461" s="42"/>
      <c r="B461" s="26"/>
      <c r="C461" s="43"/>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x14ac:dyDescent="0.2">
      <c r="A462" s="42"/>
      <c r="B462" s="26"/>
      <c r="C462" s="43"/>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x14ac:dyDescent="0.2">
      <c r="A463" s="42"/>
      <c r="B463" s="26"/>
      <c r="C463" s="43"/>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x14ac:dyDescent="0.2">
      <c r="A464" s="42"/>
      <c r="B464" s="26"/>
      <c r="C464" s="43"/>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x14ac:dyDescent="0.2">
      <c r="A465" s="42"/>
      <c r="B465" s="26"/>
      <c r="C465" s="43"/>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x14ac:dyDescent="0.2">
      <c r="A466" s="42"/>
      <c r="B466" s="26"/>
      <c r="C466" s="43"/>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x14ac:dyDescent="0.2">
      <c r="A467" s="42"/>
      <c r="B467" s="26"/>
      <c r="C467" s="43"/>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x14ac:dyDescent="0.2">
      <c r="A468" s="42"/>
      <c r="B468" s="26"/>
      <c r="C468" s="43"/>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x14ac:dyDescent="0.2">
      <c r="A469" s="42"/>
      <c r="B469" s="26"/>
      <c r="C469" s="43"/>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x14ac:dyDescent="0.2">
      <c r="A470" s="42"/>
      <c r="B470" s="26"/>
      <c r="C470" s="43"/>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x14ac:dyDescent="0.2">
      <c r="A471" s="42"/>
      <c r="B471" s="26"/>
      <c r="C471" s="43"/>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x14ac:dyDescent="0.2">
      <c r="A472" s="42"/>
      <c r="B472" s="26"/>
      <c r="C472" s="43"/>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x14ac:dyDescent="0.2">
      <c r="A473" s="42"/>
      <c r="B473" s="26"/>
      <c r="C473" s="43"/>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x14ac:dyDescent="0.2">
      <c r="A474" s="42"/>
      <c r="B474" s="26"/>
      <c r="C474" s="43"/>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x14ac:dyDescent="0.2">
      <c r="A475" s="42"/>
      <c r="B475" s="26"/>
      <c r="C475" s="43"/>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x14ac:dyDescent="0.2">
      <c r="A476" s="42"/>
      <c r="B476" s="26"/>
      <c r="C476" s="43"/>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x14ac:dyDescent="0.2">
      <c r="A477" s="42"/>
      <c r="B477" s="26"/>
      <c r="C477" s="43"/>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x14ac:dyDescent="0.2">
      <c r="A478" s="42"/>
      <c r="B478" s="26"/>
      <c r="C478" s="43"/>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x14ac:dyDescent="0.2">
      <c r="A479" s="42"/>
      <c r="B479" s="26"/>
      <c r="C479" s="43"/>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x14ac:dyDescent="0.2">
      <c r="A480" s="42"/>
      <c r="B480" s="26"/>
      <c r="C480" s="43"/>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x14ac:dyDescent="0.2">
      <c r="A481" s="42"/>
      <c r="B481" s="26"/>
      <c r="C481" s="43"/>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x14ac:dyDescent="0.2">
      <c r="A482" s="42"/>
      <c r="B482" s="26"/>
      <c r="C482" s="43"/>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x14ac:dyDescent="0.2">
      <c r="A483" s="42"/>
      <c r="B483" s="26"/>
      <c r="C483" s="43"/>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x14ac:dyDescent="0.2">
      <c r="A484" s="42"/>
      <c r="B484" s="26"/>
      <c r="C484" s="43"/>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x14ac:dyDescent="0.2">
      <c r="A485" s="42"/>
      <c r="B485" s="26"/>
      <c r="C485" s="43"/>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x14ac:dyDescent="0.2">
      <c r="A486" s="42"/>
      <c r="B486" s="26"/>
      <c r="C486" s="43"/>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x14ac:dyDescent="0.2">
      <c r="A487" s="42"/>
      <c r="B487" s="26"/>
      <c r="C487" s="43"/>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x14ac:dyDescent="0.2">
      <c r="A488" s="42"/>
      <c r="B488" s="26"/>
      <c r="C488" s="43"/>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x14ac:dyDescent="0.2">
      <c r="A489" s="42"/>
      <c r="B489" s="26"/>
      <c r="C489" s="43"/>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x14ac:dyDescent="0.2">
      <c r="A490" s="42"/>
      <c r="B490" s="26"/>
      <c r="C490" s="43"/>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x14ac:dyDescent="0.2">
      <c r="A491" s="42"/>
      <c r="B491" s="26"/>
      <c r="C491" s="43"/>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x14ac:dyDescent="0.2">
      <c r="A492" s="42"/>
      <c r="B492" s="26"/>
      <c r="C492" s="43"/>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x14ac:dyDescent="0.2">
      <c r="A493" s="42"/>
      <c r="B493" s="26"/>
      <c r="C493" s="43"/>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x14ac:dyDescent="0.2">
      <c r="A494" s="42"/>
      <c r="B494" s="26"/>
      <c r="C494" s="43"/>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x14ac:dyDescent="0.2">
      <c r="A495" s="42"/>
      <c r="B495" s="26"/>
      <c r="C495" s="43"/>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x14ac:dyDescent="0.2">
      <c r="A496" s="42"/>
      <c r="B496" s="26"/>
      <c r="C496" s="43"/>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x14ac:dyDescent="0.2">
      <c r="A497" s="42"/>
      <c r="B497" s="26"/>
      <c r="C497" s="43"/>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x14ac:dyDescent="0.2">
      <c r="A498" s="42"/>
      <c r="B498" s="26"/>
      <c r="C498" s="43"/>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x14ac:dyDescent="0.2">
      <c r="A499" s="42"/>
      <c r="B499" s="26"/>
      <c r="C499" s="43"/>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x14ac:dyDescent="0.2">
      <c r="A500" s="42"/>
      <c r="B500" s="26"/>
      <c r="C500" s="43"/>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x14ac:dyDescent="0.2">
      <c r="A501" s="42"/>
      <c r="B501" s="26"/>
      <c r="C501" s="43"/>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x14ac:dyDescent="0.2">
      <c r="A502" s="42"/>
      <c r="B502" s="26"/>
      <c r="C502" s="43"/>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x14ac:dyDescent="0.2">
      <c r="A503" s="42"/>
      <c r="B503" s="26"/>
      <c r="C503" s="43"/>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x14ac:dyDescent="0.2">
      <c r="A504" s="42"/>
      <c r="B504" s="26"/>
      <c r="C504" s="43"/>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x14ac:dyDescent="0.2">
      <c r="A505" s="42"/>
      <c r="B505" s="26"/>
      <c r="C505" s="43"/>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x14ac:dyDescent="0.2">
      <c r="A506" s="42"/>
      <c r="B506" s="26"/>
      <c r="C506" s="43"/>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x14ac:dyDescent="0.2">
      <c r="A507" s="42"/>
      <c r="B507" s="26"/>
      <c r="C507" s="43"/>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x14ac:dyDescent="0.2">
      <c r="A508" s="42"/>
      <c r="B508" s="26"/>
      <c r="C508" s="43"/>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x14ac:dyDescent="0.2">
      <c r="A509" s="42"/>
      <c r="B509" s="26"/>
      <c r="C509" s="43"/>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x14ac:dyDescent="0.2">
      <c r="A510" s="42"/>
      <c r="B510" s="26"/>
      <c r="C510" s="43"/>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x14ac:dyDescent="0.2">
      <c r="A511" s="42"/>
      <c r="B511" s="26"/>
      <c r="C511" s="43"/>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x14ac:dyDescent="0.2">
      <c r="A512" s="42"/>
      <c r="B512" s="26"/>
      <c r="C512" s="43"/>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x14ac:dyDescent="0.2">
      <c r="A513" s="42"/>
      <c r="B513" s="26"/>
      <c r="C513" s="43"/>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x14ac:dyDescent="0.2">
      <c r="A514" s="42"/>
      <c r="B514" s="26"/>
      <c r="C514" s="43"/>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x14ac:dyDescent="0.2">
      <c r="A515" s="42"/>
      <c r="B515" s="26"/>
      <c r="C515" s="43"/>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x14ac:dyDescent="0.2">
      <c r="A516" s="42"/>
      <c r="B516" s="26"/>
      <c r="C516" s="43"/>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x14ac:dyDescent="0.2">
      <c r="A517" s="42"/>
      <c r="B517" s="26"/>
      <c r="C517" s="43"/>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x14ac:dyDescent="0.2">
      <c r="A518" s="42"/>
      <c r="B518" s="26"/>
      <c r="C518" s="43"/>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x14ac:dyDescent="0.2">
      <c r="A519" s="42"/>
      <c r="B519" s="26"/>
      <c r="C519" s="43"/>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x14ac:dyDescent="0.2">
      <c r="A520" s="42"/>
      <c r="B520" s="26"/>
      <c r="C520" s="43"/>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x14ac:dyDescent="0.2">
      <c r="A521" s="42"/>
      <c r="B521" s="26"/>
      <c r="C521" s="43"/>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x14ac:dyDescent="0.2">
      <c r="A522" s="42"/>
      <c r="B522" s="26"/>
      <c r="C522" s="43"/>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x14ac:dyDescent="0.2">
      <c r="A523" s="42"/>
      <c r="B523" s="26"/>
      <c r="C523" s="43"/>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x14ac:dyDescent="0.2">
      <c r="A524" s="42"/>
      <c r="B524" s="26"/>
      <c r="C524" s="43"/>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x14ac:dyDescent="0.2">
      <c r="A525" s="42"/>
      <c r="B525" s="26"/>
      <c r="C525" s="43"/>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x14ac:dyDescent="0.2">
      <c r="A526" s="42"/>
      <c r="B526" s="26"/>
      <c r="C526" s="43"/>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x14ac:dyDescent="0.2">
      <c r="A527" s="42"/>
      <c r="B527" s="26"/>
      <c r="C527" s="43"/>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x14ac:dyDescent="0.2">
      <c r="A528" s="42"/>
      <c r="B528" s="26"/>
      <c r="C528" s="43"/>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x14ac:dyDescent="0.2">
      <c r="A529" s="42"/>
      <c r="B529" s="26"/>
      <c r="C529" s="43"/>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x14ac:dyDescent="0.2">
      <c r="A530" s="42"/>
      <c r="B530" s="26"/>
      <c r="C530" s="43"/>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x14ac:dyDescent="0.2">
      <c r="A531" s="42"/>
      <c r="B531" s="26"/>
      <c r="C531" s="43"/>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x14ac:dyDescent="0.2">
      <c r="A532" s="42"/>
      <c r="B532" s="26"/>
      <c r="C532" s="43"/>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x14ac:dyDescent="0.2">
      <c r="A533" s="42"/>
      <c r="B533" s="26"/>
      <c r="C533" s="43"/>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x14ac:dyDescent="0.2">
      <c r="A534" s="42"/>
      <c r="B534" s="26"/>
      <c r="C534" s="43"/>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x14ac:dyDescent="0.2">
      <c r="A535" s="42"/>
      <c r="B535" s="26"/>
      <c r="C535" s="43"/>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x14ac:dyDescent="0.2">
      <c r="A536" s="42"/>
      <c r="B536" s="26"/>
      <c r="C536" s="43"/>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x14ac:dyDescent="0.2">
      <c r="A537" s="42"/>
      <c r="B537" s="26"/>
      <c r="C537" s="43"/>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x14ac:dyDescent="0.2">
      <c r="A538" s="42"/>
      <c r="B538" s="26"/>
      <c r="C538" s="43"/>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x14ac:dyDescent="0.2">
      <c r="A539" s="42"/>
      <c r="B539" s="26"/>
      <c r="C539" s="43"/>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x14ac:dyDescent="0.2">
      <c r="A540" s="42"/>
      <c r="B540" s="26"/>
      <c r="C540" s="43"/>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x14ac:dyDescent="0.2">
      <c r="A541" s="42"/>
      <c r="B541" s="26"/>
      <c r="C541" s="43"/>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x14ac:dyDescent="0.2">
      <c r="A542" s="42"/>
      <c r="B542" s="26"/>
      <c r="C542" s="43"/>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x14ac:dyDescent="0.2">
      <c r="A543" s="42"/>
      <c r="B543" s="26"/>
      <c r="C543" s="43"/>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x14ac:dyDescent="0.2">
      <c r="A544" s="42"/>
      <c r="B544" s="26"/>
      <c r="C544" s="43"/>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x14ac:dyDescent="0.2">
      <c r="A545" s="42"/>
      <c r="B545" s="26"/>
      <c r="C545" s="43"/>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x14ac:dyDescent="0.2">
      <c r="A546" s="42"/>
      <c r="B546" s="26"/>
      <c r="C546" s="43"/>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x14ac:dyDescent="0.2">
      <c r="A547" s="42"/>
      <c r="B547" s="26"/>
      <c r="C547" s="43"/>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x14ac:dyDescent="0.2">
      <c r="A548" s="42"/>
      <c r="B548" s="26"/>
      <c r="C548" s="43"/>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x14ac:dyDescent="0.2">
      <c r="A549" s="42"/>
      <c r="B549" s="26"/>
      <c r="C549" s="43"/>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x14ac:dyDescent="0.2">
      <c r="A550" s="42"/>
      <c r="B550" s="26"/>
      <c r="C550" s="43"/>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x14ac:dyDescent="0.2">
      <c r="A551" s="42"/>
      <c r="B551" s="26"/>
      <c r="C551" s="43"/>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x14ac:dyDescent="0.2">
      <c r="A552" s="42"/>
      <c r="B552" s="26"/>
      <c r="C552" s="43"/>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x14ac:dyDescent="0.2">
      <c r="A553" s="42"/>
      <c r="B553" s="26"/>
      <c r="C553" s="43"/>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x14ac:dyDescent="0.2">
      <c r="A554" s="42"/>
      <c r="B554" s="26"/>
      <c r="C554" s="43"/>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x14ac:dyDescent="0.2">
      <c r="A555" s="42"/>
      <c r="B555" s="26"/>
      <c r="C555" s="43"/>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x14ac:dyDescent="0.2">
      <c r="A556" s="42"/>
      <c r="B556" s="26"/>
      <c r="C556" s="43"/>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x14ac:dyDescent="0.2">
      <c r="A557" s="42"/>
      <c r="B557" s="26"/>
      <c r="C557" s="43"/>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x14ac:dyDescent="0.2">
      <c r="A558" s="42"/>
      <c r="B558" s="26"/>
      <c r="C558" s="43"/>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x14ac:dyDescent="0.2">
      <c r="A559" s="42"/>
      <c r="B559" s="26"/>
      <c r="C559" s="43"/>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x14ac:dyDescent="0.2">
      <c r="A560" s="42"/>
      <c r="B560" s="26"/>
      <c r="C560" s="43"/>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x14ac:dyDescent="0.2">
      <c r="A561" s="42"/>
      <c r="B561" s="26"/>
      <c r="C561" s="43"/>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x14ac:dyDescent="0.2">
      <c r="A562" s="42"/>
      <c r="B562" s="26"/>
      <c r="C562" s="43"/>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x14ac:dyDescent="0.2">
      <c r="A563" s="42"/>
      <c r="B563" s="26"/>
      <c r="C563" s="43"/>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x14ac:dyDescent="0.2">
      <c r="A564" s="42"/>
      <c r="B564" s="26"/>
      <c r="C564" s="43"/>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x14ac:dyDescent="0.2">
      <c r="A565" s="42"/>
      <c r="B565" s="26"/>
      <c r="C565" s="43"/>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x14ac:dyDescent="0.2">
      <c r="A566" s="42"/>
      <c r="B566" s="26"/>
      <c r="C566" s="43"/>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x14ac:dyDescent="0.2">
      <c r="A567" s="42"/>
      <c r="B567" s="26"/>
      <c r="C567" s="43"/>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x14ac:dyDescent="0.2">
      <c r="A568" s="42"/>
      <c r="B568" s="26"/>
      <c r="C568" s="43"/>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x14ac:dyDescent="0.2">
      <c r="A569" s="42"/>
      <c r="B569" s="26"/>
      <c r="C569" s="43"/>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x14ac:dyDescent="0.2">
      <c r="A570" s="42"/>
      <c r="B570" s="26"/>
      <c r="C570" s="43"/>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x14ac:dyDescent="0.2">
      <c r="A571" s="42"/>
      <c r="B571" s="26"/>
      <c r="C571" s="43"/>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x14ac:dyDescent="0.2">
      <c r="A572" s="42"/>
      <c r="B572" s="26"/>
      <c r="C572" s="43"/>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x14ac:dyDescent="0.2">
      <c r="A573" s="42"/>
      <c r="B573" s="26"/>
      <c r="C573" s="43"/>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x14ac:dyDescent="0.2">
      <c r="A574" s="42"/>
      <c r="B574" s="26"/>
      <c r="C574" s="43"/>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x14ac:dyDescent="0.2">
      <c r="A575" s="42"/>
      <c r="B575" s="26"/>
      <c r="C575" s="43"/>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x14ac:dyDescent="0.2">
      <c r="A576" s="42"/>
      <c r="B576" s="26"/>
      <c r="C576" s="43"/>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x14ac:dyDescent="0.2">
      <c r="A577" s="42"/>
      <c r="B577" s="26"/>
      <c r="C577" s="43"/>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x14ac:dyDescent="0.2">
      <c r="A578" s="42"/>
      <c r="B578" s="26"/>
      <c r="C578" s="43"/>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x14ac:dyDescent="0.2">
      <c r="A579" s="42"/>
      <c r="B579" s="26"/>
      <c r="C579" s="43"/>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x14ac:dyDescent="0.2">
      <c r="A580" s="42"/>
      <c r="B580" s="26"/>
      <c r="C580" s="43"/>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x14ac:dyDescent="0.2">
      <c r="A581" s="42"/>
      <c r="B581" s="26"/>
      <c r="C581" s="43"/>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x14ac:dyDescent="0.2">
      <c r="A582" s="42"/>
      <c r="B582" s="26"/>
      <c r="C582" s="43"/>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x14ac:dyDescent="0.2">
      <c r="A583" s="42"/>
      <c r="B583" s="26"/>
      <c r="C583" s="43"/>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x14ac:dyDescent="0.2">
      <c r="A584" s="42"/>
      <c r="B584" s="26"/>
      <c r="C584" s="43"/>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x14ac:dyDescent="0.2">
      <c r="A585" s="42"/>
      <c r="B585" s="26"/>
      <c r="C585" s="43"/>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x14ac:dyDescent="0.2">
      <c r="A586" s="42"/>
      <c r="B586" s="26"/>
      <c r="C586" s="43"/>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x14ac:dyDescent="0.2">
      <c r="A587" s="42"/>
      <c r="B587" s="26"/>
      <c r="C587" s="43"/>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x14ac:dyDescent="0.2">
      <c r="A588" s="42"/>
      <c r="B588" s="26"/>
      <c r="C588" s="43"/>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x14ac:dyDescent="0.2">
      <c r="A589" s="42"/>
      <c r="B589" s="26"/>
      <c r="C589" s="43"/>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x14ac:dyDescent="0.2">
      <c r="A590" s="42"/>
      <c r="B590" s="26"/>
      <c r="C590" s="43"/>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x14ac:dyDescent="0.2">
      <c r="A591" s="42"/>
      <c r="B591" s="26"/>
      <c r="C591" s="43"/>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x14ac:dyDescent="0.2">
      <c r="A592" s="42"/>
      <c r="B592" s="26"/>
      <c r="C592" s="43"/>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x14ac:dyDescent="0.2">
      <c r="A593" s="42"/>
      <c r="B593" s="26"/>
      <c r="C593" s="43"/>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x14ac:dyDescent="0.2">
      <c r="A594" s="42"/>
      <c r="B594" s="26"/>
      <c r="C594" s="43"/>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x14ac:dyDescent="0.2">
      <c r="A595" s="42"/>
      <c r="B595" s="26"/>
      <c r="C595" s="43"/>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x14ac:dyDescent="0.2">
      <c r="A596" s="42"/>
      <c r="B596" s="26"/>
      <c r="C596" s="43"/>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x14ac:dyDescent="0.2">
      <c r="A597" s="42"/>
      <c r="B597" s="26"/>
      <c r="C597" s="43"/>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x14ac:dyDescent="0.2">
      <c r="A598" s="42"/>
      <c r="B598" s="26"/>
      <c r="C598" s="43"/>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x14ac:dyDescent="0.2">
      <c r="A599" s="42"/>
      <c r="B599" s="26"/>
      <c r="C599" s="43"/>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x14ac:dyDescent="0.2">
      <c r="A600" s="42"/>
      <c r="B600" s="26"/>
      <c r="C600" s="43"/>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x14ac:dyDescent="0.2">
      <c r="A601" s="42"/>
      <c r="B601" s="26"/>
      <c r="C601" s="43"/>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x14ac:dyDescent="0.2">
      <c r="A602" s="42"/>
      <c r="B602" s="26"/>
      <c r="C602" s="43"/>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x14ac:dyDescent="0.2">
      <c r="A603" s="42"/>
      <c r="B603" s="26"/>
      <c r="C603" s="43"/>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x14ac:dyDescent="0.2">
      <c r="A604" s="42"/>
      <c r="B604" s="26"/>
      <c r="C604" s="43"/>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x14ac:dyDescent="0.2">
      <c r="A605" s="42"/>
      <c r="B605" s="26"/>
      <c r="C605" s="43"/>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x14ac:dyDescent="0.2">
      <c r="A606" s="42"/>
      <c r="B606" s="26"/>
      <c r="C606" s="43"/>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x14ac:dyDescent="0.2">
      <c r="A607" s="42"/>
      <c r="B607" s="26"/>
      <c r="C607" s="43"/>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x14ac:dyDescent="0.2">
      <c r="A608" s="42"/>
      <c r="B608" s="26"/>
      <c r="C608" s="43"/>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x14ac:dyDescent="0.2">
      <c r="A609" s="42"/>
      <c r="B609" s="26"/>
      <c r="C609" s="43"/>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x14ac:dyDescent="0.2">
      <c r="A610" s="42"/>
      <c r="B610" s="26"/>
      <c r="C610" s="43"/>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x14ac:dyDescent="0.2">
      <c r="A611" s="42"/>
      <c r="B611" s="26"/>
      <c r="C611" s="43"/>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x14ac:dyDescent="0.2">
      <c r="A612" s="42"/>
      <c r="B612" s="26"/>
      <c r="C612" s="43"/>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x14ac:dyDescent="0.2">
      <c r="A613" s="42"/>
      <c r="B613" s="26"/>
      <c r="C613" s="43"/>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x14ac:dyDescent="0.2">
      <c r="A614" s="42"/>
      <c r="B614" s="26"/>
      <c r="C614" s="43"/>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x14ac:dyDescent="0.2">
      <c r="A615" s="42"/>
      <c r="B615" s="26"/>
      <c r="C615" s="43"/>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x14ac:dyDescent="0.2">
      <c r="A616" s="42"/>
      <c r="B616" s="26"/>
      <c r="C616" s="43"/>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x14ac:dyDescent="0.2">
      <c r="A617" s="42"/>
      <c r="B617" s="26"/>
      <c r="C617" s="43"/>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x14ac:dyDescent="0.2">
      <c r="A618" s="42"/>
      <c r="B618" s="26"/>
      <c r="C618" s="43"/>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x14ac:dyDescent="0.2">
      <c r="A619" s="42"/>
      <c r="B619" s="26"/>
      <c r="C619" s="43"/>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x14ac:dyDescent="0.2">
      <c r="A620" s="42"/>
      <c r="B620" s="26"/>
      <c r="C620" s="43"/>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x14ac:dyDescent="0.2">
      <c r="A621" s="42"/>
      <c r="B621" s="26"/>
      <c r="C621" s="43"/>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x14ac:dyDescent="0.2">
      <c r="A622" s="42"/>
      <c r="B622" s="26"/>
      <c r="C622" s="43"/>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x14ac:dyDescent="0.2">
      <c r="A623" s="42"/>
      <c r="B623" s="26"/>
      <c r="C623" s="43"/>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x14ac:dyDescent="0.2">
      <c r="A624" s="42"/>
      <c r="B624" s="26"/>
      <c r="C624" s="43"/>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x14ac:dyDescent="0.2">
      <c r="A625" s="42"/>
      <c r="B625" s="26"/>
      <c r="C625" s="43"/>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x14ac:dyDescent="0.2">
      <c r="A626" s="42"/>
      <c r="B626" s="26"/>
      <c r="C626" s="43"/>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x14ac:dyDescent="0.2">
      <c r="A627" s="42"/>
      <c r="B627" s="26"/>
      <c r="C627" s="43"/>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x14ac:dyDescent="0.2">
      <c r="A628" s="42"/>
      <c r="B628" s="26"/>
      <c r="C628" s="43"/>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x14ac:dyDescent="0.2">
      <c r="A629" s="42"/>
      <c r="B629" s="26"/>
      <c r="C629" s="43"/>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x14ac:dyDescent="0.2">
      <c r="A630" s="42"/>
      <c r="B630" s="26"/>
      <c r="C630" s="43"/>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x14ac:dyDescent="0.2">
      <c r="A631" s="42"/>
      <c r="B631" s="26"/>
      <c r="C631" s="43"/>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x14ac:dyDescent="0.2">
      <c r="A632" s="42"/>
      <c r="B632" s="26"/>
      <c r="C632" s="43"/>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x14ac:dyDescent="0.2">
      <c r="A633" s="42"/>
      <c r="B633" s="26"/>
      <c r="C633" s="43"/>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x14ac:dyDescent="0.2">
      <c r="A634" s="42"/>
      <c r="B634" s="26"/>
      <c r="C634" s="43"/>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x14ac:dyDescent="0.2">
      <c r="A635" s="42"/>
      <c r="B635" s="26"/>
      <c r="C635" s="43"/>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x14ac:dyDescent="0.2">
      <c r="A636" s="42"/>
      <c r="B636" s="26"/>
      <c r="C636" s="43"/>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x14ac:dyDescent="0.2">
      <c r="A637" s="42"/>
      <c r="B637" s="26"/>
      <c r="C637" s="43"/>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x14ac:dyDescent="0.2">
      <c r="A638" s="42"/>
      <c r="B638" s="26"/>
      <c r="C638" s="43"/>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x14ac:dyDescent="0.2">
      <c r="A639" s="42"/>
      <c r="B639" s="26"/>
      <c r="C639" s="43"/>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x14ac:dyDescent="0.2">
      <c r="A640" s="42"/>
      <c r="B640" s="26"/>
      <c r="C640" s="43"/>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x14ac:dyDescent="0.2">
      <c r="A641" s="42"/>
      <c r="B641" s="26"/>
      <c r="C641" s="43"/>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x14ac:dyDescent="0.2">
      <c r="A642" s="42"/>
      <c r="B642" s="26"/>
      <c r="C642" s="43"/>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x14ac:dyDescent="0.2">
      <c r="A643" s="42"/>
      <c r="B643" s="26"/>
      <c r="C643" s="43"/>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x14ac:dyDescent="0.2">
      <c r="A644" s="42"/>
      <c r="B644" s="26"/>
      <c r="C644" s="43"/>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x14ac:dyDescent="0.2">
      <c r="A645" s="42"/>
      <c r="B645" s="26"/>
      <c r="C645" s="43"/>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x14ac:dyDescent="0.2">
      <c r="A646" s="42"/>
      <c r="B646" s="26"/>
      <c r="C646" s="43"/>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x14ac:dyDescent="0.2">
      <c r="A647" s="42"/>
      <c r="B647" s="26"/>
      <c r="C647" s="43"/>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x14ac:dyDescent="0.2">
      <c r="A648" s="42"/>
      <c r="B648" s="26"/>
      <c r="C648" s="43"/>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x14ac:dyDescent="0.2">
      <c r="A649" s="42"/>
      <c r="B649" s="26"/>
      <c r="C649" s="43"/>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x14ac:dyDescent="0.2">
      <c r="A650" s="42"/>
      <c r="B650" s="26"/>
      <c r="C650" s="43"/>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x14ac:dyDescent="0.2">
      <c r="A651" s="42"/>
      <c r="B651" s="26"/>
      <c r="C651" s="43"/>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x14ac:dyDescent="0.2">
      <c r="A652" s="42"/>
      <c r="B652" s="26"/>
      <c r="C652" s="43"/>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x14ac:dyDescent="0.2">
      <c r="A653" s="42"/>
      <c r="B653" s="26"/>
      <c r="C653" s="43"/>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x14ac:dyDescent="0.2">
      <c r="A654" s="42"/>
      <c r="B654" s="26"/>
      <c r="C654" s="43"/>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x14ac:dyDescent="0.2">
      <c r="A655" s="42"/>
      <c r="B655" s="26"/>
      <c r="C655" s="43"/>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x14ac:dyDescent="0.2">
      <c r="A656" s="42"/>
      <c r="B656" s="26"/>
      <c r="C656" s="43"/>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x14ac:dyDescent="0.2">
      <c r="A657" s="42"/>
      <c r="B657" s="26"/>
      <c r="C657" s="43"/>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x14ac:dyDescent="0.2">
      <c r="A658" s="42"/>
      <c r="B658" s="26"/>
      <c r="C658" s="43"/>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x14ac:dyDescent="0.2">
      <c r="A659" s="42"/>
      <c r="B659" s="26"/>
      <c r="C659" s="43"/>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x14ac:dyDescent="0.2">
      <c r="A660" s="42"/>
      <c r="B660" s="26"/>
      <c r="C660" s="43"/>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x14ac:dyDescent="0.2">
      <c r="A661" s="42"/>
      <c r="B661" s="26"/>
      <c r="C661" s="43"/>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x14ac:dyDescent="0.2">
      <c r="A662" s="42"/>
      <c r="B662" s="26"/>
      <c r="C662" s="43"/>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x14ac:dyDescent="0.2">
      <c r="A663" s="42"/>
      <c r="B663" s="26"/>
      <c r="C663" s="43"/>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x14ac:dyDescent="0.2">
      <c r="A664" s="42"/>
      <c r="B664" s="26"/>
      <c r="C664" s="43"/>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x14ac:dyDescent="0.2">
      <c r="A665" s="42"/>
      <c r="B665" s="26"/>
      <c r="C665" s="43"/>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x14ac:dyDescent="0.2">
      <c r="A666" s="42"/>
      <c r="B666" s="26"/>
      <c r="C666" s="43"/>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x14ac:dyDescent="0.2">
      <c r="A667" s="42"/>
      <c r="B667" s="26"/>
      <c r="C667" s="43"/>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x14ac:dyDescent="0.2">
      <c r="A668" s="42"/>
      <c r="B668" s="26"/>
      <c r="C668" s="43"/>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x14ac:dyDescent="0.2">
      <c r="A669" s="42"/>
      <c r="B669" s="26"/>
      <c r="C669" s="43"/>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x14ac:dyDescent="0.2">
      <c r="A670" s="42"/>
      <c r="B670" s="26"/>
      <c r="C670" s="43"/>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x14ac:dyDescent="0.2">
      <c r="A671" s="42"/>
      <c r="B671" s="26"/>
      <c r="C671" s="43"/>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x14ac:dyDescent="0.2">
      <c r="A672" s="42"/>
      <c r="B672" s="26"/>
      <c r="C672" s="43"/>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x14ac:dyDescent="0.2">
      <c r="A673" s="42"/>
      <c r="B673" s="26"/>
      <c r="C673" s="43"/>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x14ac:dyDescent="0.2">
      <c r="A674" s="42"/>
      <c r="B674" s="26"/>
      <c r="C674" s="43"/>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x14ac:dyDescent="0.2">
      <c r="A675" s="42"/>
      <c r="B675" s="26"/>
      <c r="C675" s="43"/>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x14ac:dyDescent="0.2">
      <c r="A676" s="42"/>
      <c r="B676" s="26"/>
      <c r="C676" s="43"/>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x14ac:dyDescent="0.2">
      <c r="A677" s="42"/>
      <c r="B677" s="26"/>
      <c r="C677" s="43"/>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x14ac:dyDescent="0.2">
      <c r="A678" s="42"/>
      <c r="B678" s="26"/>
      <c r="C678" s="43"/>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x14ac:dyDescent="0.2">
      <c r="A679" s="42"/>
      <c r="B679" s="26"/>
      <c r="C679" s="43"/>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x14ac:dyDescent="0.2">
      <c r="A680" s="42"/>
      <c r="B680" s="26"/>
      <c r="C680" s="43"/>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x14ac:dyDescent="0.2">
      <c r="A681" s="42"/>
      <c r="B681" s="26"/>
      <c r="C681" s="43"/>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x14ac:dyDescent="0.2">
      <c r="A682" s="42"/>
      <c r="B682" s="26"/>
      <c r="C682" s="43"/>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x14ac:dyDescent="0.2">
      <c r="A683" s="42"/>
      <c r="B683" s="26"/>
      <c r="C683" s="43"/>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x14ac:dyDescent="0.2">
      <c r="A684" s="42"/>
      <c r="B684" s="26"/>
      <c r="C684" s="43"/>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x14ac:dyDescent="0.2">
      <c r="A685" s="42"/>
      <c r="B685" s="26"/>
      <c r="C685" s="43"/>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x14ac:dyDescent="0.2">
      <c r="A686" s="42"/>
      <c r="B686" s="26"/>
      <c r="C686" s="43"/>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x14ac:dyDescent="0.2">
      <c r="A687" s="42"/>
      <c r="B687" s="26"/>
      <c r="C687" s="43"/>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x14ac:dyDescent="0.2">
      <c r="A688" s="42"/>
      <c r="B688" s="26"/>
      <c r="C688" s="43"/>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x14ac:dyDescent="0.2">
      <c r="A689" s="42"/>
      <c r="B689" s="26"/>
      <c r="C689" s="43"/>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x14ac:dyDescent="0.2">
      <c r="A690" s="42"/>
      <c r="B690" s="26"/>
      <c r="C690" s="43"/>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x14ac:dyDescent="0.2">
      <c r="A691" s="42"/>
      <c r="B691" s="26"/>
      <c r="C691" s="43"/>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x14ac:dyDescent="0.2">
      <c r="A692" s="42"/>
      <c r="B692" s="26"/>
      <c r="C692" s="43"/>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x14ac:dyDescent="0.2">
      <c r="A693" s="42"/>
      <c r="B693" s="26"/>
      <c r="C693" s="43"/>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x14ac:dyDescent="0.2">
      <c r="A694" s="42"/>
      <c r="B694" s="26"/>
      <c r="C694" s="43"/>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x14ac:dyDescent="0.2">
      <c r="A695" s="42"/>
      <c r="B695" s="26"/>
      <c r="C695" s="43"/>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x14ac:dyDescent="0.2">
      <c r="A696" s="42"/>
      <c r="B696" s="26"/>
      <c r="C696" s="43"/>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x14ac:dyDescent="0.2">
      <c r="A697" s="42"/>
      <c r="B697" s="26"/>
      <c r="C697" s="43"/>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x14ac:dyDescent="0.2">
      <c r="A698" s="42"/>
      <c r="B698" s="26"/>
      <c r="C698" s="43"/>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x14ac:dyDescent="0.2">
      <c r="A699" s="42"/>
      <c r="B699" s="26"/>
      <c r="C699" s="43"/>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x14ac:dyDescent="0.2">
      <c r="A700" s="42"/>
      <c r="B700" s="26"/>
      <c r="C700" s="43"/>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x14ac:dyDescent="0.2">
      <c r="A701" s="42"/>
      <c r="B701" s="26"/>
      <c r="C701" s="43"/>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x14ac:dyDescent="0.2">
      <c r="A702" s="42"/>
      <c r="B702" s="26"/>
      <c r="C702" s="43"/>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x14ac:dyDescent="0.2">
      <c r="A703" s="42"/>
      <c r="B703" s="26"/>
      <c r="C703" s="43"/>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x14ac:dyDescent="0.2">
      <c r="A704" s="42"/>
      <c r="B704" s="26"/>
      <c r="C704" s="43"/>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x14ac:dyDescent="0.2">
      <c r="A705" s="42"/>
      <c r="B705" s="26"/>
      <c r="C705" s="43"/>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x14ac:dyDescent="0.2">
      <c r="A706" s="42"/>
      <c r="B706" s="26"/>
      <c r="C706" s="43"/>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x14ac:dyDescent="0.2">
      <c r="A707" s="42"/>
      <c r="B707" s="26"/>
      <c r="C707" s="43"/>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x14ac:dyDescent="0.2">
      <c r="A708" s="42"/>
      <c r="B708" s="26"/>
      <c r="C708" s="43"/>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x14ac:dyDescent="0.2">
      <c r="A709" s="42"/>
      <c r="B709" s="26"/>
      <c r="C709" s="43"/>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x14ac:dyDescent="0.2">
      <c r="A710" s="42"/>
      <c r="B710" s="26"/>
      <c r="C710" s="43"/>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x14ac:dyDescent="0.2">
      <c r="A711" s="42"/>
      <c r="B711" s="26"/>
      <c r="C711" s="43"/>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x14ac:dyDescent="0.2">
      <c r="A712" s="42"/>
      <c r="B712" s="26"/>
      <c r="C712" s="43"/>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x14ac:dyDescent="0.2">
      <c r="A713" s="42"/>
      <c r="B713" s="26"/>
      <c r="C713" s="43"/>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x14ac:dyDescent="0.2">
      <c r="A714" s="42"/>
      <c r="B714" s="26"/>
      <c r="C714" s="43"/>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x14ac:dyDescent="0.2">
      <c r="A715" s="42"/>
      <c r="B715" s="26"/>
      <c r="C715" s="43"/>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x14ac:dyDescent="0.2">
      <c r="A716" s="42"/>
      <c r="B716" s="26"/>
      <c r="C716" s="43"/>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x14ac:dyDescent="0.2">
      <c r="A717" s="42"/>
      <c r="B717" s="26"/>
      <c r="C717" s="43"/>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x14ac:dyDescent="0.2">
      <c r="A718" s="42"/>
      <c r="B718" s="26"/>
      <c r="C718" s="43"/>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x14ac:dyDescent="0.2">
      <c r="A719" s="42"/>
      <c r="B719" s="26"/>
      <c r="C719" s="43"/>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x14ac:dyDescent="0.2">
      <c r="A720" s="42"/>
      <c r="B720" s="26"/>
      <c r="C720" s="43"/>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x14ac:dyDescent="0.2">
      <c r="A721" s="42"/>
      <c r="B721" s="26"/>
      <c r="C721" s="43"/>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x14ac:dyDescent="0.2">
      <c r="A722" s="42"/>
      <c r="B722" s="26"/>
      <c r="C722" s="43"/>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x14ac:dyDescent="0.2">
      <c r="A723" s="42"/>
      <c r="B723" s="26"/>
      <c r="C723" s="43"/>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x14ac:dyDescent="0.2">
      <c r="A724" s="42"/>
      <c r="B724" s="26"/>
      <c r="C724" s="43"/>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x14ac:dyDescent="0.2">
      <c r="A725" s="42"/>
      <c r="B725" s="26"/>
      <c r="C725" s="43"/>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x14ac:dyDescent="0.2">
      <c r="A726" s="42"/>
      <c r="B726" s="26"/>
      <c r="C726" s="43"/>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x14ac:dyDescent="0.2">
      <c r="A727" s="42"/>
      <c r="B727" s="26"/>
      <c r="C727" s="43"/>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x14ac:dyDescent="0.2">
      <c r="A728" s="42"/>
      <c r="B728" s="26"/>
      <c r="C728" s="43"/>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x14ac:dyDescent="0.2">
      <c r="A729" s="42"/>
      <c r="B729" s="26"/>
      <c r="C729" s="43"/>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x14ac:dyDescent="0.2">
      <c r="A730" s="42"/>
      <c r="B730" s="26"/>
      <c r="C730" s="43"/>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x14ac:dyDescent="0.2">
      <c r="A731" s="42"/>
      <c r="B731" s="26"/>
      <c r="C731" s="43"/>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x14ac:dyDescent="0.2">
      <c r="A732" s="42"/>
      <c r="B732" s="26"/>
      <c r="C732" s="43"/>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x14ac:dyDescent="0.2">
      <c r="A733" s="42"/>
      <c r="B733" s="26"/>
      <c r="C733" s="43"/>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x14ac:dyDescent="0.2">
      <c r="A734" s="42"/>
      <c r="B734" s="26"/>
      <c r="C734" s="43"/>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x14ac:dyDescent="0.2">
      <c r="A735" s="42"/>
      <c r="B735" s="26"/>
      <c r="C735" s="43"/>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x14ac:dyDescent="0.2">
      <c r="A736" s="42"/>
      <c r="B736" s="26"/>
      <c r="C736" s="43"/>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x14ac:dyDescent="0.2">
      <c r="A737" s="42"/>
      <c r="B737" s="26"/>
      <c r="C737" s="43"/>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x14ac:dyDescent="0.2">
      <c r="A738" s="42"/>
      <c r="B738" s="26"/>
      <c r="C738" s="43"/>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x14ac:dyDescent="0.2">
      <c r="A739" s="42"/>
      <c r="B739" s="26"/>
      <c r="C739" s="43"/>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x14ac:dyDescent="0.2">
      <c r="A740" s="42"/>
      <c r="B740" s="26"/>
      <c r="C740" s="43"/>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x14ac:dyDescent="0.2">
      <c r="A741" s="42"/>
      <c r="B741" s="26"/>
      <c r="C741" s="43"/>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x14ac:dyDescent="0.2">
      <c r="A742" s="42"/>
      <c r="B742" s="26"/>
      <c r="C742" s="43"/>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x14ac:dyDescent="0.2">
      <c r="A743" s="42"/>
      <c r="B743" s="26"/>
      <c r="C743" s="43"/>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x14ac:dyDescent="0.2">
      <c r="A744" s="42"/>
      <c r="B744" s="26"/>
      <c r="C744" s="43"/>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x14ac:dyDescent="0.2">
      <c r="A745" s="42"/>
      <c r="B745" s="26"/>
      <c r="C745" s="43"/>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x14ac:dyDescent="0.2">
      <c r="A746" s="42"/>
      <c r="B746" s="26"/>
      <c r="C746" s="43"/>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x14ac:dyDescent="0.2">
      <c r="A747" s="42"/>
      <c r="B747" s="26"/>
      <c r="C747" s="43"/>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x14ac:dyDescent="0.2">
      <c r="A748" s="42"/>
      <c r="B748" s="26"/>
      <c r="C748" s="43"/>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x14ac:dyDescent="0.2">
      <c r="A749" s="42"/>
      <c r="B749" s="26"/>
      <c r="C749" s="43"/>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x14ac:dyDescent="0.2">
      <c r="A750" s="42"/>
      <c r="B750" s="26"/>
      <c r="C750" s="43"/>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x14ac:dyDescent="0.2">
      <c r="A751" s="42"/>
      <c r="B751" s="26"/>
      <c r="C751" s="43"/>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x14ac:dyDescent="0.2">
      <c r="A752" s="42"/>
      <c r="B752" s="26"/>
      <c r="C752" s="43"/>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x14ac:dyDescent="0.2">
      <c r="A753" s="42"/>
      <c r="B753" s="26"/>
      <c r="C753" s="43"/>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x14ac:dyDescent="0.2">
      <c r="A754" s="42"/>
      <c r="B754" s="26"/>
      <c r="C754" s="43"/>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x14ac:dyDescent="0.2">
      <c r="A755" s="42"/>
      <c r="B755" s="26"/>
      <c r="C755" s="43"/>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x14ac:dyDescent="0.2">
      <c r="A756" s="42"/>
      <c r="B756" s="26"/>
      <c r="C756" s="43"/>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x14ac:dyDescent="0.2">
      <c r="A757" s="42"/>
      <c r="B757" s="26"/>
      <c r="C757" s="43"/>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x14ac:dyDescent="0.2">
      <c r="A758" s="42"/>
      <c r="B758" s="26"/>
      <c r="C758" s="43"/>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x14ac:dyDescent="0.2">
      <c r="A759" s="42"/>
      <c r="B759" s="26"/>
      <c r="C759" s="43"/>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x14ac:dyDescent="0.2">
      <c r="A760" s="42"/>
      <c r="B760" s="26"/>
      <c r="C760" s="43"/>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x14ac:dyDescent="0.2">
      <c r="A761" s="42"/>
      <c r="B761" s="26"/>
      <c r="C761" s="43"/>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x14ac:dyDescent="0.2">
      <c r="A762" s="42"/>
      <c r="B762" s="26"/>
      <c r="C762" s="43"/>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x14ac:dyDescent="0.2">
      <c r="A763" s="42"/>
      <c r="B763" s="26"/>
      <c r="C763" s="43"/>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x14ac:dyDescent="0.2">
      <c r="A764" s="42"/>
      <c r="B764" s="26"/>
      <c r="C764" s="43"/>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x14ac:dyDescent="0.2">
      <c r="A765" s="42"/>
      <c r="B765" s="26"/>
      <c r="C765" s="43"/>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x14ac:dyDescent="0.2">
      <c r="A766" s="42"/>
      <c r="B766" s="26"/>
      <c r="C766" s="43"/>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x14ac:dyDescent="0.2">
      <c r="A767" s="42"/>
      <c r="B767" s="26"/>
      <c r="C767" s="43"/>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x14ac:dyDescent="0.2">
      <c r="A768" s="42"/>
      <c r="B768" s="26"/>
      <c r="C768" s="43"/>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x14ac:dyDescent="0.2">
      <c r="A769" s="42"/>
      <c r="B769" s="26"/>
      <c r="C769" s="43"/>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x14ac:dyDescent="0.2">
      <c r="A770" s="42"/>
      <c r="B770" s="26"/>
      <c r="C770" s="43"/>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x14ac:dyDescent="0.2">
      <c r="A771" s="42"/>
      <c r="B771" s="26"/>
      <c r="C771" s="43"/>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x14ac:dyDescent="0.2">
      <c r="A772" s="42"/>
      <c r="B772" s="26"/>
      <c r="C772" s="43"/>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x14ac:dyDescent="0.2">
      <c r="A773" s="42"/>
      <c r="B773" s="26"/>
      <c r="C773" s="43"/>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x14ac:dyDescent="0.2">
      <c r="A774" s="42"/>
      <c r="B774" s="26"/>
      <c r="C774" s="43"/>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x14ac:dyDescent="0.2">
      <c r="A775" s="42"/>
      <c r="B775" s="26"/>
      <c r="C775" s="43"/>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x14ac:dyDescent="0.2">
      <c r="A776" s="42"/>
      <c r="B776" s="26"/>
      <c r="C776" s="43"/>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x14ac:dyDescent="0.2">
      <c r="A777" s="42"/>
      <c r="B777" s="26"/>
      <c r="C777" s="43"/>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x14ac:dyDescent="0.2">
      <c r="A778" s="42"/>
      <c r="B778" s="26"/>
      <c r="C778" s="43"/>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x14ac:dyDescent="0.2">
      <c r="A779" s="42"/>
      <c r="B779" s="26"/>
      <c r="C779" s="43"/>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x14ac:dyDescent="0.2">
      <c r="A780" s="42"/>
      <c r="B780" s="26"/>
      <c r="C780" s="43"/>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x14ac:dyDescent="0.2">
      <c r="A781" s="42"/>
      <c r="B781" s="26"/>
      <c r="C781" s="43"/>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x14ac:dyDescent="0.2">
      <c r="A782" s="42"/>
      <c r="B782" s="26"/>
      <c r="C782" s="43"/>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x14ac:dyDescent="0.2">
      <c r="A783" s="42"/>
      <c r="B783" s="26"/>
      <c r="C783" s="43"/>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x14ac:dyDescent="0.2">
      <c r="A784" s="42"/>
      <c r="B784" s="26"/>
      <c r="C784" s="43"/>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x14ac:dyDescent="0.2">
      <c r="A785" s="42"/>
      <c r="B785" s="26"/>
      <c r="C785" s="43"/>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x14ac:dyDescent="0.2">
      <c r="A786" s="42"/>
      <c r="B786" s="26"/>
      <c r="C786" s="43"/>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x14ac:dyDescent="0.2">
      <c r="A787" s="42"/>
      <c r="B787" s="26"/>
      <c r="C787" s="43"/>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x14ac:dyDescent="0.2">
      <c r="A788" s="42"/>
      <c r="B788" s="26"/>
      <c r="C788" s="43"/>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x14ac:dyDescent="0.2">
      <c r="A789" s="42"/>
      <c r="B789" s="26"/>
      <c r="C789" s="43"/>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x14ac:dyDescent="0.2">
      <c r="A790" s="42"/>
      <c r="B790" s="26"/>
      <c r="C790" s="43"/>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x14ac:dyDescent="0.2">
      <c r="A791" s="42"/>
      <c r="B791" s="26"/>
      <c r="C791" s="43"/>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x14ac:dyDescent="0.2">
      <c r="A792" s="42"/>
      <c r="B792" s="26"/>
      <c r="C792" s="43"/>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x14ac:dyDescent="0.2">
      <c r="A793" s="42"/>
      <c r="B793" s="26"/>
      <c r="C793" s="43"/>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x14ac:dyDescent="0.2">
      <c r="A794" s="42"/>
      <c r="B794" s="26"/>
      <c r="C794" s="43"/>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x14ac:dyDescent="0.2">
      <c r="A795" s="42"/>
      <c r="B795" s="26"/>
      <c r="C795" s="43"/>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x14ac:dyDescent="0.2">
      <c r="A796" s="42"/>
      <c r="B796" s="26"/>
      <c r="C796" s="43"/>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x14ac:dyDescent="0.2">
      <c r="A797" s="42"/>
      <c r="B797" s="26"/>
      <c r="C797" s="43"/>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x14ac:dyDescent="0.2">
      <c r="A798" s="42"/>
      <c r="B798" s="26"/>
      <c r="C798" s="43"/>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x14ac:dyDescent="0.2">
      <c r="A799" s="42"/>
      <c r="B799" s="26"/>
      <c r="C799" s="43"/>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x14ac:dyDescent="0.2">
      <c r="A800" s="42"/>
      <c r="B800" s="26"/>
      <c r="C800" s="43"/>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x14ac:dyDescent="0.2">
      <c r="A801" s="42"/>
      <c r="B801" s="26"/>
      <c r="C801" s="43"/>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x14ac:dyDescent="0.2">
      <c r="A802" s="42"/>
      <c r="B802" s="26"/>
      <c r="C802" s="43"/>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x14ac:dyDescent="0.2">
      <c r="A803" s="42"/>
      <c r="B803" s="26"/>
      <c r="C803" s="43"/>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x14ac:dyDescent="0.2">
      <c r="A804" s="42"/>
      <c r="B804" s="26"/>
      <c r="C804" s="43"/>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x14ac:dyDescent="0.2">
      <c r="A805" s="42"/>
      <c r="B805" s="26"/>
      <c r="C805" s="43"/>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x14ac:dyDescent="0.2">
      <c r="A806" s="42"/>
      <c r="B806" s="26"/>
      <c r="C806" s="43"/>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x14ac:dyDescent="0.2">
      <c r="A807" s="42"/>
      <c r="B807" s="26"/>
      <c r="C807" s="43"/>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x14ac:dyDescent="0.2">
      <c r="A808" s="42"/>
      <c r="B808" s="26"/>
      <c r="C808" s="43"/>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x14ac:dyDescent="0.2">
      <c r="A809" s="42"/>
      <c r="B809" s="26"/>
      <c r="C809" s="43"/>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x14ac:dyDescent="0.2">
      <c r="A810" s="42"/>
      <c r="B810" s="26"/>
      <c r="C810" s="43"/>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x14ac:dyDescent="0.2">
      <c r="A811" s="42"/>
      <c r="B811" s="26"/>
      <c r="C811" s="43"/>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x14ac:dyDescent="0.2">
      <c r="A812" s="42"/>
      <c r="B812" s="26"/>
      <c r="C812" s="43"/>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x14ac:dyDescent="0.2">
      <c r="A813" s="42"/>
      <c r="B813" s="26"/>
      <c r="C813" s="43"/>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x14ac:dyDescent="0.2">
      <c r="A814" s="42"/>
      <c r="B814" s="26"/>
      <c r="C814" s="43"/>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x14ac:dyDescent="0.2">
      <c r="A815" s="42"/>
      <c r="B815" s="26"/>
      <c r="C815" s="43"/>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x14ac:dyDescent="0.2">
      <c r="A816" s="42"/>
      <c r="B816" s="26"/>
      <c r="C816" s="43"/>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x14ac:dyDescent="0.2">
      <c r="A817" s="42"/>
      <c r="B817" s="26"/>
      <c r="C817" s="43"/>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x14ac:dyDescent="0.2">
      <c r="A818" s="42"/>
      <c r="B818" s="26"/>
      <c r="C818" s="43"/>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x14ac:dyDescent="0.2">
      <c r="A819" s="42"/>
      <c r="B819" s="26"/>
      <c r="C819" s="43"/>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x14ac:dyDescent="0.2">
      <c r="A820" s="42"/>
      <c r="B820" s="26"/>
      <c r="C820" s="43"/>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x14ac:dyDescent="0.2">
      <c r="A821" s="42"/>
      <c r="B821" s="26"/>
      <c r="C821" s="43"/>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x14ac:dyDescent="0.2">
      <c r="A822" s="42"/>
      <c r="B822" s="26"/>
      <c r="C822" s="43"/>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x14ac:dyDescent="0.2">
      <c r="A823" s="42"/>
      <c r="B823" s="26"/>
      <c r="C823" s="43"/>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x14ac:dyDescent="0.2">
      <c r="A824" s="42"/>
      <c r="B824" s="26"/>
      <c r="C824" s="43"/>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x14ac:dyDescent="0.2">
      <c r="A825" s="42"/>
      <c r="B825" s="26"/>
      <c r="C825" s="43"/>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x14ac:dyDescent="0.2">
      <c r="A826" s="42"/>
      <c r="B826" s="26"/>
      <c r="C826" s="43"/>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x14ac:dyDescent="0.2">
      <c r="A827" s="42"/>
      <c r="B827" s="26"/>
      <c r="C827" s="43"/>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x14ac:dyDescent="0.2">
      <c r="A828" s="42"/>
      <c r="B828" s="26"/>
      <c r="C828" s="43"/>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x14ac:dyDescent="0.2">
      <c r="A829" s="42"/>
      <c r="B829" s="26"/>
      <c r="C829" s="43"/>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x14ac:dyDescent="0.2">
      <c r="A830" s="42"/>
      <c r="B830" s="26"/>
      <c r="C830" s="43"/>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x14ac:dyDescent="0.2">
      <c r="A831" s="42"/>
      <c r="B831" s="26"/>
      <c r="C831" s="43"/>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x14ac:dyDescent="0.2">
      <c r="A832" s="42"/>
      <c r="B832" s="26"/>
      <c r="C832" s="43"/>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x14ac:dyDescent="0.2">
      <c r="A833" s="42"/>
      <c r="B833" s="26"/>
      <c r="C833" s="43"/>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x14ac:dyDescent="0.2">
      <c r="A834" s="42"/>
      <c r="B834" s="26"/>
      <c r="C834" s="43"/>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x14ac:dyDescent="0.2">
      <c r="A835" s="42"/>
      <c r="B835" s="26"/>
      <c r="C835" s="43"/>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x14ac:dyDescent="0.2">
      <c r="A836" s="42"/>
      <c r="B836" s="26"/>
      <c r="C836" s="43"/>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x14ac:dyDescent="0.2">
      <c r="A837" s="42"/>
      <c r="B837" s="26"/>
      <c r="C837" s="43"/>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x14ac:dyDescent="0.2">
      <c r="A838" s="42"/>
      <c r="B838" s="26"/>
      <c r="C838" s="43"/>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x14ac:dyDescent="0.2">
      <c r="A839" s="42"/>
      <c r="B839" s="26"/>
      <c r="C839" s="43"/>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x14ac:dyDescent="0.2">
      <c r="A840" s="42"/>
      <c r="B840" s="26"/>
      <c r="C840" s="43"/>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x14ac:dyDescent="0.2">
      <c r="A841" s="42"/>
      <c r="B841" s="26"/>
      <c r="C841" s="43"/>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x14ac:dyDescent="0.2">
      <c r="A842" s="42"/>
      <c r="B842" s="26"/>
      <c r="C842" s="43"/>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x14ac:dyDescent="0.2">
      <c r="A843" s="42"/>
      <c r="B843" s="26"/>
      <c r="C843" s="43"/>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x14ac:dyDescent="0.2">
      <c r="A844" s="42"/>
      <c r="B844" s="26"/>
      <c r="C844" s="43"/>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x14ac:dyDescent="0.2">
      <c r="A845" s="42"/>
      <c r="B845" s="26"/>
      <c r="C845" s="43"/>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x14ac:dyDescent="0.2">
      <c r="A846" s="42"/>
      <c r="B846" s="26"/>
      <c r="C846" s="43"/>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x14ac:dyDescent="0.2">
      <c r="A847" s="42"/>
      <c r="B847" s="26"/>
      <c r="C847" s="43"/>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x14ac:dyDescent="0.2">
      <c r="A848" s="42"/>
      <c r="B848" s="26"/>
      <c r="C848" s="43"/>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x14ac:dyDescent="0.2">
      <c r="A849" s="42"/>
      <c r="B849" s="26"/>
      <c r="C849" s="43"/>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x14ac:dyDescent="0.2">
      <c r="A850" s="42"/>
      <c r="B850" s="26"/>
      <c r="C850" s="43"/>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x14ac:dyDescent="0.2">
      <c r="A851" s="42"/>
      <c r="B851" s="26"/>
      <c r="C851" s="43"/>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x14ac:dyDescent="0.2">
      <c r="A852" s="42"/>
      <c r="B852" s="26"/>
      <c r="C852" s="43"/>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x14ac:dyDescent="0.2">
      <c r="A853" s="42"/>
      <c r="B853" s="26"/>
      <c r="C853" s="43"/>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x14ac:dyDescent="0.2">
      <c r="A854" s="42"/>
      <c r="B854" s="26"/>
      <c r="C854" s="43"/>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x14ac:dyDescent="0.2">
      <c r="A855" s="42"/>
      <c r="B855" s="26"/>
      <c r="C855" s="43"/>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x14ac:dyDescent="0.2">
      <c r="A856" s="42"/>
      <c r="B856" s="26"/>
      <c r="C856" s="43"/>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x14ac:dyDescent="0.2">
      <c r="A857" s="42"/>
      <c r="B857" s="26"/>
      <c r="C857" s="43"/>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x14ac:dyDescent="0.2">
      <c r="A858" s="42"/>
      <c r="B858" s="26"/>
      <c r="C858" s="43"/>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x14ac:dyDescent="0.2">
      <c r="A859" s="42"/>
      <c r="B859" s="26"/>
      <c r="C859" s="43"/>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x14ac:dyDescent="0.2">
      <c r="A860" s="42"/>
      <c r="B860" s="26"/>
      <c r="C860" s="43"/>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x14ac:dyDescent="0.2">
      <c r="A861" s="42"/>
      <c r="B861" s="26"/>
      <c r="C861" s="43"/>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x14ac:dyDescent="0.2">
      <c r="A862" s="42"/>
      <c r="B862" s="26"/>
      <c r="C862" s="43"/>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x14ac:dyDescent="0.2">
      <c r="A863" s="42"/>
      <c r="B863" s="26"/>
      <c r="C863" s="43"/>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x14ac:dyDescent="0.2">
      <c r="A864" s="42"/>
      <c r="B864" s="26"/>
      <c r="C864" s="43"/>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x14ac:dyDescent="0.2">
      <c r="A865" s="42"/>
      <c r="B865" s="26"/>
      <c r="C865" s="43"/>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x14ac:dyDescent="0.2">
      <c r="A866" s="42"/>
      <c r="B866" s="26"/>
      <c r="C866" s="43"/>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x14ac:dyDescent="0.2">
      <c r="A867" s="42"/>
      <c r="B867" s="26"/>
      <c r="C867" s="43"/>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x14ac:dyDescent="0.2">
      <c r="A868" s="42"/>
      <c r="B868" s="26"/>
      <c r="C868" s="43"/>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x14ac:dyDescent="0.2">
      <c r="A869" s="42"/>
      <c r="B869" s="26"/>
      <c r="C869" s="43"/>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x14ac:dyDescent="0.2">
      <c r="A870" s="42"/>
      <c r="B870" s="26"/>
      <c r="C870" s="43"/>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x14ac:dyDescent="0.2">
      <c r="A871" s="42"/>
      <c r="B871" s="26"/>
      <c r="C871" s="43"/>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x14ac:dyDescent="0.2">
      <c r="A872" s="42"/>
      <c r="B872" s="26"/>
      <c r="C872" s="43"/>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x14ac:dyDescent="0.2">
      <c r="A873" s="42"/>
      <c r="B873" s="26"/>
      <c r="C873" s="43"/>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x14ac:dyDescent="0.2">
      <c r="A874" s="42"/>
      <c r="B874" s="26"/>
      <c r="C874" s="43"/>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x14ac:dyDescent="0.2">
      <c r="A875" s="42"/>
      <c r="B875" s="26"/>
      <c r="C875" s="43"/>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x14ac:dyDescent="0.2">
      <c r="A876" s="42"/>
      <c r="B876" s="26"/>
      <c r="C876" s="43"/>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x14ac:dyDescent="0.2">
      <c r="A877" s="42"/>
      <c r="B877" s="26"/>
      <c r="C877" s="43"/>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x14ac:dyDescent="0.2">
      <c r="A878" s="42"/>
      <c r="B878" s="26"/>
      <c r="C878" s="43"/>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x14ac:dyDescent="0.2">
      <c r="A879" s="42"/>
      <c r="B879" s="26"/>
      <c r="C879" s="43"/>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x14ac:dyDescent="0.2">
      <c r="A880" s="42"/>
      <c r="B880" s="26"/>
      <c r="C880" s="43"/>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x14ac:dyDescent="0.2">
      <c r="A881" s="42"/>
      <c r="B881" s="26"/>
      <c r="C881" s="43"/>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x14ac:dyDescent="0.2">
      <c r="A882" s="42"/>
      <c r="B882" s="26"/>
      <c r="C882" s="43"/>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x14ac:dyDescent="0.2">
      <c r="A883" s="42"/>
      <c r="B883" s="26"/>
      <c r="C883" s="43"/>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x14ac:dyDescent="0.2">
      <c r="A884" s="42"/>
      <c r="B884" s="26"/>
      <c r="C884" s="43"/>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x14ac:dyDescent="0.2">
      <c r="A885" s="42"/>
      <c r="B885" s="26"/>
      <c r="C885" s="43"/>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x14ac:dyDescent="0.2">
      <c r="A886" s="42"/>
      <c r="B886" s="26"/>
      <c r="C886" s="43"/>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x14ac:dyDescent="0.2">
      <c r="A887" s="42"/>
      <c r="B887" s="26"/>
      <c r="C887" s="43"/>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x14ac:dyDescent="0.2">
      <c r="A888" s="42"/>
      <c r="B888" s="26"/>
      <c r="C888" s="43"/>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x14ac:dyDescent="0.2">
      <c r="A889" s="42"/>
      <c r="B889" s="26"/>
      <c r="C889" s="43"/>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x14ac:dyDescent="0.2">
      <c r="A890" s="42"/>
      <c r="B890" s="26"/>
      <c r="C890" s="43"/>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x14ac:dyDescent="0.2">
      <c r="A891" s="42"/>
      <c r="B891" s="26"/>
      <c r="C891" s="43"/>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x14ac:dyDescent="0.2">
      <c r="A892" s="42"/>
      <c r="B892" s="26"/>
      <c r="C892" s="43"/>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x14ac:dyDescent="0.2">
      <c r="A893" s="42"/>
      <c r="B893" s="26"/>
      <c r="C893" s="43"/>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x14ac:dyDescent="0.2">
      <c r="A894" s="42"/>
      <c r="B894" s="26"/>
      <c r="C894" s="43"/>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x14ac:dyDescent="0.2">
      <c r="A895" s="42"/>
      <c r="B895" s="26"/>
      <c r="C895" s="43"/>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x14ac:dyDescent="0.2">
      <c r="A896" s="42"/>
      <c r="B896" s="26"/>
      <c r="C896" s="43"/>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x14ac:dyDescent="0.2">
      <c r="A897" s="42"/>
      <c r="B897" s="26"/>
      <c r="C897" s="43"/>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x14ac:dyDescent="0.2">
      <c r="A898" s="42"/>
      <c r="B898" s="26"/>
      <c r="C898" s="43"/>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x14ac:dyDescent="0.2">
      <c r="A899" s="42"/>
      <c r="B899" s="26"/>
      <c r="C899" s="43"/>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x14ac:dyDescent="0.2">
      <c r="A900" s="42"/>
      <c r="B900" s="26"/>
      <c r="C900" s="43"/>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x14ac:dyDescent="0.2">
      <c r="A901" s="42"/>
      <c r="B901" s="26"/>
      <c r="C901" s="43"/>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x14ac:dyDescent="0.2">
      <c r="A902" s="42"/>
      <c r="B902" s="26"/>
      <c r="C902" s="43"/>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x14ac:dyDescent="0.2">
      <c r="A903" s="42"/>
      <c r="B903" s="26"/>
      <c r="C903" s="43"/>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x14ac:dyDescent="0.2">
      <c r="A904" s="42"/>
      <c r="B904" s="26"/>
      <c r="C904" s="43"/>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x14ac:dyDescent="0.2">
      <c r="A905" s="42"/>
      <c r="B905" s="26"/>
      <c r="C905" s="43"/>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x14ac:dyDescent="0.2">
      <c r="A906" s="42"/>
      <c r="B906" s="26"/>
      <c r="C906" s="43"/>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x14ac:dyDescent="0.2">
      <c r="A907" s="42"/>
      <c r="B907" s="26"/>
      <c r="C907" s="43"/>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x14ac:dyDescent="0.2">
      <c r="A908" s="42"/>
      <c r="B908" s="26"/>
      <c r="C908" s="43"/>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x14ac:dyDescent="0.2">
      <c r="A909" s="42"/>
      <c r="B909" s="26"/>
      <c r="C909" s="43"/>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x14ac:dyDescent="0.2">
      <c r="A910" s="42"/>
      <c r="B910" s="26"/>
      <c r="C910" s="43"/>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x14ac:dyDescent="0.2">
      <c r="A911" s="42"/>
      <c r="B911" s="26"/>
      <c r="C911" s="43"/>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x14ac:dyDescent="0.2">
      <c r="A912" s="42"/>
      <c r="B912" s="26"/>
      <c r="C912" s="43"/>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x14ac:dyDescent="0.2">
      <c r="A913" s="42"/>
      <c r="B913" s="26"/>
      <c r="C913" s="43"/>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x14ac:dyDescent="0.2">
      <c r="A914" s="42"/>
      <c r="B914" s="26"/>
      <c r="C914" s="43"/>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x14ac:dyDescent="0.2">
      <c r="A915" s="42"/>
      <c r="B915" s="26"/>
      <c r="C915" s="43"/>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x14ac:dyDescent="0.2">
      <c r="A916" s="42"/>
      <c r="B916" s="26"/>
      <c r="C916" s="43"/>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x14ac:dyDescent="0.2">
      <c r="A917" s="42"/>
      <c r="B917" s="26"/>
      <c r="C917" s="43"/>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x14ac:dyDescent="0.2">
      <c r="A918" s="42"/>
      <c r="B918" s="26"/>
      <c r="C918" s="43"/>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x14ac:dyDescent="0.2">
      <c r="A919" s="42"/>
      <c r="B919" s="26"/>
      <c r="C919" s="43"/>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x14ac:dyDescent="0.2">
      <c r="A920" s="42"/>
      <c r="B920" s="26"/>
      <c r="C920" s="43"/>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x14ac:dyDescent="0.2">
      <c r="A921" s="42"/>
      <c r="B921" s="26"/>
      <c r="C921" s="43"/>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x14ac:dyDescent="0.2">
      <c r="A922" s="42"/>
      <c r="B922" s="26"/>
      <c r="C922" s="43"/>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x14ac:dyDescent="0.2">
      <c r="A923" s="42"/>
      <c r="B923" s="26"/>
      <c r="C923" s="43"/>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x14ac:dyDescent="0.2">
      <c r="A924" s="42"/>
      <c r="B924" s="26"/>
      <c r="C924" s="43"/>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x14ac:dyDescent="0.2">
      <c r="A925" s="42"/>
      <c r="B925" s="26"/>
      <c r="C925" s="43"/>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x14ac:dyDescent="0.2">
      <c r="A926" s="42"/>
      <c r="B926" s="26"/>
      <c r="C926" s="43"/>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x14ac:dyDescent="0.2">
      <c r="A927" s="42"/>
      <c r="B927" s="26"/>
      <c r="C927" s="43"/>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x14ac:dyDescent="0.2">
      <c r="A928" s="42"/>
      <c r="B928" s="26"/>
      <c r="C928" s="43"/>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x14ac:dyDescent="0.2">
      <c r="A929" s="42"/>
      <c r="B929" s="26"/>
      <c r="C929" s="43"/>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x14ac:dyDescent="0.2">
      <c r="A930" s="42"/>
      <c r="B930" s="26"/>
      <c r="C930" s="43"/>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x14ac:dyDescent="0.2">
      <c r="A931" s="42"/>
      <c r="B931" s="26"/>
      <c r="C931" s="43"/>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x14ac:dyDescent="0.2">
      <c r="A932" s="42"/>
      <c r="B932" s="26"/>
      <c r="C932" s="43"/>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x14ac:dyDescent="0.2">
      <c r="A933" s="42"/>
      <c r="B933" s="26"/>
      <c r="C933" s="43"/>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x14ac:dyDescent="0.2">
      <c r="A934" s="42"/>
      <c r="B934" s="26"/>
      <c r="C934" s="43"/>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x14ac:dyDescent="0.2">
      <c r="A935" s="42"/>
      <c r="B935" s="26"/>
      <c r="C935" s="43"/>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x14ac:dyDescent="0.2">
      <c r="A936" s="42"/>
      <c r="B936" s="26"/>
      <c r="C936" s="43"/>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x14ac:dyDescent="0.2">
      <c r="A937" s="42"/>
      <c r="B937" s="26"/>
      <c r="C937" s="43"/>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x14ac:dyDescent="0.2">
      <c r="A938" s="42"/>
      <c r="B938" s="26"/>
      <c r="C938" s="43"/>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x14ac:dyDescent="0.2">
      <c r="A939" s="42"/>
      <c r="B939" s="26"/>
      <c r="C939" s="43"/>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x14ac:dyDescent="0.2">
      <c r="A940" s="42"/>
      <c r="B940" s="26"/>
      <c r="C940" s="43"/>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x14ac:dyDescent="0.2">
      <c r="A941" s="42"/>
      <c r="B941" s="26"/>
      <c r="C941" s="43"/>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x14ac:dyDescent="0.2">
      <c r="A942" s="42"/>
      <c r="B942" s="26"/>
      <c r="C942" s="43"/>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x14ac:dyDescent="0.2">
      <c r="A943" s="42"/>
      <c r="B943" s="26"/>
      <c r="C943" s="43"/>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x14ac:dyDescent="0.2">
      <c r="A944" s="42"/>
      <c r="B944" s="26"/>
      <c r="C944" s="43"/>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x14ac:dyDescent="0.2">
      <c r="A945" s="42"/>
      <c r="B945" s="26"/>
      <c r="C945" s="43"/>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x14ac:dyDescent="0.2">
      <c r="A946" s="42"/>
      <c r="B946" s="26"/>
      <c r="C946" s="43"/>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x14ac:dyDescent="0.2">
      <c r="A947" s="42"/>
      <c r="B947" s="26"/>
      <c r="C947" s="43"/>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x14ac:dyDescent="0.2">
      <c r="A948" s="42"/>
      <c r="B948" s="26"/>
      <c r="C948" s="43"/>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x14ac:dyDescent="0.2">
      <c r="A949" s="42"/>
      <c r="B949" s="26"/>
      <c r="C949" s="43"/>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x14ac:dyDescent="0.2">
      <c r="A950" s="42"/>
      <c r="B950" s="26"/>
      <c r="C950" s="43"/>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x14ac:dyDescent="0.2">
      <c r="A951" s="42"/>
      <c r="B951" s="26"/>
      <c r="C951" s="43"/>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x14ac:dyDescent="0.2">
      <c r="A952" s="42"/>
      <c r="B952" s="26"/>
      <c r="C952" s="43"/>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x14ac:dyDescent="0.2">
      <c r="A953" s="42"/>
      <c r="B953" s="26"/>
      <c r="C953" s="43"/>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x14ac:dyDescent="0.2">
      <c r="A954" s="42"/>
      <c r="B954" s="26"/>
      <c r="C954" s="43"/>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x14ac:dyDescent="0.2">
      <c r="A955" s="42"/>
      <c r="B955" s="26"/>
      <c r="C955" s="43"/>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x14ac:dyDescent="0.2">
      <c r="A956" s="42"/>
      <c r="B956" s="26"/>
      <c r="C956" s="43"/>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x14ac:dyDescent="0.2">
      <c r="A957" s="42"/>
      <c r="B957" s="26"/>
      <c r="C957" s="43"/>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x14ac:dyDescent="0.2">
      <c r="A958" s="42"/>
      <c r="B958" s="26"/>
      <c r="C958" s="43"/>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x14ac:dyDescent="0.2">
      <c r="A959" s="42"/>
      <c r="B959" s="26"/>
      <c r="C959" s="43"/>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x14ac:dyDescent="0.2">
      <c r="A960" s="42"/>
      <c r="B960" s="26"/>
      <c r="C960" s="43"/>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x14ac:dyDescent="0.2">
      <c r="A961" s="42"/>
      <c r="B961" s="26"/>
      <c r="C961" s="43"/>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x14ac:dyDescent="0.2">
      <c r="A962" s="42"/>
      <c r="B962" s="26"/>
      <c r="C962" s="43"/>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x14ac:dyDescent="0.2">
      <c r="A963" s="42"/>
      <c r="B963" s="26"/>
      <c r="C963" s="43"/>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x14ac:dyDescent="0.2">
      <c r="A964" s="42"/>
      <c r="B964" s="26"/>
      <c r="C964" s="43"/>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x14ac:dyDescent="0.2">
      <c r="A965" s="42"/>
      <c r="B965" s="26"/>
      <c r="C965" s="43"/>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x14ac:dyDescent="0.2">
      <c r="A966" s="42"/>
      <c r="B966" s="26"/>
      <c r="C966" s="43"/>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x14ac:dyDescent="0.2">
      <c r="A967" s="42"/>
      <c r="B967" s="26"/>
      <c r="C967" s="43"/>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x14ac:dyDescent="0.2">
      <c r="A968" s="42"/>
      <c r="B968" s="26"/>
      <c r="C968" s="43"/>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x14ac:dyDescent="0.2">
      <c r="A969" s="42"/>
      <c r="B969" s="26"/>
      <c r="C969" s="43"/>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x14ac:dyDescent="0.2">
      <c r="A970" s="42"/>
      <c r="B970" s="26"/>
      <c r="C970" s="43"/>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x14ac:dyDescent="0.2">
      <c r="A971" s="42"/>
      <c r="B971" s="26"/>
      <c r="C971" s="43"/>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x14ac:dyDescent="0.2">
      <c r="A972" s="42"/>
      <c r="B972" s="26"/>
      <c r="C972" s="43"/>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x14ac:dyDescent="0.2">
      <c r="A973" s="42"/>
      <c r="B973" s="26"/>
      <c r="C973" s="43"/>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x14ac:dyDescent="0.2">
      <c r="A974" s="42"/>
      <c r="B974" s="26"/>
      <c r="C974" s="43"/>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x14ac:dyDescent="0.2">
      <c r="A975" s="42"/>
      <c r="B975" s="26"/>
      <c r="C975" s="43"/>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x14ac:dyDescent="0.2">
      <c r="A976" s="42"/>
      <c r="B976" s="26"/>
      <c r="C976" s="43"/>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x14ac:dyDescent="0.2">
      <c r="A977" s="42"/>
      <c r="B977" s="26"/>
      <c r="C977" s="43"/>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x14ac:dyDescent="0.2">
      <c r="A978" s="42"/>
      <c r="B978" s="26"/>
      <c r="C978" s="43"/>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x14ac:dyDescent="0.2">
      <c r="A979" s="42"/>
      <c r="B979" s="26"/>
      <c r="C979" s="43"/>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x14ac:dyDescent="0.2">
      <c r="A980" s="42"/>
      <c r="B980" s="26"/>
      <c r="C980" s="43"/>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x14ac:dyDescent="0.2">
      <c r="A981" s="42"/>
      <c r="B981" s="26"/>
      <c r="C981" s="43"/>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x14ac:dyDescent="0.2">
      <c r="A982" s="42"/>
      <c r="B982" s="26"/>
      <c r="C982" s="43"/>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x14ac:dyDescent="0.2">
      <c r="A983" s="42"/>
      <c r="B983" s="26"/>
      <c r="C983" s="43"/>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x14ac:dyDescent="0.2">
      <c r="A984" s="42"/>
      <c r="B984" s="26"/>
      <c r="C984" s="43"/>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x14ac:dyDescent="0.2">
      <c r="A985" s="42"/>
      <c r="B985" s="26"/>
      <c r="C985" s="43"/>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x14ac:dyDescent="0.2">
      <c r="A986" s="42"/>
      <c r="B986" s="26"/>
      <c r="C986" s="43"/>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x14ac:dyDescent="0.2">
      <c r="A987" s="42"/>
      <c r="B987" s="26"/>
      <c r="C987" s="43"/>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x14ac:dyDescent="0.2">
      <c r="A988" s="42"/>
      <c r="B988" s="26"/>
      <c r="C988" s="43"/>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x14ac:dyDescent="0.2">
      <c r="A989" s="42"/>
      <c r="B989" s="26"/>
      <c r="C989" s="43"/>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x14ac:dyDescent="0.2">
      <c r="A990" s="42"/>
      <c r="B990" s="26"/>
      <c r="C990" s="43"/>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x14ac:dyDescent="0.2">
      <c r="A991" s="42"/>
      <c r="B991" s="26"/>
      <c r="C991" s="43"/>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x14ac:dyDescent="0.2">
      <c r="A992" s="42"/>
      <c r="B992" s="26"/>
      <c r="C992" s="43"/>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x14ac:dyDescent="0.2">
      <c r="A993" s="42"/>
      <c r="B993" s="26"/>
      <c r="C993" s="43"/>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x14ac:dyDescent="0.2">
      <c r="A994" s="42"/>
      <c r="B994" s="26"/>
      <c r="C994" s="43"/>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x14ac:dyDescent="0.2">
      <c r="A995" s="42"/>
      <c r="B995" s="26"/>
      <c r="C995" s="43"/>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x14ac:dyDescent="0.2">
      <c r="A996" s="42"/>
      <c r="B996" s="26"/>
      <c r="C996" s="43"/>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x14ac:dyDescent="0.2">
      <c r="A997" s="42"/>
      <c r="B997" s="26"/>
      <c r="C997" s="43"/>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x14ac:dyDescent="0.2">
      <c r="A998" s="42"/>
      <c r="B998" s="26"/>
      <c r="C998" s="43"/>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x14ac:dyDescent="0.2">
      <c r="A999" s="42"/>
      <c r="B999" s="26"/>
      <c r="C999" s="43"/>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x14ac:dyDescent="0.2">
      <c r="A1000" s="42"/>
      <c r="B1000" s="26"/>
      <c r="C1000" s="43"/>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8">
    <mergeCell ref="I2:I4"/>
    <mergeCell ref="E3:F3"/>
    <mergeCell ref="G3:H3"/>
    <mergeCell ref="A2:A4"/>
    <mergeCell ref="B2:B4"/>
    <mergeCell ref="C2:C4"/>
    <mergeCell ref="D2:D4"/>
    <mergeCell ref="E2:H2"/>
  </mergeCells>
  <pageMargins left="0.98425196850393704" right="0.19685039370078741" top="0.59055118110236227" bottom="0.59055118110236227" header="0" footer="0"/>
  <pageSetup paperSize="9" orientation="portrait"/>
  <headerFooter>
    <oddHeader>&amp;LKONSTRUKCIJA&amp;CTehnička specifikacija&amp;RDELTA IRON - FAZA 2 L3 L4</oddHeader>
    <oddFooter>&amp;CDELTA IRON k.p.2723/7 k.o.Novi Sad I Ulica Tekelijina bb, Novi Sad&amp;R&amp;P /</oddFooter>
  </headerFooter>
  <rowBreaks count="1" manualBreakCount="1">
    <brk id="8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00"/>
  <sheetViews>
    <sheetView workbookViewId="0"/>
  </sheetViews>
  <sheetFormatPr defaultColWidth="12.5703125" defaultRowHeight="15" customHeight="1" x14ac:dyDescent="0.2"/>
  <cols>
    <col min="1" max="1" width="5.5703125" customWidth="1"/>
    <col min="2" max="2" width="120.42578125" customWidth="1"/>
    <col min="3" max="3" width="5.5703125" customWidth="1"/>
    <col min="4" max="26" width="8.5703125" customWidth="1"/>
  </cols>
  <sheetData>
    <row r="1" spans="2:2" ht="12.75" customHeight="1" x14ac:dyDescent="0.2"/>
    <row r="2" spans="2:2" ht="12.75" customHeight="1" x14ac:dyDescent="0.2">
      <c r="B2" s="25" t="s">
        <v>20</v>
      </c>
    </row>
    <row r="3" spans="2:2" ht="12.75" customHeight="1" x14ac:dyDescent="0.2">
      <c r="B3" s="26"/>
    </row>
    <row r="4" spans="2:2" ht="19.5" customHeight="1" x14ac:dyDescent="0.2">
      <c r="B4" s="27" t="s">
        <v>21</v>
      </c>
    </row>
    <row r="5" spans="2:2" ht="12.75" customHeight="1" x14ac:dyDescent="0.2">
      <c r="B5" s="28" t="s">
        <v>22</v>
      </c>
    </row>
    <row r="6" spans="2:2" ht="12.75" customHeight="1" x14ac:dyDescent="0.2">
      <c r="B6" s="28"/>
    </row>
    <row r="7" spans="2:2" ht="12.75" customHeight="1" x14ac:dyDescent="0.2">
      <c r="B7" s="29" t="s">
        <v>23</v>
      </c>
    </row>
    <row r="8" spans="2:2" ht="12.75" customHeight="1" x14ac:dyDescent="0.2">
      <c r="B8" s="28" t="s">
        <v>24</v>
      </c>
    </row>
    <row r="9" spans="2:2" ht="12.75" customHeight="1" x14ac:dyDescent="0.2">
      <c r="B9" s="28" t="s">
        <v>25</v>
      </c>
    </row>
    <row r="10" spans="2:2" ht="12.75" customHeight="1" x14ac:dyDescent="0.2">
      <c r="B10" s="28" t="s">
        <v>26</v>
      </c>
    </row>
    <row r="11" spans="2:2" ht="12.75" customHeight="1" x14ac:dyDescent="0.2">
      <c r="B11" s="28" t="s">
        <v>27</v>
      </c>
    </row>
    <row r="12" spans="2:2" ht="12.75" customHeight="1" x14ac:dyDescent="0.2">
      <c r="B12" s="28" t="s">
        <v>28</v>
      </c>
    </row>
    <row r="13" spans="2:2" ht="12.75" customHeight="1" x14ac:dyDescent="0.2">
      <c r="B13" s="28" t="s">
        <v>29</v>
      </c>
    </row>
    <row r="14" spans="2:2" ht="12.75" customHeight="1" x14ac:dyDescent="0.2">
      <c r="B14" s="28" t="s">
        <v>30</v>
      </c>
    </row>
    <row r="15" spans="2:2" ht="12.75" customHeight="1" x14ac:dyDescent="0.2">
      <c r="B15" s="28" t="s">
        <v>31</v>
      </c>
    </row>
    <row r="16" spans="2:2" ht="12.75" customHeight="1" x14ac:dyDescent="0.2">
      <c r="B16" s="28"/>
    </row>
    <row r="17" spans="2:2" ht="12.75" customHeight="1" x14ac:dyDescent="0.2">
      <c r="B17" s="29" t="s">
        <v>32</v>
      </c>
    </row>
    <row r="18" spans="2:2" ht="12.75" customHeight="1" x14ac:dyDescent="0.2">
      <c r="B18" s="28" t="s">
        <v>33</v>
      </c>
    </row>
    <row r="19" spans="2:2" ht="12.75" customHeight="1" x14ac:dyDescent="0.2">
      <c r="B19" s="28" t="s">
        <v>34</v>
      </c>
    </row>
    <row r="20" spans="2:2" ht="12.75" customHeight="1" x14ac:dyDescent="0.2">
      <c r="B20" s="28"/>
    </row>
    <row r="21" spans="2:2" ht="12.75" customHeight="1" x14ac:dyDescent="0.2">
      <c r="B21" s="29" t="s">
        <v>35</v>
      </c>
    </row>
    <row r="22" spans="2:2" ht="12.75" customHeight="1" x14ac:dyDescent="0.2">
      <c r="B22" s="28" t="s">
        <v>36</v>
      </c>
    </row>
    <row r="23" spans="2:2" ht="12.75" customHeight="1" x14ac:dyDescent="0.2">
      <c r="B23" s="28" t="s">
        <v>37</v>
      </c>
    </row>
    <row r="24" spans="2:2" ht="12.75" customHeight="1" x14ac:dyDescent="0.2">
      <c r="B24" s="28"/>
    </row>
    <row r="25" spans="2:2" ht="12.75" customHeight="1" x14ac:dyDescent="0.2">
      <c r="B25" s="29" t="s">
        <v>38</v>
      </c>
    </row>
    <row r="26" spans="2:2" ht="12.75" customHeight="1" x14ac:dyDescent="0.2">
      <c r="B26" s="28" t="s">
        <v>39</v>
      </c>
    </row>
    <row r="27" spans="2:2" ht="12.75" customHeight="1" x14ac:dyDescent="0.2">
      <c r="B27" s="28" t="s">
        <v>40</v>
      </c>
    </row>
    <row r="28" spans="2:2" ht="12.75" customHeight="1" x14ac:dyDescent="0.2">
      <c r="B28" s="28" t="s">
        <v>41</v>
      </c>
    </row>
    <row r="29" spans="2:2" ht="12.75" customHeight="1" x14ac:dyDescent="0.2">
      <c r="B29" s="28" t="s">
        <v>42</v>
      </c>
    </row>
    <row r="30" spans="2:2" ht="12.75" customHeight="1" x14ac:dyDescent="0.2">
      <c r="B30" s="28" t="s">
        <v>43</v>
      </c>
    </row>
    <row r="31" spans="2:2" ht="12.75" customHeight="1" x14ac:dyDescent="0.2">
      <c r="B31" s="28" t="s">
        <v>44</v>
      </c>
    </row>
    <row r="32" spans="2:2" ht="12.75" customHeight="1" x14ac:dyDescent="0.2">
      <c r="B32" s="28" t="s">
        <v>45</v>
      </c>
    </row>
    <row r="33" spans="2:2" ht="12.75" customHeight="1" x14ac:dyDescent="0.2">
      <c r="B33" s="28" t="s">
        <v>46</v>
      </c>
    </row>
    <row r="34" spans="2:2" ht="12.75" customHeight="1" x14ac:dyDescent="0.2">
      <c r="B34" s="28" t="s">
        <v>47</v>
      </c>
    </row>
    <row r="35" spans="2:2" ht="12.75" customHeight="1" x14ac:dyDescent="0.2">
      <c r="B35" s="28" t="s">
        <v>48</v>
      </c>
    </row>
    <row r="36" spans="2:2" ht="12.75" customHeight="1" x14ac:dyDescent="0.2">
      <c r="B36" s="28" t="s">
        <v>49</v>
      </c>
    </row>
    <row r="37" spans="2:2" ht="12.75" customHeight="1" x14ac:dyDescent="0.2">
      <c r="B37" s="28" t="s">
        <v>50</v>
      </c>
    </row>
    <row r="38" spans="2:2" ht="12.75" customHeight="1" x14ac:dyDescent="0.2">
      <c r="B38" s="28" t="s">
        <v>51</v>
      </c>
    </row>
    <row r="39" spans="2:2" ht="12.75" customHeight="1" x14ac:dyDescent="0.2">
      <c r="B39" s="28" t="s">
        <v>52</v>
      </c>
    </row>
    <row r="40" spans="2:2" ht="12.75" customHeight="1" x14ac:dyDescent="0.2">
      <c r="B40" s="28" t="s">
        <v>53</v>
      </c>
    </row>
    <row r="41" spans="2:2" ht="12.75" customHeight="1" x14ac:dyDescent="0.2">
      <c r="B41" s="28"/>
    </row>
    <row r="42" spans="2:2" ht="12.75" customHeight="1" x14ac:dyDescent="0.2">
      <c r="B42" s="29" t="s">
        <v>54</v>
      </c>
    </row>
    <row r="43" spans="2:2" ht="12.75" customHeight="1" x14ac:dyDescent="0.2">
      <c r="B43" s="28" t="s">
        <v>55</v>
      </c>
    </row>
    <row r="44" spans="2:2" ht="12.75" customHeight="1" x14ac:dyDescent="0.2">
      <c r="B44" s="29" t="s">
        <v>56</v>
      </c>
    </row>
    <row r="45" spans="2:2" ht="12.75" customHeight="1" x14ac:dyDescent="0.2">
      <c r="B45" s="28" t="s">
        <v>57</v>
      </c>
    </row>
    <row r="46" spans="2:2" ht="12.75" customHeight="1" x14ac:dyDescent="0.2">
      <c r="B46" s="28" t="s">
        <v>58</v>
      </c>
    </row>
    <row r="47" spans="2:2" ht="12.75" customHeight="1" x14ac:dyDescent="0.2">
      <c r="B47" s="28" t="s">
        <v>59</v>
      </c>
    </row>
    <row r="48" spans="2:2" ht="12.75" customHeight="1" x14ac:dyDescent="0.2">
      <c r="B48" s="28"/>
    </row>
    <row r="49" spans="2:2" ht="12.75" customHeight="1" x14ac:dyDescent="0.2">
      <c r="B49" s="29" t="s">
        <v>60</v>
      </c>
    </row>
    <row r="50" spans="2:2" ht="12.75" customHeight="1" x14ac:dyDescent="0.2">
      <c r="B50" s="28" t="s">
        <v>61</v>
      </c>
    </row>
    <row r="51" spans="2:2" ht="12.75" customHeight="1" x14ac:dyDescent="0.2"/>
    <row r="52" spans="2:2" ht="12.75" customHeight="1" x14ac:dyDescent="0.2"/>
    <row r="53" spans="2:2" ht="12.75" customHeight="1" x14ac:dyDescent="0.2"/>
    <row r="54" spans="2:2" ht="12.75" customHeight="1" x14ac:dyDescent="0.2"/>
    <row r="55" spans="2:2" ht="12.75" customHeight="1" x14ac:dyDescent="0.2"/>
    <row r="56" spans="2:2" ht="12.75" customHeight="1" x14ac:dyDescent="0.2"/>
    <row r="57" spans="2:2" ht="12.75" customHeight="1" x14ac:dyDescent="0.2"/>
    <row r="58" spans="2:2" ht="12.75" customHeight="1" x14ac:dyDescent="0.2"/>
    <row r="59" spans="2:2" ht="12.75" customHeight="1" x14ac:dyDescent="0.2"/>
    <row r="60" spans="2:2" ht="12.75" customHeight="1" x14ac:dyDescent="0.2"/>
    <row r="61" spans="2:2" ht="12.75" customHeight="1" x14ac:dyDescent="0.2"/>
    <row r="62" spans="2:2" ht="12.75" customHeight="1" x14ac:dyDescent="0.2"/>
    <row r="63" spans="2:2" ht="12.75" customHeight="1" x14ac:dyDescent="0.2"/>
    <row r="64" spans="2:2"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000"/>
  <sheetViews>
    <sheetView workbookViewId="0"/>
  </sheetViews>
  <sheetFormatPr defaultColWidth="12.5703125" defaultRowHeight="15" customHeight="1" x14ac:dyDescent="0.2"/>
  <cols>
    <col min="1" max="1" width="5.5703125" customWidth="1"/>
    <col min="2" max="2" width="120.42578125" customWidth="1"/>
    <col min="3" max="3" width="5.5703125" customWidth="1"/>
    <col min="4" max="26" width="8.5703125" customWidth="1"/>
  </cols>
  <sheetData>
    <row r="1" spans="2:2" ht="12.75" customHeight="1" x14ac:dyDescent="0.2"/>
    <row r="2" spans="2:2" ht="12.75" customHeight="1" x14ac:dyDescent="0.2">
      <c r="B2" s="30" t="s">
        <v>62</v>
      </c>
    </row>
    <row r="3" spans="2:2" ht="12.75" customHeight="1" x14ac:dyDescent="0.2">
      <c r="B3" s="28"/>
    </row>
    <row r="4" spans="2:2" ht="12.75" customHeight="1" x14ac:dyDescent="0.2">
      <c r="B4" s="31" t="s">
        <v>63</v>
      </c>
    </row>
    <row r="5" spans="2:2" ht="12.75" customHeight="1" x14ac:dyDescent="0.2">
      <c r="B5" s="31"/>
    </row>
    <row r="6" spans="2:2" ht="12.75" customHeight="1" x14ac:dyDescent="0.2">
      <c r="B6" s="31" t="s">
        <v>64</v>
      </c>
    </row>
    <row r="7" spans="2:2" ht="12.75" customHeight="1" x14ac:dyDescent="0.2">
      <c r="B7" s="31" t="s">
        <v>65</v>
      </c>
    </row>
    <row r="8" spans="2:2" ht="12.75" customHeight="1" x14ac:dyDescent="0.2">
      <c r="B8" s="31" t="s">
        <v>66</v>
      </c>
    </row>
    <row r="9" spans="2:2" ht="12.75" customHeight="1" x14ac:dyDescent="0.2">
      <c r="B9" s="31" t="s">
        <v>67</v>
      </c>
    </row>
    <row r="10" spans="2:2" ht="12.75" customHeight="1" x14ac:dyDescent="0.2">
      <c r="B10" s="31" t="s">
        <v>68</v>
      </c>
    </row>
    <row r="11" spans="2:2" ht="12.75" customHeight="1" x14ac:dyDescent="0.2">
      <c r="B11" s="31" t="s">
        <v>69</v>
      </c>
    </row>
    <row r="12" spans="2:2" ht="12.75" customHeight="1" x14ac:dyDescent="0.2">
      <c r="B12" s="31" t="s">
        <v>70</v>
      </c>
    </row>
    <row r="13" spans="2:2" ht="12.75" customHeight="1" x14ac:dyDescent="0.2">
      <c r="B13" s="31" t="s">
        <v>71</v>
      </c>
    </row>
    <row r="14" spans="2:2" ht="12.75" customHeight="1" x14ac:dyDescent="0.2">
      <c r="B14" s="31" t="s">
        <v>72</v>
      </c>
    </row>
    <row r="15" spans="2:2" ht="12.75" customHeight="1" x14ac:dyDescent="0.2">
      <c r="B15" s="31" t="s">
        <v>73</v>
      </c>
    </row>
    <row r="16" spans="2: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11" sqref="D11"/>
    </sheetView>
  </sheetViews>
  <sheetFormatPr defaultColWidth="12.5703125" defaultRowHeight="15" customHeight="1" x14ac:dyDescent="0.2"/>
  <cols>
    <col min="1" max="1" width="7.5703125" customWidth="1"/>
    <col min="2" max="2" width="60.5703125" customWidth="1"/>
    <col min="3" max="3" width="8.5703125" customWidth="1"/>
    <col min="4" max="4" width="10.5703125" customWidth="1"/>
    <col min="5" max="9" width="8.5703125" customWidth="1"/>
    <col min="10" max="26" width="9.140625" customWidth="1"/>
  </cols>
  <sheetData>
    <row r="1" spans="1:26" ht="13.5" customHeight="1" x14ac:dyDescent="0.2">
      <c r="A1" s="115" t="s">
        <v>74</v>
      </c>
      <c r="B1" s="116" t="s">
        <v>75</v>
      </c>
      <c r="C1" s="110" t="s">
        <v>76</v>
      </c>
      <c r="D1" s="110" t="s">
        <v>77</v>
      </c>
      <c r="E1" s="113" t="s">
        <v>78</v>
      </c>
      <c r="F1" s="117"/>
      <c r="G1" s="117"/>
      <c r="H1" s="114"/>
      <c r="I1" s="110" t="s">
        <v>79</v>
      </c>
      <c r="J1" s="26"/>
      <c r="K1" s="26"/>
      <c r="L1" s="26"/>
      <c r="M1" s="26"/>
      <c r="N1" s="26"/>
      <c r="O1" s="26"/>
      <c r="P1" s="26"/>
      <c r="Q1" s="26"/>
      <c r="R1" s="26"/>
      <c r="S1" s="26"/>
      <c r="T1" s="26"/>
      <c r="U1" s="26"/>
      <c r="V1" s="26"/>
      <c r="W1" s="26"/>
      <c r="X1" s="26"/>
      <c r="Y1" s="26"/>
      <c r="Z1" s="26"/>
    </row>
    <row r="2" spans="1:26" ht="13.5" customHeight="1" x14ac:dyDescent="0.2">
      <c r="A2" s="111"/>
      <c r="B2" s="111"/>
      <c r="C2" s="111"/>
      <c r="D2" s="111"/>
      <c r="E2" s="113" t="s">
        <v>80</v>
      </c>
      <c r="F2" s="114"/>
      <c r="G2" s="113" t="s">
        <v>81</v>
      </c>
      <c r="H2" s="114"/>
      <c r="I2" s="111"/>
      <c r="J2" s="26"/>
      <c r="K2" s="26"/>
      <c r="L2" s="26"/>
      <c r="M2" s="26"/>
      <c r="N2" s="26"/>
      <c r="O2" s="26"/>
      <c r="P2" s="26"/>
      <c r="Q2" s="26"/>
      <c r="R2" s="26"/>
      <c r="S2" s="26"/>
      <c r="T2" s="26"/>
      <c r="U2" s="26"/>
      <c r="V2" s="26"/>
      <c r="W2" s="26"/>
      <c r="X2" s="26"/>
      <c r="Y2" s="26"/>
      <c r="Z2" s="26"/>
    </row>
    <row r="3" spans="1:26" ht="13.5" customHeight="1" x14ac:dyDescent="0.2">
      <c r="A3" s="112"/>
      <c r="B3" s="112"/>
      <c r="C3" s="112"/>
      <c r="D3" s="112"/>
      <c r="E3" s="32" t="s">
        <v>82</v>
      </c>
      <c r="F3" s="32" t="s">
        <v>83</v>
      </c>
      <c r="G3" s="32" t="s">
        <v>82</v>
      </c>
      <c r="H3" s="32" t="s">
        <v>83</v>
      </c>
      <c r="I3" s="112"/>
      <c r="J3" s="26"/>
      <c r="K3" s="26"/>
      <c r="L3" s="26"/>
      <c r="M3" s="26"/>
      <c r="N3" s="26"/>
      <c r="O3" s="26"/>
      <c r="P3" s="26"/>
      <c r="Q3" s="26"/>
      <c r="R3" s="26"/>
      <c r="S3" s="26"/>
      <c r="T3" s="26"/>
      <c r="U3" s="26"/>
      <c r="V3" s="26"/>
      <c r="W3" s="26"/>
      <c r="X3" s="26"/>
      <c r="Y3" s="26"/>
      <c r="Z3" s="26"/>
    </row>
    <row r="4" spans="1:26" ht="13.5" customHeight="1" x14ac:dyDescent="0.2">
      <c r="A4" s="7"/>
      <c r="B4" s="28"/>
      <c r="C4" s="5"/>
      <c r="D4" s="26"/>
      <c r="E4" s="26"/>
      <c r="F4" s="26"/>
      <c r="G4" s="26"/>
      <c r="H4" s="26"/>
      <c r="I4" s="26"/>
      <c r="J4" s="26"/>
      <c r="K4" s="26"/>
      <c r="L4" s="26"/>
      <c r="M4" s="26"/>
      <c r="N4" s="26"/>
      <c r="O4" s="26"/>
      <c r="P4" s="26"/>
      <c r="Q4" s="26"/>
      <c r="R4" s="26"/>
      <c r="S4" s="26"/>
      <c r="T4" s="26"/>
      <c r="U4" s="26"/>
      <c r="V4" s="26"/>
      <c r="W4" s="26"/>
      <c r="X4" s="26"/>
      <c r="Y4" s="26"/>
      <c r="Z4" s="26"/>
    </row>
    <row r="5" spans="1:26" ht="13.5" customHeight="1" x14ac:dyDescent="0.2">
      <c r="A5" s="33" t="s">
        <v>2</v>
      </c>
      <c r="B5" s="30" t="s">
        <v>62</v>
      </c>
      <c r="C5" s="34"/>
      <c r="D5" s="35"/>
      <c r="E5" s="35"/>
      <c r="F5" s="35"/>
      <c r="G5" s="35"/>
      <c r="H5" s="35"/>
      <c r="I5" s="36"/>
      <c r="J5" s="26"/>
      <c r="K5" s="26"/>
      <c r="L5" s="26"/>
      <c r="M5" s="26"/>
      <c r="N5" s="26"/>
      <c r="O5" s="26"/>
      <c r="P5" s="26"/>
      <c r="Q5" s="26"/>
      <c r="R5" s="26"/>
      <c r="S5" s="26"/>
      <c r="T5" s="26"/>
      <c r="U5" s="26"/>
      <c r="V5" s="26"/>
      <c r="W5" s="26"/>
      <c r="X5" s="26"/>
      <c r="Y5" s="26"/>
      <c r="Z5" s="26"/>
    </row>
    <row r="6" spans="1:26" ht="13.5" customHeight="1" x14ac:dyDescent="0.2">
      <c r="A6" s="7"/>
      <c r="B6" s="28"/>
      <c r="C6" s="5"/>
      <c r="D6" s="26"/>
      <c r="E6" s="26"/>
      <c r="F6" s="26"/>
      <c r="G6" s="26"/>
      <c r="H6" s="26"/>
      <c r="I6" s="26"/>
      <c r="J6" s="26"/>
      <c r="K6" s="26"/>
      <c r="L6" s="26"/>
      <c r="M6" s="26"/>
      <c r="N6" s="26"/>
      <c r="O6" s="26"/>
      <c r="P6" s="26"/>
      <c r="Q6" s="26"/>
      <c r="R6" s="26"/>
      <c r="S6" s="26"/>
      <c r="T6" s="26"/>
      <c r="U6" s="26"/>
      <c r="V6" s="26"/>
      <c r="W6" s="26"/>
      <c r="X6" s="26"/>
      <c r="Y6" s="26"/>
      <c r="Z6" s="26"/>
    </row>
    <row r="7" spans="1:26" ht="13.5" customHeight="1" x14ac:dyDescent="0.2">
      <c r="A7" s="7"/>
      <c r="B7" s="31" t="s">
        <v>73</v>
      </c>
      <c r="C7" s="5"/>
      <c r="D7" s="26"/>
      <c r="E7" s="26"/>
      <c r="F7" s="26"/>
      <c r="G7" s="26"/>
      <c r="H7" s="26"/>
      <c r="I7" s="26"/>
      <c r="J7" s="26"/>
      <c r="K7" s="26"/>
      <c r="L7" s="26"/>
      <c r="M7" s="26"/>
      <c r="N7" s="26"/>
      <c r="O7" s="26"/>
      <c r="P7" s="26"/>
      <c r="Q7" s="26"/>
      <c r="R7" s="26"/>
      <c r="S7" s="26"/>
      <c r="T7" s="26"/>
      <c r="U7" s="26"/>
      <c r="V7" s="26"/>
      <c r="W7" s="26"/>
      <c r="X7" s="26"/>
      <c r="Y7" s="26"/>
      <c r="Z7" s="26"/>
    </row>
    <row r="8" spans="1:26" ht="13.5" customHeight="1" x14ac:dyDescent="0.2">
      <c r="A8" s="7"/>
      <c r="B8" s="31"/>
      <c r="C8" s="5"/>
      <c r="D8" s="26"/>
      <c r="E8" s="26"/>
      <c r="F8" s="26"/>
      <c r="G8" s="26"/>
      <c r="H8" s="26"/>
      <c r="I8" s="26"/>
      <c r="J8" s="26"/>
      <c r="K8" s="26"/>
      <c r="L8" s="26"/>
      <c r="M8" s="26"/>
      <c r="N8" s="26"/>
      <c r="O8" s="26"/>
      <c r="P8" s="26"/>
      <c r="Q8" s="26"/>
      <c r="R8" s="26"/>
      <c r="S8" s="26"/>
      <c r="T8" s="26"/>
      <c r="U8" s="26"/>
      <c r="V8" s="26"/>
      <c r="W8" s="26"/>
      <c r="X8" s="26"/>
      <c r="Y8" s="26"/>
      <c r="Z8" s="26"/>
    </row>
    <row r="9" spans="1:26" ht="13.5" customHeight="1" x14ac:dyDescent="0.2">
      <c r="A9" s="37" t="s">
        <v>84</v>
      </c>
      <c r="B9" s="28" t="s">
        <v>85</v>
      </c>
      <c r="C9" s="5"/>
      <c r="D9" s="26"/>
      <c r="E9" s="26"/>
      <c r="F9" s="26"/>
      <c r="G9" s="26"/>
      <c r="H9" s="26"/>
      <c r="I9" s="26"/>
      <c r="J9" s="26"/>
      <c r="K9" s="26"/>
      <c r="L9" s="26"/>
      <c r="M9" s="26"/>
      <c r="N9" s="26"/>
      <c r="O9" s="26"/>
      <c r="P9" s="26"/>
      <c r="Q9" s="26"/>
      <c r="R9" s="26"/>
      <c r="S9" s="26"/>
      <c r="T9" s="26"/>
      <c r="U9" s="26"/>
      <c r="V9" s="26"/>
      <c r="W9" s="26"/>
      <c r="X9" s="26"/>
      <c r="Y9" s="26"/>
      <c r="Z9" s="26"/>
    </row>
    <row r="10" spans="1:26" ht="39" customHeight="1" x14ac:dyDescent="0.2">
      <c r="A10" s="7"/>
      <c r="B10" s="31" t="s">
        <v>86</v>
      </c>
      <c r="C10" s="5"/>
      <c r="D10" s="26"/>
      <c r="E10" s="26"/>
      <c r="F10" s="26"/>
      <c r="G10" s="26"/>
      <c r="H10" s="26"/>
      <c r="I10" s="26"/>
      <c r="J10" s="26"/>
      <c r="K10" s="26"/>
      <c r="L10" s="26"/>
      <c r="M10" s="26"/>
      <c r="N10" s="26"/>
      <c r="O10" s="26"/>
      <c r="P10" s="26"/>
      <c r="Q10" s="26"/>
      <c r="R10" s="26"/>
      <c r="S10" s="26"/>
      <c r="T10" s="26"/>
      <c r="U10" s="26"/>
      <c r="V10" s="26"/>
      <c r="W10" s="26"/>
      <c r="X10" s="26"/>
      <c r="Y10" s="26"/>
      <c r="Z10" s="26"/>
    </row>
    <row r="11" spans="1:26" ht="13.5" customHeight="1" x14ac:dyDescent="0.2">
      <c r="A11" s="7"/>
      <c r="B11" s="31" t="s">
        <v>87</v>
      </c>
      <c r="C11" s="5" t="s">
        <v>88</v>
      </c>
      <c r="D11" s="26">
        <v>2754.29</v>
      </c>
      <c r="E11" s="26"/>
      <c r="F11" s="26">
        <f>D11*E11</f>
        <v>0</v>
      </c>
      <c r="G11" s="26"/>
      <c r="H11" s="26">
        <f>D11*G11</f>
        <v>0</v>
      </c>
      <c r="I11" s="26">
        <f>F11+H11</f>
        <v>0</v>
      </c>
      <c r="J11" s="26"/>
      <c r="K11" s="26"/>
      <c r="L11" s="26"/>
      <c r="M11" s="26"/>
      <c r="N11" s="26"/>
      <c r="O11" s="26"/>
      <c r="P11" s="26"/>
      <c r="Q11" s="26"/>
      <c r="R11" s="26"/>
      <c r="S11" s="26"/>
      <c r="T11" s="26"/>
      <c r="U11" s="26"/>
      <c r="V11" s="26"/>
      <c r="W11" s="26"/>
      <c r="X11" s="26"/>
      <c r="Y11" s="26"/>
      <c r="Z11" s="26"/>
    </row>
    <row r="12" spans="1:26" ht="13.5" customHeight="1" x14ac:dyDescent="0.2">
      <c r="A12" s="7"/>
      <c r="B12" s="28"/>
      <c r="C12" s="5"/>
      <c r="D12" s="26"/>
      <c r="E12" s="26"/>
      <c r="F12" s="26"/>
      <c r="G12" s="26"/>
      <c r="H12" s="26"/>
      <c r="I12" s="26"/>
      <c r="J12" s="26"/>
      <c r="K12" s="26"/>
      <c r="L12" s="26"/>
      <c r="M12" s="26"/>
      <c r="N12" s="26"/>
      <c r="O12" s="26"/>
      <c r="P12" s="26"/>
      <c r="Q12" s="26"/>
      <c r="R12" s="26"/>
      <c r="S12" s="26"/>
      <c r="T12" s="26"/>
      <c r="U12" s="26"/>
      <c r="V12" s="26"/>
      <c r="W12" s="26"/>
      <c r="X12" s="26"/>
      <c r="Y12" s="26"/>
      <c r="Z12" s="26"/>
    </row>
    <row r="13" spans="1:26" ht="13.5" customHeight="1" x14ac:dyDescent="0.2">
      <c r="A13" s="37" t="s">
        <v>84</v>
      </c>
      <c r="B13" s="28" t="s">
        <v>85</v>
      </c>
      <c r="C13" s="38"/>
      <c r="D13" s="39"/>
      <c r="E13" s="39"/>
      <c r="F13" s="39">
        <f>SUM(F11:F12)</f>
        <v>0</v>
      </c>
      <c r="G13" s="39"/>
      <c r="H13" s="39">
        <f t="shared" ref="H13:I13" si="0">SUM(H11:H12)</f>
        <v>0</v>
      </c>
      <c r="I13" s="39">
        <f t="shared" si="0"/>
        <v>0</v>
      </c>
      <c r="J13" s="26"/>
      <c r="K13" s="26"/>
      <c r="L13" s="26"/>
      <c r="M13" s="26"/>
      <c r="N13" s="26"/>
      <c r="O13" s="26"/>
      <c r="P13" s="26"/>
      <c r="Q13" s="26"/>
      <c r="R13" s="26"/>
      <c r="S13" s="26"/>
      <c r="T13" s="26"/>
      <c r="U13" s="26"/>
      <c r="V13" s="26"/>
      <c r="W13" s="26"/>
      <c r="X13" s="26"/>
      <c r="Y13" s="26"/>
      <c r="Z13" s="26"/>
    </row>
    <row r="14" spans="1:26" ht="13.5" customHeight="1" x14ac:dyDescent="0.2">
      <c r="A14" s="37"/>
      <c r="B14" s="28"/>
      <c r="C14" s="38"/>
      <c r="D14" s="39"/>
      <c r="E14" s="39"/>
      <c r="F14" s="39"/>
      <c r="G14" s="39"/>
      <c r="H14" s="39"/>
      <c r="I14" s="39"/>
      <c r="J14" s="26"/>
      <c r="K14" s="26"/>
      <c r="L14" s="26"/>
      <c r="M14" s="26"/>
      <c r="N14" s="26"/>
      <c r="O14" s="26"/>
      <c r="P14" s="26"/>
      <c r="Q14" s="26"/>
      <c r="R14" s="26"/>
      <c r="S14" s="26"/>
      <c r="T14" s="26"/>
      <c r="U14" s="26"/>
      <c r="V14" s="26"/>
      <c r="W14" s="26"/>
      <c r="X14" s="26"/>
      <c r="Y14" s="26"/>
      <c r="Z14" s="26"/>
    </row>
    <row r="15" spans="1:26" ht="13.5" customHeight="1" x14ac:dyDescent="0.2">
      <c r="A15" s="7"/>
      <c r="B15" s="28"/>
      <c r="C15" s="38"/>
      <c r="D15" s="39"/>
      <c r="E15" s="39"/>
      <c r="F15" s="39"/>
      <c r="G15" s="39"/>
      <c r="H15" s="39"/>
      <c r="I15" s="39"/>
      <c r="J15" s="26"/>
      <c r="K15" s="26"/>
      <c r="L15" s="26"/>
      <c r="M15" s="26"/>
      <c r="N15" s="26"/>
      <c r="O15" s="26"/>
      <c r="P15" s="26"/>
      <c r="Q15" s="26"/>
      <c r="R15" s="26"/>
      <c r="S15" s="26"/>
      <c r="T15" s="26"/>
      <c r="U15" s="26"/>
      <c r="V15" s="26"/>
      <c r="W15" s="26"/>
      <c r="X15" s="26"/>
      <c r="Y15" s="26"/>
      <c r="Z15" s="26"/>
    </row>
    <row r="16" spans="1:26" ht="13.5" customHeight="1" x14ac:dyDescent="0.2">
      <c r="A16" s="37" t="s">
        <v>89</v>
      </c>
      <c r="B16" s="28" t="s">
        <v>90</v>
      </c>
      <c r="C16" s="5"/>
      <c r="D16" s="26"/>
      <c r="E16" s="26"/>
      <c r="F16" s="26"/>
      <c r="G16" s="26"/>
      <c r="H16" s="26"/>
      <c r="I16" s="26"/>
      <c r="J16" s="26"/>
      <c r="K16" s="26"/>
      <c r="L16" s="26"/>
      <c r="M16" s="26"/>
      <c r="N16" s="26"/>
      <c r="O16" s="26"/>
      <c r="P16" s="26"/>
      <c r="Q16" s="26"/>
      <c r="R16" s="26"/>
      <c r="S16" s="26"/>
      <c r="T16" s="26"/>
      <c r="U16" s="26"/>
      <c r="V16" s="26"/>
      <c r="W16" s="26"/>
      <c r="X16" s="26"/>
      <c r="Y16" s="26"/>
      <c r="Z16" s="26"/>
    </row>
    <row r="17" spans="1:26" ht="13.5" customHeight="1" x14ac:dyDescent="0.2">
      <c r="A17" s="7"/>
      <c r="B17" s="31" t="s">
        <v>91</v>
      </c>
      <c r="C17" s="5"/>
      <c r="D17" s="26"/>
      <c r="E17" s="26"/>
      <c r="F17" s="26"/>
      <c r="G17" s="26"/>
      <c r="H17" s="26"/>
      <c r="I17" s="26"/>
      <c r="J17" s="26"/>
      <c r="K17" s="26"/>
      <c r="L17" s="26"/>
      <c r="M17" s="26"/>
      <c r="N17" s="26"/>
      <c r="O17" s="26"/>
      <c r="P17" s="26"/>
      <c r="Q17" s="26"/>
      <c r="R17" s="26"/>
      <c r="S17" s="26"/>
      <c r="T17" s="26"/>
      <c r="U17" s="26"/>
      <c r="V17" s="26"/>
      <c r="W17" s="26"/>
      <c r="X17" s="26"/>
      <c r="Y17" s="26"/>
      <c r="Z17" s="26"/>
    </row>
    <row r="18" spans="1:26" ht="13.5" customHeight="1" x14ac:dyDescent="0.2">
      <c r="A18" s="7"/>
      <c r="B18" s="31" t="s">
        <v>92</v>
      </c>
      <c r="C18" s="5" t="s">
        <v>93</v>
      </c>
      <c r="D18" s="26">
        <v>100</v>
      </c>
      <c r="E18" s="26"/>
      <c r="F18" s="26">
        <f>D18*E18</f>
        <v>0</v>
      </c>
      <c r="G18" s="26"/>
      <c r="H18" s="26">
        <f>D18*G18</f>
        <v>0</v>
      </c>
      <c r="I18" s="26">
        <f>F18+H18</f>
        <v>0</v>
      </c>
      <c r="J18" s="26"/>
      <c r="K18" s="26"/>
      <c r="L18" s="26"/>
      <c r="M18" s="26"/>
      <c r="N18" s="26"/>
      <c r="O18" s="26"/>
      <c r="P18" s="26"/>
      <c r="Q18" s="26"/>
      <c r="R18" s="26"/>
      <c r="S18" s="26"/>
      <c r="T18" s="26"/>
      <c r="U18" s="26"/>
      <c r="V18" s="26"/>
      <c r="W18" s="26"/>
      <c r="X18" s="26"/>
      <c r="Y18" s="26"/>
      <c r="Z18" s="26"/>
    </row>
    <row r="19" spans="1:26" ht="13.5" customHeight="1" x14ac:dyDescent="0.2">
      <c r="A19" s="7"/>
      <c r="B19" s="28"/>
      <c r="C19" s="5"/>
      <c r="D19" s="26"/>
      <c r="E19" s="26"/>
      <c r="F19" s="26"/>
      <c r="G19" s="26"/>
      <c r="H19" s="26"/>
      <c r="I19" s="26"/>
      <c r="J19" s="26"/>
      <c r="K19" s="26"/>
      <c r="L19" s="26"/>
      <c r="M19" s="26"/>
      <c r="N19" s="26"/>
      <c r="O19" s="26"/>
      <c r="P19" s="26"/>
      <c r="Q19" s="26"/>
      <c r="R19" s="26"/>
      <c r="S19" s="26"/>
      <c r="T19" s="26"/>
      <c r="U19" s="26"/>
      <c r="V19" s="26"/>
      <c r="W19" s="26"/>
      <c r="X19" s="26"/>
      <c r="Y19" s="26"/>
      <c r="Z19" s="26"/>
    </row>
    <row r="20" spans="1:26" ht="13.5" customHeight="1" x14ac:dyDescent="0.2">
      <c r="A20" s="37" t="s">
        <v>89</v>
      </c>
      <c r="B20" s="28" t="s">
        <v>90</v>
      </c>
      <c r="C20" s="38"/>
      <c r="D20" s="39"/>
      <c r="E20" s="39"/>
      <c r="F20" s="39">
        <f>SUM(F18:F19)</f>
        <v>0</v>
      </c>
      <c r="G20" s="39"/>
      <c r="H20" s="39">
        <f t="shared" ref="H20:I20" si="1">SUM(H18:H19)</f>
        <v>0</v>
      </c>
      <c r="I20" s="39">
        <f t="shared" si="1"/>
        <v>0</v>
      </c>
      <c r="J20" s="26"/>
      <c r="K20" s="26"/>
      <c r="L20" s="26"/>
      <c r="M20" s="26"/>
      <c r="N20" s="26"/>
      <c r="O20" s="26"/>
      <c r="P20" s="26"/>
      <c r="Q20" s="26"/>
      <c r="R20" s="26"/>
      <c r="S20" s="26"/>
      <c r="T20" s="26"/>
      <c r="U20" s="26"/>
      <c r="V20" s="26"/>
      <c r="W20" s="26"/>
      <c r="X20" s="26"/>
      <c r="Y20" s="26"/>
      <c r="Z20" s="26"/>
    </row>
    <row r="21" spans="1:26" ht="13.5" customHeight="1" x14ac:dyDescent="0.2">
      <c r="A21" s="37"/>
      <c r="B21" s="28"/>
      <c r="C21" s="38"/>
      <c r="D21" s="39"/>
      <c r="E21" s="39"/>
      <c r="F21" s="39"/>
      <c r="G21" s="39"/>
      <c r="H21" s="39"/>
      <c r="I21" s="39"/>
      <c r="J21" s="26"/>
      <c r="K21" s="26"/>
      <c r="L21" s="26"/>
      <c r="M21" s="26"/>
      <c r="N21" s="26"/>
      <c r="O21" s="26"/>
      <c r="P21" s="26"/>
      <c r="Q21" s="26"/>
      <c r="R21" s="26"/>
      <c r="S21" s="26"/>
      <c r="T21" s="26"/>
      <c r="U21" s="26"/>
      <c r="V21" s="26"/>
      <c r="W21" s="26"/>
      <c r="X21" s="26"/>
      <c r="Y21" s="26"/>
      <c r="Z21" s="26"/>
    </row>
    <row r="22" spans="1:26" ht="13.5" customHeight="1" x14ac:dyDescent="0.2">
      <c r="A22" s="7"/>
      <c r="B22" s="28"/>
      <c r="C22" s="5"/>
      <c r="D22" s="26"/>
      <c r="E22" s="26"/>
      <c r="F22" s="26"/>
      <c r="G22" s="26"/>
      <c r="H22" s="26"/>
      <c r="I22" s="26"/>
      <c r="J22" s="26"/>
      <c r="K22" s="26"/>
      <c r="L22" s="26"/>
      <c r="M22" s="26"/>
      <c r="N22" s="26"/>
      <c r="O22" s="26"/>
      <c r="P22" s="26"/>
      <c r="Q22" s="26"/>
      <c r="R22" s="26"/>
      <c r="S22" s="26"/>
      <c r="T22" s="26"/>
      <c r="U22" s="26"/>
      <c r="V22" s="26"/>
      <c r="W22" s="26"/>
      <c r="X22" s="26"/>
      <c r="Y22" s="26"/>
      <c r="Z22" s="26"/>
    </row>
    <row r="23" spans="1:26" ht="13.5" customHeight="1" x14ac:dyDescent="0.2">
      <c r="A23" s="37" t="s">
        <v>94</v>
      </c>
      <c r="B23" s="28" t="s">
        <v>95</v>
      </c>
      <c r="C23" s="5"/>
      <c r="D23" s="26"/>
      <c r="E23" s="26"/>
      <c r="F23" s="26"/>
      <c r="G23" s="26"/>
      <c r="H23" s="26"/>
      <c r="I23" s="26"/>
      <c r="J23" s="26"/>
      <c r="K23" s="26"/>
      <c r="L23" s="26"/>
      <c r="M23" s="26"/>
      <c r="N23" s="26"/>
      <c r="O23" s="26"/>
      <c r="P23" s="26"/>
      <c r="Q23" s="26"/>
      <c r="R23" s="26"/>
      <c r="S23" s="26"/>
      <c r="T23" s="26"/>
      <c r="U23" s="26"/>
      <c r="V23" s="26"/>
      <c r="W23" s="26"/>
      <c r="X23" s="26"/>
      <c r="Y23" s="26"/>
      <c r="Z23" s="26"/>
    </row>
    <row r="24" spans="1:26" ht="13.5" customHeight="1" x14ac:dyDescent="0.2">
      <c r="A24" s="7"/>
      <c r="B24" s="31" t="s">
        <v>96</v>
      </c>
      <c r="C24" s="5"/>
      <c r="D24" s="26"/>
      <c r="E24" s="26"/>
      <c r="F24" s="26"/>
      <c r="G24" s="26"/>
      <c r="H24" s="26"/>
      <c r="I24" s="26"/>
      <c r="J24" s="26"/>
      <c r="K24" s="26"/>
      <c r="L24" s="26"/>
      <c r="M24" s="26"/>
      <c r="N24" s="26"/>
      <c r="O24" s="26"/>
      <c r="P24" s="26"/>
      <c r="Q24" s="26"/>
      <c r="R24" s="26"/>
      <c r="S24" s="26"/>
      <c r="T24" s="26"/>
      <c r="U24" s="26"/>
      <c r="V24" s="26"/>
      <c r="W24" s="26"/>
      <c r="X24" s="26"/>
      <c r="Y24" s="26"/>
      <c r="Z24" s="26"/>
    </row>
    <row r="25" spans="1:26" ht="13.5" customHeight="1" x14ac:dyDescent="0.2">
      <c r="A25" s="7"/>
      <c r="B25" s="31" t="s">
        <v>97</v>
      </c>
      <c r="C25" s="5"/>
      <c r="D25" s="26"/>
      <c r="E25" s="26"/>
      <c r="F25" s="26"/>
      <c r="G25" s="26"/>
      <c r="H25" s="26"/>
      <c r="I25" s="26"/>
      <c r="J25" s="26"/>
      <c r="K25" s="26"/>
      <c r="L25" s="26"/>
      <c r="M25" s="26"/>
      <c r="N25" s="26"/>
      <c r="O25" s="26"/>
      <c r="P25" s="26"/>
      <c r="Q25" s="26"/>
      <c r="R25" s="26"/>
      <c r="S25" s="26"/>
      <c r="T25" s="26"/>
      <c r="U25" s="26"/>
      <c r="V25" s="26"/>
      <c r="W25" s="26"/>
      <c r="X25" s="26"/>
      <c r="Y25" s="26"/>
      <c r="Z25" s="26"/>
    </row>
    <row r="26" spans="1:26" ht="13.5" customHeight="1" x14ac:dyDescent="0.2">
      <c r="A26" s="7"/>
      <c r="B26" s="26" t="s">
        <v>98</v>
      </c>
      <c r="C26" s="5" t="s">
        <v>93</v>
      </c>
      <c r="D26" s="26">
        <v>723.33</v>
      </c>
      <c r="E26" s="26"/>
      <c r="F26" s="26">
        <f t="shared" ref="F26:F27" si="2">D26*E26</f>
        <v>0</v>
      </c>
      <c r="G26" s="26"/>
      <c r="H26" s="26">
        <f t="shared" ref="H26:H27" si="3">D26*G26</f>
        <v>0</v>
      </c>
      <c r="I26" s="26">
        <f t="shared" ref="I26:I27" si="4">F26+H26</f>
        <v>0</v>
      </c>
      <c r="J26" s="26"/>
      <c r="K26" s="26"/>
      <c r="L26" s="26"/>
      <c r="M26" s="26"/>
      <c r="N26" s="26"/>
      <c r="O26" s="26"/>
      <c r="P26" s="26"/>
      <c r="Q26" s="26"/>
      <c r="R26" s="26"/>
      <c r="S26" s="26"/>
      <c r="T26" s="26"/>
      <c r="U26" s="26"/>
      <c r="V26" s="26"/>
      <c r="W26" s="26"/>
      <c r="X26" s="26"/>
      <c r="Y26" s="26"/>
      <c r="Z26" s="26"/>
    </row>
    <row r="27" spans="1:26" ht="13.5" customHeight="1" x14ac:dyDescent="0.2">
      <c r="A27" s="7"/>
      <c r="B27" s="26" t="s">
        <v>99</v>
      </c>
      <c r="C27" s="5" t="s">
        <v>93</v>
      </c>
      <c r="D27" s="26">
        <v>310</v>
      </c>
      <c r="E27" s="26"/>
      <c r="F27" s="26">
        <f t="shared" si="2"/>
        <v>0</v>
      </c>
      <c r="G27" s="26"/>
      <c r="H27" s="26">
        <f t="shared" si="3"/>
        <v>0</v>
      </c>
      <c r="I27" s="26">
        <f t="shared" si="4"/>
        <v>0</v>
      </c>
      <c r="J27" s="26"/>
      <c r="K27" s="26"/>
      <c r="L27" s="26"/>
      <c r="M27" s="26"/>
      <c r="N27" s="26"/>
      <c r="O27" s="26"/>
      <c r="P27" s="26"/>
      <c r="Q27" s="26"/>
      <c r="R27" s="26"/>
      <c r="S27" s="26"/>
      <c r="T27" s="26"/>
      <c r="U27" s="26"/>
      <c r="V27" s="26"/>
      <c r="W27" s="26"/>
      <c r="X27" s="26"/>
      <c r="Y27" s="26"/>
      <c r="Z27" s="26"/>
    </row>
    <row r="28" spans="1:26" ht="13.5" customHeight="1" x14ac:dyDescent="0.2">
      <c r="A28" s="7"/>
      <c r="B28" s="28"/>
      <c r="C28" s="5"/>
      <c r="D28" s="26"/>
      <c r="E28" s="26"/>
      <c r="F28" s="26"/>
      <c r="G28" s="26"/>
      <c r="H28" s="26"/>
      <c r="I28" s="26"/>
      <c r="J28" s="26"/>
      <c r="K28" s="26"/>
      <c r="L28" s="26"/>
      <c r="M28" s="26"/>
      <c r="N28" s="26"/>
      <c r="O28" s="26"/>
      <c r="P28" s="26"/>
      <c r="Q28" s="26"/>
      <c r="R28" s="26"/>
      <c r="S28" s="26"/>
      <c r="T28" s="26"/>
      <c r="U28" s="26"/>
      <c r="V28" s="26"/>
      <c r="W28" s="26"/>
      <c r="X28" s="26"/>
      <c r="Y28" s="26"/>
      <c r="Z28" s="26"/>
    </row>
    <row r="29" spans="1:26" ht="13.5" customHeight="1" x14ac:dyDescent="0.2">
      <c r="A29" s="37" t="s">
        <v>94</v>
      </c>
      <c r="B29" s="28" t="s">
        <v>95</v>
      </c>
      <c r="C29" s="38"/>
      <c r="D29" s="39"/>
      <c r="E29" s="39"/>
      <c r="F29" s="39">
        <f>SUM(F26:F28)</f>
        <v>0</v>
      </c>
      <c r="G29" s="39"/>
      <c r="H29" s="39">
        <f t="shared" ref="H29:I29" si="5">SUM(H26:H28)</f>
        <v>0</v>
      </c>
      <c r="I29" s="39">
        <f t="shared" si="5"/>
        <v>0</v>
      </c>
      <c r="J29" s="26"/>
      <c r="K29" s="26"/>
      <c r="L29" s="26"/>
      <c r="M29" s="26"/>
      <c r="N29" s="26"/>
      <c r="O29" s="26"/>
      <c r="P29" s="26"/>
      <c r="Q29" s="26"/>
      <c r="R29" s="26"/>
      <c r="S29" s="26"/>
      <c r="T29" s="26"/>
      <c r="U29" s="26"/>
      <c r="V29" s="26"/>
      <c r="W29" s="26"/>
      <c r="X29" s="26"/>
      <c r="Y29" s="26"/>
      <c r="Z29" s="26"/>
    </row>
    <row r="30" spans="1:26" ht="13.5" customHeight="1" x14ac:dyDescent="0.2">
      <c r="A30" s="7"/>
      <c r="B30" s="28"/>
      <c r="C30" s="38"/>
      <c r="D30" s="39"/>
      <c r="E30" s="39"/>
      <c r="F30" s="39"/>
      <c r="G30" s="39"/>
      <c r="H30" s="39"/>
      <c r="I30" s="39"/>
      <c r="J30" s="26"/>
      <c r="K30" s="26"/>
      <c r="L30" s="26"/>
      <c r="M30" s="26"/>
      <c r="N30" s="26"/>
      <c r="O30" s="26"/>
      <c r="P30" s="26"/>
      <c r="Q30" s="26"/>
      <c r="R30" s="26"/>
      <c r="S30" s="26"/>
      <c r="T30" s="26"/>
      <c r="U30" s="26"/>
      <c r="V30" s="26"/>
      <c r="W30" s="26"/>
      <c r="X30" s="26"/>
      <c r="Y30" s="26"/>
      <c r="Z30" s="26"/>
    </row>
    <row r="31" spans="1:26" ht="13.5" customHeight="1" x14ac:dyDescent="0.2">
      <c r="A31" s="7"/>
      <c r="B31" s="28"/>
      <c r="C31" s="38"/>
      <c r="D31" s="39"/>
      <c r="E31" s="39"/>
      <c r="F31" s="39"/>
      <c r="G31" s="39"/>
      <c r="H31" s="39"/>
      <c r="I31" s="39"/>
      <c r="J31" s="26"/>
      <c r="K31" s="26"/>
      <c r="L31" s="26"/>
      <c r="M31" s="26"/>
      <c r="N31" s="26"/>
      <c r="O31" s="26"/>
      <c r="P31" s="26"/>
      <c r="Q31" s="26"/>
      <c r="R31" s="26"/>
      <c r="S31" s="26"/>
      <c r="T31" s="26"/>
      <c r="U31" s="26"/>
      <c r="V31" s="26"/>
      <c r="W31" s="26"/>
      <c r="X31" s="26"/>
      <c r="Y31" s="26"/>
      <c r="Z31" s="26"/>
    </row>
    <row r="32" spans="1:26" ht="13.5" customHeight="1" x14ac:dyDescent="0.2">
      <c r="A32" s="37" t="s">
        <v>100</v>
      </c>
      <c r="B32" s="28" t="s">
        <v>101</v>
      </c>
      <c r="C32" s="5"/>
      <c r="D32" s="26"/>
      <c r="E32" s="26"/>
      <c r="F32" s="26"/>
      <c r="G32" s="26"/>
      <c r="H32" s="26"/>
      <c r="I32" s="26"/>
      <c r="J32" s="26"/>
      <c r="K32" s="26"/>
      <c r="L32" s="26"/>
      <c r="M32" s="26"/>
      <c r="N32" s="26"/>
      <c r="O32" s="26"/>
      <c r="P32" s="26"/>
      <c r="Q32" s="26"/>
      <c r="R32" s="26"/>
      <c r="S32" s="26"/>
      <c r="T32" s="26"/>
      <c r="U32" s="26"/>
      <c r="V32" s="26"/>
      <c r="W32" s="26"/>
      <c r="X32" s="26"/>
      <c r="Y32" s="26"/>
      <c r="Z32" s="26"/>
    </row>
    <row r="33" spans="1:26" ht="13.5" customHeight="1" x14ac:dyDescent="0.2">
      <c r="A33" s="7"/>
      <c r="B33" s="31" t="s">
        <v>102</v>
      </c>
      <c r="C33" s="5"/>
      <c r="D33" s="26"/>
      <c r="E33" s="26"/>
      <c r="F33" s="26"/>
      <c r="G33" s="26"/>
      <c r="H33" s="26"/>
      <c r="I33" s="26"/>
      <c r="J33" s="26"/>
      <c r="K33" s="26"/>
      <c r="L33" s="26"/>
      <c r="M33" s="26"/>
      <c r="N33" s="26"/>
      <c r="O33" s="26"/>
      <c r="P33" s="26"/>
      <c r="Q33" s="26"/>
      <c r="R33" s="26"/>
      <c r="S33" s="26"/>
      <c r="T33" s="26"/>
      <c r="U33" s="26"/>
      <c r="V33" s="26"/>
      <c r="W33" s="26"/>
      <c r="X33" s="26"/>
      <c r="Y33" s="26"/>
      <c r="Z33" s="26"/>
    </row>
    <row r="34" spans="1:26" ht="13.5" customHeight="1" x14ac:dyDescent="0.2">
      <c r="A34" s="7"/>
      <c r="B34" s="31" t="s">
        <v>97</v>
      </c>
      <c r="C34" s="5"/>
      <c r="D34" s="26"/>
      <c r="E34" s="26"/>
      <c r="F34" s="26"/>
      <c r="G34" s="26"/>
      <c r="H34" s="26"/>
      <c r="I34" s="26"/>
      <c r="J34" s="26"/>
      <c r="K34" s="26"/>
      <c r="L34" s="26"/>
      <c r="M34" s="26"/>
      <c r="N34" s="26"/>
      <c r="O34" s="26"/>
      <c r="P34" s="26"/>
      <c r="Q34" s="26"/>
      <c r="R34" s="26"/>
      <c r="S34" s="26"/>
      <c r="T34" s="26"/>
      <c r="U34" s="26"/>
      <c r="V34" s="26"/>
      <c r="W34" s="26"/>
      <c r="X34" s="26"/>
      <c r="Y34" s="26"/>
      <c r="Z34" s="26"/>
    </row>
    <row r="35" spans="1:26" ht="13.5" customHeight="1" x14ac:dyDescent="0.2">
      <c r="A35" s="7"/>
      <c r="B35" s="26" t="s">
        <v>98</v>
      </c>
      <c r="C35" s="5" t="s">
        <v>93</v>
      </c>
      <c r="D35" s="26">
        <v>191.18</v>
      </c>
      <c r="E35" s="26"/>
      <c r="F35" s="26">
        <f t="shared" ref="F35:F36" si="6">D35*E35</f>
        <v>0</v>
      </c>
      <c r="G35" s="26"/>
      <c r="H35" s="26">
        <f t="shared" ref="H35:H36" si="7">D35*G35</f>
        <v>0</v>
      </c>
      <c r="I35" s="26">
        <f t="shared" ref="I35:I36" si="8">F35+H35</f>
        <v>0</v>
      </c>
      <c r="J35" s="26"/>
      <c r="K35" s="26"/>
      <c r="L35" s="26"/>
      <c r="M35" s="26"/>
      <c r="N35" s="26"/>
      <c r="O35" s="26"/>
      <c r="P35" s="26"/>
      <c r="Q35" s="26"/>
      <c r="R35" s="26"/>
      <c r="S35" s="26"/>
      <c r="T35" s="26"/>
      <c r="U35" s="26"/>
      <c r="V35" s="26"/>
      <c r="W35" s="26"/>
      <c r="X35" s="26"/>
      <c r="Y35" s="26"/>
      <c r="Z35" s="26"/>
    </row>
    <row r="36" spans="1:26" ht="13.5" customHeight="1" x14ac:dyDescent="0.2">
      <c r="A36" s="7"/>
      <c r="B36" s="26" t="s">
        <v>99</v>
      </c>
      <c r="C36" s="5" t="s">
        <v>93</v>
      </c>
      <c r="D36" s="26">
        <v>81.94</v>
      </c>
      <c r="E36" s="26"/>
      <c r="F36" s="26">
        <f t="shared" si="6"/>
        <v>0</v>
      </c>
      <c r="G36" s="26"/>
      <c r="H36" s="26">
        <f t="shared" si="7"/>
        <v>0</v>
      </c>
      <c r="I36" s="26">
        <f t="shared" si="8"/>
        <v>0</v>
      </c>
      <c r="J36" s="26"/>
      <c r="K36" s="26"/>
      <c r="L36" s="26"/>
      <c r="M36" s="26"/>
      <c r="N36" s="26"/>
      <c r="O36" s="26"/>
      <c r="P36" s="26"/>
      <c r="Q36" s="26"/>
      <c r="R36" s="26"/>
      <c r="S36" s="26"/>
      <c r="T36" s="26"/>
      <c r="U36" s="26"/>
      <c r="V36" s="26"/>
      <c r="W36" s="26"/>
      <c r="X36" s="26"/>
      <c r="Y36" s="26"/>
      <c r="Z36" s="26"/>
    </row>
    <row r="37" spans="1:26" ht="13.5" customHeight="1" x14ac:dyDescent="0.2">
      <c r="A37" s="7"/>
      <c r="B37" s="28"/>
      <c r="C37" s="5"/>
      <c r="D37" s="26"/>
      <c r="E37" s="26"/>
      <c r="F37" s="26"/>
      <c r="G37" s="26"/>
      <c r="H37" s="26"/>
      <c r="I37" s="26"/>
      <c r="J37" s="26"/>
      <c r="K37" s="26"/>
      <c r="L37" s="26"/>
      <c r="M37" s="26"/>
      <c r="N37" s="26"/>
      <c r="O37" s="26"/>
      <c r="P37" s="26"/>
      <c r="Q37" s="26"/>
      <c r="R37" s="26"/>
      <c r="S37" s="26"/>
      <c r="T37" s="26"/>
      <c r="U37" s="26"/>
      <c r="V37" s="26"/>
      <c r="W37" s="26"/>
      <c r="X37" s="26"/>
      <c r="Y37" s="26"/>
      <c r="Z37" s="26"/>
    </row>
    <row r="38" spans="1:26" ht="13.5" customHeight="1" x14ac:dyDescent="0.2">
      <c r="A38" s="37" t="s">
        <v>100</v>
      </c>
      <c r="B38" s="28" t="s">
        <v>101</v>
      </c>
      <c r="C38" s="38"/>
      <c r="D38" s="39"/>
      <c r="E38" s="39"/>
      <c r="F38" s="39">
        <f>SUM(F35:F37)</f>
        <v>0</v>
      </c>
      <c r="G38" s="39"/>
      <c r="H38" s="39">
        <f t="shared" ref="H38:I38" si="9">SUM(H35:H37)</f>
        <v>0</v>
      </c>
      <c r="I38" s="39">
        <f t="shared" si="9"/>
        <v>0</v>
      </c>
      <c r="J38" s="26"/>
      <c r="K38" s="26"/>
      <c r="L38" s="26"/>
      <c r="M38" s="26"/>
      <c r="N38" s="26"/>
      <c r="O38" s="26"/>
      <c r="P38" s="26"/>
      <c r="Q38" s="26"/>
      <c r="R38" s="26"/>
      <c r="S38" s="26"/>
      <c r="T38" s="26"/>
      <c r="U38" s="26"/>
      <c r="V38" s="26"/>
      <c r="W38" s="26"/>
      <c r="X38" s="26"/>
      <c r="Y38" s="26"/>
      <c r="Z38" s="26"/>
    </row>
    <row r="39" spans="1:26" ht="13.5" customHeight="1" x14ac:dyDescent="0.2">
      <c r="A39" s="37"/>
      <c r="B39" s="28"/>
      <c r="C39" s="38"/>
      <c r="D39" s="39"/>
      <c r="E39" s="39"/>
      <c r="F39" s="39"/>
      <c r="G39" s="39"/>
      <c r="H39" s="39"/>
      <c r="I39" s="39"/>
      <c r="J39" s="26"/>
      <c r="K39" s="26"/>
      <c r="L39" s="26"/>
      <c r="M39" s="26"/>
      <c r="N39" s="26"/>
      <c r="O39" s="26"/>
      <c r="P39" s="26"/>
      <c r="Q39" s="26"/>
      <c r="R39" s="26"/>
      <c r="S39" s="26"/>
      <c r="T39" s="26"/>
      <c r="U39" s="26"/>
      <c r="V39" s="26"/>
      <c r="W39" s="26"/>
      <c r="X39" s="26"/>
      <c r="Y39" s="26"/>
      <c r="Z39" s="26"/>
    </row>
    <row r="40" spans="1:26" ht="13.5" customHeight="1" x14ac:dyDescent="0.2">
      <c r="A40" s="7"/>
      <c r="B40" s="28"/>
      <c r="C40" s="38"/>
      <c r="D40" s="39"/>
      <c r="E40" s="39"/>
      <c r="F40" s="39"/>
      <c r="G40" s="39"/>
      <c r="H40" s="39"/>
      <c r="I40" s="39"/>
      <c r="J40" s="26"/>
      <c r="K40" s="26"/>
      <c r="L40" s="26"/>
      <c r="M40" s="26"/>
      <c r="N40" s="26"/>
      <c r="O40" s="26"/>
      <c r="P40" s="26"/>
      <c r="Q40" s="26"/>
      <c r="R40" s="26"/>
      <c r="S40" s="26"/>
      <c r="T40" s="26"/>
      <c r="U40" s="26"/>
      <c r="V40" s="26"/>
      <c r="W40" s="26"/>
      <c r="X40" s="26"/>
      <c r="Y40" s="26"/>
      <c r="Z40" s="26"/>
    </row>
    <row r="41" spans="1:26" ht="13.5" customHeight="1" x14ac:dyDescent="0.2">
      <c r="A41" s="37" t="s">
        <v>103</v>
      </c>
      <c r="B41" s="28" t="s">
        <v>104</v>
      </c>
      <c r="C41" s="5"/>
      <c r="D41" s="26"/>
      <c r="E41" s="26"/>
      <c r="F41" s="26"/>
      <c r="G41" s="26"/>
      <c r="H41" s="26"/>
      <c r="I41" s="26"/>
      <c r="J41" s="26"/>
      <c r="K41" s="26"/>
      <c r="L41" s="26"/>
      <c r="M41" s="26"/>
      <c r="N41" s="26"/>
      <c r="O41" s="26"/>
      <c r="P41" s="26"/>
      <c r="Q41" s="26"/>
      <c r="R41" s="26"/>
      <c r="S41" s="26"/>
      <c r="T41" s="26"/>
      <c r="U41" s="26"/>
      <c r="V41" s="26"/>
      <c r="W41" s="26"/>
      <c r="X41" s="26"/>
      <c r="Y41" s="26"/>
      <c r="Z41" s="26"/>
    </row>
    <row r="42" spans="1:26" ht="13.5" customHeight="1" x14ac:dyDescent="0.2">
      <c r="A42" s="7"/>
      <c r="B42" s="31" t="s">
        <v>105</v>
      </c>
      <c r="C42" s="5"/>
      <c r="D42" s="26"/>
      <c r="E42" s="26"/>
      <c r="F42" s="26"/>
      <c r="G42" s="26"/>
      <c r="H42" s="26"/>
      <c r="I42" s="26"/>
      <c r="J42" s="26"/>
      <c r="K42" s="26"/>
      <c r="L42" s="26"/>
      <c r="M42" s="26"/>
      <c r="N42" s="26"/>
      <c r="O42" s="26"/>
      <c r="P42" s="26"/>
      <c r="Q42" s="26"/>
      <c r="R42" s="26"/>
      <c r="S42" s="26"/>
      <c r="T42" s="26"/>
      <c r="U42" s="26"/>
      <c r="V42" s="26"/>
      <c r="W42" s="26"/>
      <c r="X42" s="26"/>
      <c r="Y42" s="26"/>
      <c r="Z42" s="26"/>
    </row>
    <row r="43" spans="1:26" ht="13.5" customHeight="1" x14ac:dyDescent="0.2">
      <c r="A43" s="7"/>
      <c r="B43" s="31" t="s">
        <v>106</v>
      </c>
      <c r="C43" s="5" t="s">
        <v>93</v>
      </c>
      <c r="D43" s="26">
        <v>574.69000000000005</v>
      </c>
      <c r="E43" s="26"/>
      <c r="F43" s="26">
        <f>D43*E43</f>
        <v>0</v>
      </c>
      <c r="G43" s="26"/>
      <c r="H43" s="26">
        <f>D43*G43</f>
        <v>0</v>
      </c>
      <c r="I43" s="26">
        <f>F43+H43</f>
        <v>0</v>
      </c>
      <c r="J43" s="26"/>
      <c r="K43" s="26"/>
      <c r="L43" s="26"/>
      <c r="M43" s="26"/>
      <c r="N43" s="26"/>
      <c r="O43" s="26"/>
      <c r="P43" s="26"/>
      <c r="Q43" s="26"/>
      <c r="R43" s="26"/>
      <c r="S43" s="26"/>
      <c r="T43" s="26"/>
      <c r="U43" s="26"/>
      <c r="V43" s="26"/>
      <c r="W43" s="26"/>
      <c r="X43" s="26"/>
      <c r="Y43" s="26"/>
      <c r="Z43" s="26"/>
    </row>
    <row r="44" spans="1:26" ht="13.5" customHeight="1" x14ac:dyDescent="0.2">
      <c r="A44" s="7"/>
      <c r="B44" s="28"/>
      <c r="C44" s="5"/>
      <c r="D44" s="26"/>
      <c r="E44" s="26"/>
      <c r="F44" s="26"/>
      <c r="G44" s="26"/>
      <c r="H44" s="26"/>
      <c r="I44" s="26"/>
      <c r="J44" s="26"/>
      <c r="K44" s="26"/>
      <c r="L44" s="26"/>
      <c r="M44" s="26"/>
      <c r="N44" s="26"/>
      <c r="O44" s="26"/>
      <c r="P44" s="26"/>
      <c r="Q44" s="26"/>
      <c r="R44" s="26"/>
      <c r="S44" s="26"/>
      <c r="T44" s="26"/>
      <c r="U44" s="26"/>
      <c r="V44" s="26"/>
      <c r="W44" s="26"/>
      <c r="X44" s="26"/>
      <c r="Y44" s="26"/>
      <c r="Z44" s="26"/>
    </row>
    <row r="45" spans="1:26" ht="13.5" customHeight="1" x14ac:dyDescent="0.2">
      <c r="A45" s="37" t="s">
        <v>103</v>
      </c>
      <c r="B45" s="28" t="s">
        <v>104</v>
      </c>
      <c r="C45" s="38"/>
      <c r="D45" s="39"/>
      <c r="E45" s="39"/>
      <c r="F45" s="39">
        <f>SUM(F43:F44)</f>
        <v>0</v>
      </c>
      <c r="G45" s="39"/>
      <c r="H45" s="39">
        <f t="shared" ref="H45:I45" si="10">SUM(H43:H44)</f>
        <v>0</v>
      </c>
      <c r="I45" s="39">
        <f t="shared" si="10"/>
        <v>0</v>
      </c>
      <c r="J45" s="26"/>
      <c r="K45" s="26"/>
      <c r="L45" s="26"/>
      <c r="M45" s="26"/>
      <c r="N45" s="26"/>
      <c r="O45" s="26"/>
      <c r="P45" s="26"/>
      <c r="Q45" s="26"/>
      <c r="R45" s="26"/>
      <c r="S45" s="26"/>
      <c r="T45" s="26"/>
      <c r="U45" s="26"/>
      <c r="V45" s="26"/>
      <c r="W45" s="26"/>
      <c r="X45" s="26"/>
      <c r="Y45" s="26"/>
      <c r="Z45" s="26"/>
    </row>
    <row r="46" spans="1:26" ht="13.5" customHeight="1" x14ac:dyDescent="0.2">
      <c r="A46" s="7"/>
      <c r="B46" s="28"/>
      <c r="C46" s="38"/>
      <c r="D46" s="39"/>
      <c r="E46" s="39"/>
      <c r="F46" s="39"/>
      <c r="G46" s="39"/>
      <c r="H46" s="39"/>
      <c r="I46" s="39"/>
      <c r="J46" s="26"/>
      <c r="K46" s="26"/>
      <c r="L46" s="26"/>
      <c r="M46" s="26"/>
      <c r="N46" s="26"/>
      <c r="O46" s="26"/>
      <c r="P46" s="26"/>
      <c r="Q46" s="26"/>
      <c r="R46" s="26"/>
      <c r="S46" s="26"/>
      <c r="T46" s="26"/>
      <c r="U46" s="26"/>
      <c r="V46" s="26"/>
      <c r="W46" s="26"/>
      <c r="X46" s="26"/>
      <c r="Y46" s="26"/>
      <c r="Z46" s="26"/>
    </row>
    <row r="47" spans="1:26" ht="13.5" customHeight="1" x14ac:dyDescent="0.2">
      <c r="A47" s="7"/>
      <c r="B47" s="28"/>
      <c r="C47" s="38"/>
      <c r="D47" s="39"/>
      <c r="E47" s="39"/>
      <c r="F47" s="39"/>
      <c r="G47" s="39"/>
      <c r="H47" s="39"/>
      <c r="I47" s="39"/>
      <c r="J47" s="26"/>
      <c r="K47" s="26"/>
      <c r="L47" s="26"/>
      <c r="M47" s="26"/>
      <c r="N47" s="26"/>
      <c r="O47" s="26"/>
      <c r="P47" s="26"/>
      <c r="Q47" s="26"/>
      <c r="R47" s="26"/>
      <c r="S47" s="26"/>
      <c r="T47" s="26"/>
      <c r="U47" s="26"/>
      <c r="V47" s="26"/>
      <c r="W47" s="26"/>
      <c r="X47" s="26"/>
      <c r="Y47" s="26"/>
      <c r="Z47" s="26"/>
    </row>
    <row r="48" spans="1:26" ht="13.5" customHeight="1" x14ac:dyDescent="0.2">
      <c r="A48" s="37" t="s">
        <v>107</v>
      </c>
      <c r="B48" s="28" t="s">
        <v>108</v>
      </c>
      <c r="C48" s="5"/>
      <c r="D48" s="26"/>
      <c r="E48" s="26"/>
      <c r="F48" s="26"/>
      <c r="G48" s="26"/>
      <c r="H48" s="26"/>
      <c r="I48" s="26"/>
      <c r="J48" s="26"/>
      <c r="K48" s="26"/>
      <c r="L48" s="26"/>
      <c r="M48" s="26"/>
      <c r="N48" s="26"/>
      <c r="O48" s="26"/>
      <c r="P48" s="26"/>
      <c r="Q48" s="26"/>
      <c r="R48" s="26"/>
      <c r="S48" s="26"/>
      <c r="T48" s="26"/>
      <c r="U48" s="26"/>
      <c r="V48" s="26"/>
      <c r="W48" s="26"/>
      <c r="X48" s="26"/>
      <c r="Y48" s="26"/>
      <c r="Z48" s="26"/>
    </row>
    <row r="49" spans="1:26" ht="13.5" customHeight="1" x14ac:dyDescent="0.2">
      <c r="A49" s="7"/>
      <c r="B49" s="31" t="s">
        <v>109</v>
      </c>
      <c r="C49" s="5"/>
      <c r="D49" s="26"/>
      <c r="E49" s="26"/>
      <c r="F49" s="26"/>
      <c r="G49" s="26"/>
      <c r="H49" s="26"/>
      <c r="I49" s="26"/>
      <c r="J49" s="26"/>
      <c r="K49" s="26"/>
      <c r="L49" s="26"/>
      <c r="M49" s="26"/>
      <c r="N49" s="26"/>
      <c r="O49" s="26"/>
      <c r="P49" s="26"/>
      <c r="Q49" s="26"/>
      <c r="R49" s="26"/>
      <c r="S49" s="26"/>
      <c r="T49" s="26"/>
      <c r="U49" s="26"/>
      <c r="V49" s="26"/>
      <c r="W49" s="26"/>
      <c r="X49" s="26"/>
      <c r="Y49" s="26"/>
      <c r="Z49" s="26"/>
    </row>
    <row r="50" spans="1:26" ht="13.5" customHeight="1" x14ac:dyDescent="0.2">
      <c r="A50" s="7"/>
      <c r="B50" s="31" t="s">
        <v>106</v>
      </c>
      <c r="C50" s="5" t="s">
        <v>93</v>
      </c>
      <c r="D50" s="26">
        <v>180.66</v>
      </c>
      <c r="E50" s="26"/>
      <c r="F50" s="26">
        <f>D50*E50</f>
        <v>0</v>
      </c>
      <c r="G50" s="26"/>
      <c r="H50" s="26">
        <f>D50*G50</f>
        <v>0</v>
      </c>
      <c r="I50" s="26">
        <f>F50+H50</f>
        <v>0</v>
      </c>
      <c r="J50" s="26"/>
      <c r="K50" s="26"/>
      <c r="L50" s="26"/>
      <c r="M50" s="26"/>
      <c r="N50" s="26"/>
      <c r="O50" s="26"/>
      <c r="P50" s="26"/>
      <c r="Q50" s="26"/>
      <c r="R50" s="26"/>
      <c r="S50" s="26"/>
      <c r="T50" s="26"/>
      <c r="U50" s="26"/>
      <c r="V50" s="26"/>
      <c r="W50" s="26"/>
      <c r="X50" s="26"/>
      <c r="Y50" s="26"/>
      <c r="Z50" s="26"/>
    </row>
    <row r="51" spans="1:26" ht="13.5" customHeight="1" x14ac:dyDescent="0.2">
      <c r="A51" s="7"/>
      <c r="B51" s="28"/>
      <c r="C51" s="5"/>
      <c r="D51" s="26"/>
      <c r="E51" s="26"/>
      <c r="F51" s="26"/>
      <c r="G51" s="26"/>
      <c r="H51" s="26"/>
      <c r="I51" s="26"/>
      <c r="J51" s="26"/>
      <c r="K51" s="26"/>
      <c r="L51" s="26"/>
      <c r="M51" s="26"/>
      <c r="N51" s="26"/>
      <c r="O51" s="26"/>
      <c r="P51" s="26"/>
      <c r="Q51" s="26"/>
      <c r="R51" s="26"/>
      <c r="S51" s="26"/>
      <c r="T51" s="26"/>
      <c r="U51" s="26"/>
      <c r="V51" s="26"/>
      <c r="W51" s="26"/>
      <c r="X51" s="26"/>
      <c r="Y51" s="26"/>
      <c r="Z51" s="26"/>
    </row>
    <row r="52" spans="1:26" ht="13.5" customHeight="1" x14ac:dyDescent="0.2">
      <c r="A52" s="37" t="s">
        <v>107</v>
      </c>
      <c r="B52" s="28" t="s">
        <v>108</v>
      </c>
      <c r="C52" s="38"/>
      <c r="D52" s="39"/>
      <c r="E52" s="39"/>
      <c r="F52" s="39">
        <f>SUM(F50:F51)</f>
        <v>0</v>
      </c>
      <c r="G52" s="39"/>
      <c r="H52" s="39">
        <f t="shared" ref="H52:I52" si="11">SUM(H50:H51)</f>
        <v>0</v>
      </c>
      <c r="I52" s="39">
        <f t="shared" si="11"/>
        <v>0</v>
      </c>
      <c r="J52" s="26"/>
      <c r="K52" s="26"/>
      <c r="L52" s="26"/>
      <c r="M52" s="26"/>
      <c r="N52" s="26"/>
      <c r="O52" s="26"/>
      <c r="P52" s="26"/>
      <c r="Q52" s="26"/>
      <c r="R52" s="26"/>
      <c r="S52" s="26"/>
      <c r="T52" s="26"/>
      <c r="U52" s="26"/>
      <c r="V52" s="26"/>
      <c r="W52" s="26"/>
      <c r="X52" s="26"/>
      <c r="Y52" s="26"/>
      <c r="Z52" s="26"/>
    </row>
    <row r="53" spans="1:26" ht="13.5" customHeight="1" x14ac:dyDescent="0.2">
      <c r="A53" s="7"/>
      <c r="B53" s="28"/>
      <c r="C53" s="38"/>
      <c r="D53" s="39"/>
      <c r="E53" s="39"/>
      <c r="F53" s="39"/>
      <c r="G53" s="39"/>
      <c r="H53" s="39"/>
      <c r="I53" s="39"/>
      <c r="J53" s="26"/>
      <c r="K53" s="26"/>
      <c r="L53" s="26"/>
      <c r="M53" s="26"/>
      <c r="N53" s="26"/>
      <c r="O53" s="26"/>
      <c r="P53" s="26"/>
      <c r="Q53" s="26"/>
      <c r="R53" s="26"/>
      <c r="S53" s="26"/>
      <c r="T53" s="26"/>
      <c r="U53" s="26"/>
      <c r="V53" s="26"/>
      <c r="W53" s="26"/>
      <c r="X53" s="26"/>
      <c r="Y53" s="26"/>
      <c r="Z53" s="26"/>
    </row>
    <row r="54" spans="1:26" ht="13.5" customHeight="1" x14ac:dyDescent="0.2">
      <c r="A54" s="7"/>
      <c r="B54" s="28"/>
      <c r="C54" s="5"/>
      <c r="D54" s="26"/>
      <c r="E54" s="26"/>
      <c r="F54" s="26"/>
      <c r="G54" s="26"/>
      <c r="H54" s="26"/>
      <c r="I54" s="26"/>
      <c r="J54" s="26"/>
      <c r="K54" s="26"/>
      <c r="L54" s="26"/>
      <c r="M54" s="26"/>
      <c r="N54" s="26"/>
      <c r="O54" s="26"/>
      <c r="P54" s="26"/>
      <c r="Q54" s="26"/>
      <c r="R54" s="26"/>
      <c r="S54" s="26"/>
      <c r="T54" s="26"/>
      <c r="U54" s="26"/>
      <c r="V54" s="26"/>
      <c r="W54" s="26"/>
      <c r="X54" s="26"/>
      <c r="Y54" s="26"/>
      <c r="Z54" s="26"/>
    </row>
    <row r="55" spans="1:26" ht="13.5" customHeight="1" x14ac:dyDescent="0.2">
      <c r="A55" s="37" t="s">
        <v>110</v>
      </c>
      <c r="B55" s="28" t="s">
        <v>111</v>
      </c>
      <c r="C55" s="5"/>
      <c r="D55" s="26"/>
      <c r="E55" s="26"/>
      <c r="F55" s="26"/>
      <c r="G55" s="26"/>
      <c r="H55" s="26"/>
      <c r="I55" s="26"/>
      <c r="J55" s="26"/>
      <c r="K55" s="26"/>
      <c r="L55" s="26"/>
      <c r="M55" s="26"/>
      <c r="N55" s="26"/>
      <c r="O55" s="26"/>
      <c r="P55" s="26"/>
      <c r="Q55" s="26"/>
      <c r="R55" s="26"/>
      <c r="S55" s="26"/>
      <c r="T55" s="26"/>
      <c r="U55" s="26"/>
      <c r="V55" s="26"/>
      <c r="W55" s="26"/>
      <c r="X55" s="26"/>
      <c r="Y55" s="26"/>
      <c r="Z55" s="26"/>
    </row>
    <row r="56" spans="1:26" ht="13.5" customHeight="1" x14ac:dyDescent="0.2">
      <c r="A56" s="7"/>
      <c r="B56" s="31" t="s">
        <v>112</v>
      </c>
      <c r="C56" s="5"/>
      <c r="D56" s="26"/>
      <c r="E56" s="26"/>
      <c r="F56" s="26"/>
      <c r="G56" s="26"/>
      <c r="H56" s="26"/>
      <c r="I56" s="26"/>
      <c r="J56" s="26"/>
      <c r="K56" s="26"/>
      <c r="L56" s="26"/>
      <c r="M56" s="26"/>
      <c r="N56" s="26"/>
      <c r="O56" s="26"/>
      <c r="P56" s="26"/>
      <c r="Q56" s="26"/>
      <c r="R56" s="26"/>
      <c r="S56" s="26"/>
      <c r="T56" s="26"/>
      <c r="U56" s="26"/>
      <c r="V56" s="26"/>
      <c r="W56" s="26"/>
      <c r="X56" s="26"/>
      <c r="Y56" s="26"/>
      <c r="Z56" s="26"/>
    </row>
    <row r="57" spans="1:26" ht="13.5" customHeight="1" x14ac:dyDescent="0.2">
      <c r="A57" s="7"/>
      <c r="B57" s="31" t="s">
        <v>113</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5" customHeight="1" x14ac:dyDescent="0.2">
      <c r="A58" s="7"/>
      <c r="B58" s="40" t="s">
        <v>114</v>
      </c>
      <c r="C58" s="5" t="s">
        <v>93</v>
      </c>
      <c r="D58" s="26">
        <v>556.79999999999995</v>
      </c>
      <c r="E58" s="26"/>
      <c r="F58" s="26">
        <f t="shared" ref="F58:F59" si="12">D58*E58</f>
        <v>0</v>
      </c>
      <c r="G58" s="26"/>
      <c r="H58" s="26">
        <f t="shared" ref="H58:H59" si="13">D58*G58</f>
        <v>0</v>
      </c>
      <c r="I58" s="26">
        <f t="shared" ref="I58:I59" si="14">F58+H58</f>
        <v>0</v>
      </c>
      <c r="J58" s="26"/>
      <c r="K58" s="26"/>
      <c r="L58" s="26"/>
      <c r="M58" s="26"/>
      <c r="N58" s="26"/>
      <c r="O58" s="26"/>
      <c r="P58" s="26"/>
      <c r="Q58" s="26"/>
      <c r="R58" s="26"/>
      <c r="S58" s="26"/>
      <c r="T58" s="26"/>
      <c r="U58" s="26"/>
      <c r="V58" s="26"/>
      <c r="W58" s="26"/>
      <c r="X58" s="26"/>
      <c r="Y58" s="26"/>
      <c r="Z58" s="26"/>
    </row>
    <row r="59" spans="1:26" ht="13.5" customHeight="1" x14ac:dyDescent="0.2">
      <c r="A59" s="7"/>
      <c r="B59" s="40" t="s">
        <v>115</v>
      </c>
      <c r="C59" s="5" t="s">
        <v>93</v>
      </c>
      <c r="D59" s="26">
        <v>185.6</v>
      </c>
      <c r="E59" s="26"/>
      <c r="F59" s="26">
        <f t="shared" si="12"/>
        <v>0</v>
      </c>
      <c r="G59" s="26"/>
      <c r="H59" s="26">
        <f t="shared" si="13"/>
        <v>0</v>
      </c>
      <c r="I59" s="26">
        <f t="shared" si="14"/>
        <v>0</v>
      </c>
      <c r="J59" s="26"/>
      <c r="K59" s="26"/>
      <c r="L59" s="26"/>
      <c r="M59" s="26"/>
      <c r="N59" s="26"/>
      <c r="O59" s="26"/>
      <c r="P59" s="26"/>
      <c r="Q59" s="26"/>
      <c r="R59" s="26"/>
      <c r="S59" s="26"/>
      <c r="T59" s="26"/>
      <c r="U59" s="26"/>
      <c r="V59" s="26"/>
      <c r="W59" s="26"/>
      <c r="X59" s="26"/>
      <c r="Y59" s="26"/>
      <c r="Z59" s="26"/>
    </row>
    <row r="60" spans="1:26" ht="13.5" customHeight="1" x14ac:dyDescent="0.2">
      <c r="A60" s="7"/>
      <c r="B60" s="28"/>
      <c r="C60" s="5"/>
      <c r="D60" s="26"/>
      <c r="E60" s="26"/>
      <c r="F60" s="26"/>
      <c r="G60" s="26"/>
      <c r="H60" s="26"/>
      <c r="I60" s="26"/>
      <c r="J60" s="26"/>
      <c r="K60" s="26"/>
      <c r="L60" s="26"/>
      <c r="M60" s="26"/>
      <c r="N60" s="26"/>
      <c r="O60" s="26"/>
      <c r="P60" s="26"/>
      <c r="Q60" s="26"/>
      <c r="R60" s="26"/>
      <c r="S60" s="26"/>
      <c r="T60" s="26"/>
      <c r="U60" s="26"/>
      <c r="V60" s="26"/>
      <c r="W60" s="26"/>
      <c r="X60" s="26"/>
      <c r="Y60" s="26"/>
      <c r="Z60" s="26"/>
    </row>
    <row r="61" spans="1:26" ht="13.5" customHeight="1" x14ac:dyDescent="0.2">
      <c r="A61" s="37" t="s">
        <v>110</v>
      </c>
      <c r="B61" s="28" t="s">
        <v>111</v>
      </c>
      <c r="C61" s="38"/>
      <c r="D61" s="39"/>
      <c r="E61" s="39"/>
      <c r="F61" s="39">
        <f>SUM(F58:F60)</f>
        <v>0</v>
      </c>
      <c r="G61" s="39"/>
      <c r="H61" s="39">
        <f t="shared" ref="H61:I61" si="15">SUM(H58:H60)</f>
        <v>0</v>
      </c>
      <c r="I61" s="39">
        <f t="shared" si="15"/>
        <v>0</v>
      </c>
      <c r="J61" s="26"/>
      <c r="K61" s="26"/>
      <c r="L61" s="26"/>
      <c r="M61" s="26"/>
      <c r="N61" s="26"/>
      <c r="O61" s="26"/>
      <c r="P61" s="26"/>
      <c r="Q61" s="26"/>
      <c r="R61" s="26"/>
      <c r="S61" s="26"/>
      <c r="T61" s="26"/>
      <c r="U61" s="26"/>
      <c r="V61" s="26"/>
      <c r="W61" s="26"/>
      <c r="X61" s="26"/>
      <c r="Y61" s="26"/>
      <c r="Z61" s="26"/>
    </row>
    <row r="62" spans="1:26" ht="13.5" customHeight="1" x14ac:dyDescent="0.2">
      <c r="A62" s="7"/>
      <c r="B62" s="28"/>
      <c r="C62" s="5"/>
      <c r="D62" s="26"/>
      <c r="E62" s="26"/>
      <c r="F62" s="26"/>
      <c r="G62" s="26"/>
      <c r="H62" s="26"/>
      <c r="I62" s="26"/>
      <c r="J62" s="26"/>
      <c r="K62" s="26"/>
      <c r="L62" s="26"/>
      <c r="M62" s="26"/>
      <c r="N62" s="26"/>
      <c r="O62" s="26"/>
      <c r="P62" s="26"/>
      <c r="Q62" s="26"/>
      <c r="R62" s="26"/>
      <c r="S62" s="26"/>
      <c r="T62" s="26"/>
      <c r="U62" s="26"/>
      <c r="V62" s="26"/>
      <c r="W62" s="26"/>
      <c r="X62" s="26"/>
      <c r="Y62" s="26"/>
      <c r="Z62" s="26"/>
    </row>
    <row r="63" spans="1:26" ht="13.5" customHeight="1" x14ac:dyDescent="0.2">
      <c r="A63" s="33" t="s">
        <v>2</v>
      </c>
      <c r="B63" s="30" t="s">
        <v>116</v>
      </c>
      <c r="C63" s="30"/>
      <c r="D63" s="30"/>
      <c r="E63" s="30"/>
      <c r="F63" s="30"/>
      <c r="G63" s="30"/>
      <c r="H63" s="30"/>
      <c r="I63" s="41">
        <f>I13+I20+I29+I38+I45+I52+I61</f>
        <v>0</v>
      </c>
      <c r="J63" s="26"/>
      <c r="K63" s="26"/>
      <c r="L63" s="26"/>
      <c r="M63" s="26"/>
      <c r="N63" s="26"/>
      <c r="O63" s="26"/>
      <c r="P63" s="26"/>
      <c r="Q63" s="26"/>
      <c r="R63" s="26"/>
      <c r="S63" s="26"/>
      <c r="T63" s="26"/>
      <c r="U63" s="26"/>
      <c r="V63" s="26"/>
      <c r="W63" s="26"/>
      <c r="X63" s="26"/>
      <c r="Y63" s="26"/>
      <c r="Z63" s="26"/>
    </row>
    <row r="64" spans="1:26" ht="13.5" customHeight="1" x14ac:dyDescent="0.2">
      <c r="A64" s="7"/>
      <c r="B64" s="28"/>
      <c r="C64" s="5"/>
      <c r="D64" s="26"/>
      <c r="E64" s="26"/>
      <c r="F64" s="26"/>
      <c r="G64" s="26"/>
      <c r="H64" s="26"/>
      <c r="I64" s="26"/>
      <c r="J64" s="26"/>
      <c r="K64" s="26"/>
      <c r="L64" s="26"/>
      <c r="M64" s="26"/>
      <c r="N64" s="26"/>
      <c r="O64" s="26"/>
      <c r="P64" s="26"/>
      <c r="Q64" s="26"/>
      <c r="R64" s="26"/>
      <c r="S64" s="26"/>
      <c r="T64" s="26"/>
      <c r="U64" s="26"/>
      <c r="V64" s="26"/>
      <c r="W64" s="26"/>
      <c r="X64" s="26"/>
      <c r="Y64" s="26"/>
      <c r="Z64" s="26"/>
    </row>
    <row r="65" spans="1:26" ht="13.5" customHeight="1" x14ac:dyDescent="0.2">
      <c r="A65" s="42"/>
      <c r="B65" s="26"/>
      <c r="C65" s="43"/>
      <c r="D65" s="26"/>
      <c r="E65" s="26"/>
      <c r="F65" s="26"/>
      <c r="G65" s="26"/>
      <c r="H65" s="26"/>
      <c r="I65" s="26"/>
      <c r="J65" s="26"/>
      <c r="K65" s="26"/>
      <c r="L65" s="26"/>
      <c r="M65" s="26"/>
      <c r="N65" s="26"/>
      <c r="O65" s="26"/>
      <c r="P65" s="26"/>
      <c r="Q65" s="26"/>
      <c r="R65" s="26"/>
      <c r="S65" s="26"/>
      <c r="T65" s="26"/>
      <c r="U65" s="26"/>
      <c r="V65" s="26"/>
      <c r="W65" s="26"/>
      <c r="X65" s="26"/>
      <c r="Y65" s="26"/>
      <c r="Z65" s="26"/>
    </row>
    <row r="66" spans="1:26" ht="13.5" customHeight="1" x14ac:dyDescent="0.2">
      <c r="A66" s="42"/>
      <c r="B66" s="26"/>
      <c r="C66" s="43"/>
      <c r="D66" s="26"/>
      <c r="E66" s="26"/>
      <c r="F66" s="26"/>
      <c r="G66" s="26"/>
      <c r="H66" s="26"/>
      <c r="I66" s="26"/>
      <c r="J66" s="26"/>
      <c r="K66" s="26"/>
      <c r="L66" s="26"/>
      <c r="M66" s="26"/>
      <c r="N66" s="26"/>
      <c r="O66" s="26"/>
      <c r="P66" s="26"/>
      <c r="Q66" s="26"/>
      <c r="R66" s="26"/>
      <c r="S66" s="26"/>
      <c r="T66" s="26"/>
      <c r="U66" s="26"/>
      <c r="V66" s="26"/>
      <c r="W66" s="26"/>
      <c r="X66" s="26"/>
      <c r="Y66" s="26"/>
      <c r="Z66" s="26"/>
    </row>
    <row r="67" spans="1:26" ht="13.5" customHeight="1" x14ac:dyDescent="0.2">
      <c r="A67" s="42"/>
      <c r="B67" s="26"/>
      <c r="C67" s="43"/>
      <c r="D67" s="26"/>
      <c r="E67" s="26"/>
      <c r="F67" s="26"/>
      <c r="G67" s="26"/>
      <c r="H67" s="26"/>
      <c r="I67" s="26"/>
      <c r="J67" s="26"/>
      <c r="K67" s="26"/>
      <c r="L67" s="26"/>
      <c r="M67" s="26"/>
      <c r="N67" s="26"/>
      <c r="O67" s="26"/>
      <c r="P67" s="26"/>
      <c r="Q67" s="26"/>
      <c r="R67" s="26"/>
      <c r="S67" s="26"/>
      <c r="T67" s="26"/>
      <c r="U67" s="26"/>
      <c r="V67" s="26"/>
      <c r="W67" s="26"/>
      <c r="X67" s="26"/>
      <c r="Y67" s="26"/>
      <c r="Z67" s="26"/>
    </row>
    <row r="68" spans="1:26" ht="13.5" customHeight="1" x14ac:dyDescent="0.2">
      <c r="A68" s="42"/>
      <c r="B68" s="26"/>
      <c r="C68" s="43"/>
      <c r="D68" s="26"/>
      <c r="E68" s="26"/>
      <c r="F68" s="26"/>
      <c r="G68" s="26"/>
      <c r="H68" s="26"/>
      <c r="I68" s="26"/>
      <c r="J68" s="26"/>
      <c r="K68" s="26"/>
      <c r="L68" s="26"/>
      <c r="M68" s="26"/>
      <c r="N68" s="26"/>
      <c r="O68" s="26"/>
      <c r="P68" s="26"/>
      <c r="Q68" s="26"/>
      <c r="R68" s="26"/>
      <c r="S68" s="26"/>
      <c r="T68" s="26"/>
      <c r="U68" s="26"/>
      <c r="V68" s="26"/>
      <c r="W68" s="26"/>
      <c r="X68" s="26"/>
      <c r="Y68" s="26"/>
      <c r="Z68" s="26"/>
    </row>
    <row r="69" spans="1:26" ht="13.5" customHeight="1" x14ac:dyDescent="0.2">
      <c r="A69" s="42"/>
      <c r="B69" s="26"/>
      <c r="C69" s="43"/>
      <c r="D69" s="26"/>
      <c r="E69" s="26"/>
      <c r="F69" s="26"/>
      <c r="G69" s="26"/>
      <c r="H69" s="26"/>
      <c r="I69" s="26"/>
      <c r="J69" s="26"/>
      <c r="K69" s="26"/>
      <c r="L69" s="26"/>
      <c r="M69" s="26"/>
      <c r="N69" s="26"/>
      <c r="O69" s="26"/>
      <c r="P69" s="26"/>
      <c r="Q69" s="26"/>
      <c r="R69" s="26"/>
      <c r="S69" s="26"/>
      <c r="T69" s="26"/>
      <c r="U69" s="26"/>
      <c r="V69" s="26"/>
      <c r="W69" s="26"/>
      <c r="X69" s="26"/>
      <c r="Y69" s="26"/>
      <c r="Z69" s="26"/>
    </row>
    <row r="70" spans="1:26" ht="13.5" customHeight="1" x14ac:dyDescent="0.2">
      <c r="A70" s="42"/>
      <c r="B70" s="26"/>
      <c r="C70" s="43"/>
      <c r="D70" s="26"/>
      <c r="E70" s="26"/>
      <c r="F70" s="26"/>
      <c r="G70" s="26"/>
      <c r="H70" s="26"/>
      <c r="I70" s="26"/>
      <c r="J70" s="26"/>
      <c r="K70" s="26"/>
      <c r="L70" s="26"/>
      <c r="M70" s="26"/>
      <c r="N70" s="26"/>
      <c r="O70" s="26"/>
      <c r="P70" s="26"/>
      <c r="Q70" s="26"/>
      <c r="R70" s="26"/>
      <c r="S70" s="26"/>
      <c r="T70" s="26"/>
      <c r="U70" s="26"/>
      <c r="V70" s="26"/>
      <c r="W70" s="26"/>
      <c r="X70" s="26"/>
      <c r="Y70" s="26"/>
      <c r="Z70" s="26"/>
    </row>
    <row r="71" spans="1:26" ht="13.5" customHeight="1" x14ac:dyDescent="0.2">
      <c r="A71" s="42"/>
      <c r="B71" s="26"/>
      <c r="C71" s="43"/>
      <c r="D71" s="26"/>
      <c r="E71" s="26"/>
      <c r="F71" s="26"/>
      <c r="G71" s="26"/>
      <c r="H71" s="26"/>
      <c r="I71" s="26"/>
      <c r="J71" s="26"/>
      <c r="K71" s="26"/>
      <c r="L71" s="26"/>
      <c r="M71" s="26"/>
      <c r="N71" s="26"/>
      <c r="O71" s="26"/>
      <c r="P71" s="26"/>
      <c r="Q71" s="26"/>
      <c r="R71" s="26"/>
      <c r="S71" s="26"/>
      <c r="T71" s="26"/>
      <c r="U71" s="26"/>
      <c r="V71" s="26"/>
      <c r="W71" s="26"/>
      <c r="X71" s="26"/>
      <c r="Y71" s="26"/>
      <c r="Z71" s="26"/>
    </row>
    <row r="72" spans="1:26" ht="13.5" customHeight="1" x14ac:dyDescent="0.2">
      <c r="A72" s="42"/>
      <c r="B72" s="26"/>
      <c r="C72" s="43"/>
      <c r="D72" s="26"/>
      <c r="E72" s="26"/>
      <c r="F72" s="26"/>
      <c r="G72" s="26"/>
      <c r="H72" s="26"/>
      <c r="I72" s="26"/>
      <c r="J72" s="26"/>
      <c r="K72" s="26"/>
      <c r="L72" s="26"/>
      <c r="M72" s="26"/>
      <c r="N72" s="26"/>
      <c r="O72" s="26"/>
      <c r="P72" s="26"/>
      <c r="Q72" s="26"/>
      <c r="R72" s="26"/>
      <c r="S72" s="26"/>
      <c r="T72" s="26"/>
      <c r="U72" s="26"/>
      <c r="V72" s="26"/>
      <c r="W72" s="26"/>
      <c r="X72" s="26"/>
      <c r="Y72" s="26"/>
      <c r="Z72" s="26"/>
    </row>
    <row r="73" spans="1:26" ht="13.5" customHeight="1" x14ac:dyDescent="0.2">
      <c r="A73" s="42"/>
      <c r="B73" s="26"/>
      <c r="C73" s="43"/>
      <c r="D73" s="26"/>
      <c r="E73" s="26"/>
      <c r="F73" s="26"/>
      <c r="G73" s="26"/>
      <c r="H73" s="26"/>
      <c r="I73" s="26"/>
      <c r="J73" s="26"/>
      <c r="K73" s="26"/>
      <c r="L73" s="26"/>
      <c r="M73" s="26"/>
      <c r="N73" s="26"/>
      <c r="O73" s="26"/>
      <c r="P73" s="26"/>
      <c r="Q73" s="26"/>
      <c r="R73" s="26"/>
      <c r="S73" s="26"/>
      <c r="T73" s="26"/>
      <c r="U73" s="26"/>
      <c r="V73" s="26"/>
      <c r="W73" s="26"/>
      <c r="X73" s="26"/>
      <c r="Y73" s="26"/>
      <c r="Z73" s="26"/>
    </row>
    <row r="74" spans="1:26" ht="13.5" customHeight="1" x14ac:dyDescent="0.2">
      <c r="A74" s="42"/>
      <c r="B74" s="26"/>
      <c r="C74" s="43"/>
      <c r="D74" s="26"/>
      <c r="E74" s="26"/>
      <c r="F74" s="26"/>
      <c r="G74" s="26"/>
      <c r="H74" s="26"/>
      <c r="I74" s="26"/>
      <c r="J74" s="26"/>
      <c r="K74" s="26"/>
      <c r="L74" s="26"/>
      <c r="M74" s="26"/>
      <c r="N74" s="26"/>
      <c r="O74" s="26"/>
      <c r="P74" s="26"/>
      <c r="Q74" s="26"/>
      <c r="R74" s="26"/>
      <c r="S74" s="26"/>
      <c r="T74" s="26"/>
      <c r="U74" s="26"/>
      <c r="V74" s="26"/>
      <c r="W74" s="26"/>
      <c r="X74" s="26"/>
      <c r="Y74" s="26"/>
      <c r="Z74" s="26"/>
    </row>
    <row r="75" spans="1:26" ht="13.5" customHeight="1" x14ac:dyDescent="0.2">
      <c r="A75" s="42"/>
      <c r="B75" s="26"/>
      <c r="C75" s="43"/>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x14ac:dyDescent="0.2">
      <c r="A76" s="42"/>
      <c r="B76" s="26"/>
      <c r="C76" s="43"/>
      <c r="D76" s="26"/>
      <c r="E76" s="26"/>
      <c r="F76" s="26"/>
      <c r="G76" s="26"/>
      <c r="H76" s="26"/>
      <c r="I76" s="26"/>
      <c r="J76" s="26"/>
      <c r="K76" s="26"/>
      <c r="L76" s="26"/>
      <c r="M76" s="26"/>
      <c r="N76" s="26"/>
      <c r="O76" s="26"/>
      <c r="P76" s="26"/>
      <c r="Q76" s="26"/>
      <c r="R76" s="26"/>
      <c r="S76" s="26"/>
      <c r="T76" s="26"/>
      <c r="U76" s="26"/>
      <c r="V76" s="26"/>
      <c r="W76" s="26"/>
      <c r="X76" s="26"/>
      <c r="Y76" s="26"/>
      <c r="Z76" s="26"/>
    </row>
    <row r="77" spans="1:26" ht="13.5" customHeight="1" x14ac:dyDescent="0.2">
      <c r="A77" s="42"/>
      <c r="B77" s="26"/>
      <c r="C77" s="43"/>
      <c r="D77" s="26"/>
      <c r="E77" s="26"/>
      <c r="F77" s="26"/>
      <c r="G77" s="26"/>
      <c r="H77" s="26"/>
      <c r="I77" s="26"/>
      <c r="J77" s="26"/>
      <c r="K77" s="26"/>
      <c r="L77" s="26"/>
      <c r="M77" s="26"/>
      <c r="N77" s="26"/>
      <c r="O77" s="26"/>
      <c r="P77" s="26"/>
      <c r="Q77" s="26"/>
      <c r="R77" s="26"/>
      <c r="S77" s="26"/>
      <c r="T77" s="26"/>
      <c r="U77" s="26"/>
      <c r="V77" s="26"/>
      <c r="W77" s="26"/>
      <c r="X77" s="26"/>
      <c r="Y77" s="26"/>
      <c r="Z77" s="26"/>
    </row>
    <row r="78" spans="1:26" ht="13.5" customHeight="1" x14ac:dyDescent="0.2">
      <c r="A78" s="42"/>
      <c r="B78" s="26"/>
      <c r="C78" s="43"/>
      <c r="D78" s="26"/>
      <c r="E78" s="26"/>
      <c r="F78" s="26"/>
      <c r="G78" s="26"/>
      <c r="H78" s="26"/>
      <c r="I78" s="26"/>
      <c r="J78" s="26"/>
      <c r="K78" s="26"/>
      <c r="L78" s="26"/>
      <c r="M78" s="26"/>
      <c r="N78" s="26"/>
      <c r="O78" s="26"/>
      <c r="P78" s="26"/>
      <c r="Q78" s="26"/>
      <c r="R78" s="26"/>
      <c r="S78" s="26"/>
      <c r="T78" s="26"/>
      <c r="U78" s="26"/>
      <c r="V78" s="26"/>
      <c r="W78" s="26"/>
      <c r="X78" s="26"/>
      <c r="Y78" s="26"/>
      <c r="Z78" s="26"/>
    </row>
    <row r="79" spans="1:26" ht="13.5" customHeight="1" x14ac:dyDescent="0.2">
      <c r="A79" s="42"/>
      <c r="B79" s="26"/>
      <c r="C79" s="43"/>
      <c r="D79" s="26"/>
      <c r="E79" s="26"/>
      <c r="F79" s="26"/>
      <c r="G79" s="26"/>
      <c r="H79" s="26"/>
      <c r="I79" s="26"/>
      <c r="J79" s="26"/>
      <c r="K79" s="26"/>
      <c r="L79" s="26"/>
      <c r="M79" s="26"/>
      <c r="N79" s="26"/>
      <c r="O79" s="26"/>
      <c r="P79" s="26"/>
      <c r="Q79" s="26"/>
      <c r="R79" s="26"/>
      <c r="S79" s="26"/>
      <c r="T79" s="26"/>
      <c r="U79" s="26"/>
      <c r="V79" s="26"/>
      <c r="W79" s="26"/>
      <c r="X79" s="26"/>
      <c r="Y79" s="26"/>
      <c r="Z79" s="26"/>
    </row>
    <row r="80" spans="1:26" ht="13.5" customHeight="1" x14ac:dyDescent="0.2">
      <c r="A80" s="42"/>
      <c r="B80" s="26"/>
      <c r="C80" s="43"/>
      <c r="D80" s="26"/>
      <c r="E80" s="26"/>
      <c r="F80" s="26"/>
      <c r="G80" s="26"/>
      <c r="H80" s="26"/>
      <c r="I80" s="26"/>
      <c r="J80" s="26"/>
      <c r="K80" s="26"/>
      <c r="L80" s="26"/>
      <c r="M80" s="26"/>
      <c r="N80" s="26"/>
      <c r="O80" s="26"/>
      <c r="P80" s="26"/>
      <c r="Q80" s="26"/>
      <c r="R80" s="26"/>
      <c r="S80" s="26"/>
      <c r="T80" s="26"/>
      <c r="U80" s="26"/>
      <c r="V80" s="26"/>
      <c r="W80" s="26"/>
      <c r="X80" s="26"/>
      <c r="Y80" s="26"/>
      <c r="Z80" s="26"/>
    </row>
    <row r="81" spans="1:26" ht="13.5" customHeight="1" x14ac:dyDescent="0.2">
      <c r="A81" s="42"/>
      <c r="B81" s="26"/>
      <c r="C81" s="43"/>
      <c r="D81" s="26"/>
      <c r="E81" s="26"/>
      <c r="F81" s="26"/>
      <c r="G81" s="26"/>
      <c r="H81" s="26"/>
      <c r="I81" s="26"/>
      <c r="J81" s="26"/>
      <c r="K81" s="26"/>
      <c r="L81" s="26"/>
      <c r="M81" s="26"/>
      <c r="N81" s="26"/>
      <c r="O81" s="26"/>
      <c r="P81" s="26"/>
      <c r="Q81" s="26"/>
      <c r="R81" s="26"/>
      <c r="S81" s="26"/>
      <c r="T81" s="26"/>
      <c r="U81" s="26"/>
      <c r="V81" s="26"/>
      <c r="W81" s="26"/>
      <c r="X81" s="26"/>
      <c r="Y81" s="26"/>
      <c r="Z81" s="26"/>
    </row>
    <row r="82" spans="1:26" ht="13.5" customHeight="1" x14ac:dyDescent="0.2">
      <c r="A82" s="42"/>
      <c r="B82" s="26"/>
      <c r="C82" s="43"/>
      <c r="D82" s="26"/>
      <c r="E82" s="26"/>
      <c r="F82" s="26"/>
      <c r="G82" s="26"/>
      <c r="H82" s="26"/>
      <c r="I82" s="26"/>
      <c r="J82" s="26"/>
      <c r="K82" s="26"/>
      <c r="L82" s="26"/>
      <c r="M82" s="26"/>
      <c r="N82" s="26"/>
      <c r="O82" s="26"/>
      <c r="P82" s="26"/>
      <c r="Q82" s="26"/>
      <c r="R82" s="26"/>
      <c r="S82" s="26"/>
      <c r="T82" s="26"/>
      <c r="U82" s="26"/>
      <c r="V82" s="26"/>
      <c r="W82" s="26"/>
      <c r="X82" s="26"/>
      <c r="Y82" s="26"/>
      <c r="Z82" s="26"/>
    </row>
    <row r="83" spans="1:26" ht="13.5" customHeight="1" x14ac:dyDescent="0.2">
      <c r="A83" s="42"/>
      <c r="B83" s="26"/>
      <c r="C83" s="43"/>
      <c r="D83" s="26"/>
      <c r="E83" s="26"/>
      <c r="F83" s="26"/>
      <c r="G83" s="26"/>
      <c r="H83" s="26"/>
      <c r="I83" s="26"/>
      <c r="J83" s="26"/>
      <c r="K83" s="26"/>
      <c r="L83" s="26"/>
      <c r="M83" s="26"/>
      <c r="N83" s="26"/>
      <c r="O83" s="26"/>
      <c r="P83" s="26"/>
      <c r="Q83" s="26"/>
      <c r="R83" s="26"/>
      <c r="S83" s="26"/>
      <c r="T83" s="26"/>
      <c r="U83" s="26"/>
      <c r="V83" s="26"/>
      <c r="W83" s="26"/>
      <c r="X83" s="26"/>
      <c r="Y83" s="26"/>
      <c r="Z83" s="26"/>
    </row>
    <row r="84" spans="1:26" ht="13.5" customHeight="1" x14ac:dyDescent="0.2">
      <c r="A84" s="42"/>
      <c r="B84" s="26"/>
      <c r="C84" s="43"/>
      <c r="D84" s="26"/>
      <c r="E84" s="26"/>
      <c r="F84" s="26"/>
      <c r="G84" s="26"/>
      <c r="H84" s="26"/>
      <c r="I84" s="26"/>
      <c r="J84" s="26"/>
      <c r="K84" s="26"/>
      <c r="L84" s="26"/>
      <c r="M84" s="26"/>
      <c r="N84" s="26"/>
      <c r="O84" s="26"/>
      <c r="P84" s="26"/>
      <c r="Q84" s="26"/>
      <c r="R84" s="26"/>
      <c r="S84" s="26"/>
      <c r="T84" s="26"/>
      <c r="U84" s="26"/>
      <c r="V84" s="26"/>
      <c r="W84" s="26"/>
      <c r="X84" s="26"/>
      <c r="Y84" s="26"/>
      <c r="Z84" s="26"/>
    </row>
    <row r="85" spans="1:26" ht="13.5" customHeight="1" x14ac:dyDescent="0.2">
      <c r="A85" s="42"/>
      <c r="B85" s="26"/>
      <c r="C85" s="43"/>
      <c r="D85" s="26"/>
      <c r="E85" s="26"/>
      <c r="F85" s="26"/>
      <c r="G85" s="26"/>
      <c r="H85" s="26"/>
      <c r="I85" s="26"/>
      <c r="J85" s="26"/>
      <c r="K85" s="26"/>
      <c r="L85" s="26"/>
      <c r="M85" s="26"/>
      <c r="N85" s="26"/>
      <c r="O85" s="26"/>
      <c r="P85" s="26"/>
      <c r="Q85" s="26"/>
      <c r="R85" s="26"/>
      <c r="S85" s="26"/>
      <c r="T85" s="26"/>
      <c r="U85" s="26"/>
      <c r="V85" s="26"/>
      <c r="W85" s="26"/>
      <c r="X85" s="26"/>
      <c r="Y85" s="26"/>
      <c r="Z85" s="26"/>
    </row>
    <row r="86" spans="1:26" ht="13.5" customHeight="1" x14ac:dyDescent="0.2">
      <c r="A86" s="42"/>
      <c r="B86" s="26"/>
      <c r="C86" s="43"/>
      <c r="D86" s="26"/>
      <c r="E86" s="26"/>
      <c r="F86" s="26"/>
      <c r="G86" s="26"/>
      <c r="H86" s="26"/>
      <c r="I86" s="26"/>
      <c r="J86" s="26"/>
      <c r="K86" s="26"/>
      <c r="L86" s="26"/>
      <c r="M86" s="26"/>
      <c r="N86" s="26"/>
      <c r="O86" s="26"/>
      <c r="P86" s="26"/>
      <c r="Q86" s="26"/>
      <c r="R86" s="26"/>
      <c r="S86" s="26"/>
      <c r="T86" s="26"/>
      <c r="U86" s="26"/>
      <c r="V86" s="26"/>
      <c r="W86" s="26"/>
      <c r="X86" s="26"/>
      <c r="Y86" s="26"/>
      <c r="Z86" s="26"/>
    </row>
    <row r="87" spans="1:26" ht="13.5" customHeight="1" x14ac:dyDescent="0.2">
      <c r="A87" s="42"/>
      <c r="B87" s="26"/>
      <c r="C87" s="43"/>
      <c r="D87" s="26"/>
      <c r="E87" s="26"/>
      <c r="F87" s="26"/>
      <c r="G87" s="26"/>
      <c r="H87" s="26"/>
      <c r="I87" s="26"/>
      <c r="J87" s="26"/>
      <c r="K87" s="26"/>
      <c r="L87" s="26"/>
      <c r="M87" s="26"/>
      <c r="N87" s="26"/>
      <c r="O87" s="26"/>
      <c r="P87" s="26"/>
      <c r="Q87" s="26"/>
      <c r="R87" s="26"/>
      <c r="S87" s="26"/>
      <c r="T87" s="26"/>
      <c r="U87" s="26"/>
      <c r="V87" s="26"/>
      <c r="W87" s="26"/>
      <c r="X87" s="26"/>
      <c r="Y87" s="26"/>
      <c r="Z87" s="26"/>
    </row>
    <row r="88" spans="1:26" ht="13.5" customHeight="1" x14ac:dyDescent="0.2">
      <c r="A88" s="42"/>
      <c r="B88" s="26"/>
      <c r="C88" s="43"/>
      <c r="D88" s="26"/>
      <c r="E88" s="26"/>
      <c r="F88" s="26"/>
      <c r="G88" s="26"/>
      <c r="H88" s="26"/>
      <c r="I88" s="26"/>
      <c r="J88" s="26"/>
      <c r="K88" s="26"/>
      <c r="L88" s="26"/>
      <c r="M88" s="26"/>
      <c r="N88" s="26"/>
      <c r="O88" s="26"/>
      <c r="P88" s="26"/>
      <c r="Q88" s="26"/>
      <c r="R88" s="26"/>
      <c r="S88" s="26"/>
      <c r="T88" s="26"/>
      <c r="U88" s="26"/>
      <c r="V88" s="26"/>
      <c r="W88" s="26"/>
      <c r="X88" s="26"/>
      <c r="Y88" s="26"/>
      <c r="Z88" s="26"/>
    </row>
    <row r="89" spans="1:26" ht="13.5" customHeight="1" x14ac:dyDescent="0.2">
      <c r="A89" s="42"/>
      <c r="B89" s="26"/>
      <c r="C89" s="43"/>
      <c r="D89" s="26"/>
      <c r="E89" s="26"/>
      <c r="F89" s="26"/>
      <c r="G89" s="26"/>
      <c r="H89" s="26"/>
      <c r="I89" s="26"/>
      <c r="J89" s="26"/>
      <c r="K89" s="26"/>
      <c r="L89" s="26"/>
      <c r="M89" s="26"/>
      <c r="N89" s="26"/>
      <c r="O89" s="26"/>
      <c r="P89" s="26"/>
      <c r="Q89" s="26"/>
      <c r="R89" s="26"/>
      <c r="S89" s="26"/>
      <c r="T89" s="26"/>
      <c r="U89" s="26"/>
      <c r="V89" s="26"/>
      <c r="W89" s="26"/>
      <c r="X89" s="26"/>
      <c r="Y89" s="26"/>
      <c r="Z89" s="26"/>
    </row>
    <row r="90" spans="1:26" ht="13.5" customHeight="1" x14ac:dyDescent="0.2">
      <c r="A90" s="42"/>
      <c r="B90" s="26"/>
      <c r="C90" s="43"/>
      <c r="D90" s="26"/>
      <c r="E90" s="26"/>
      <c r="F90" s="26"/>
      <c r="G90" s="26"/>
      <c r="H90" s="26"/>
      <c r="I90" s="26"/>
      <c r="J90" s="26"/>
      <c r="K90" s="26"/>
      <c r="L90" s="26"/>
      <c r="M90" s="26"/>
      <c r="N90" s="26"/>
      <c r="O90" s="26"/>
      <c r="P90" s="26"/>
      <c r="Q90" s="26"/>
      <c r="R90" s="26"/>
      <c r="S90" s="26"/>
      <c r="T90" s="26"/>
      <c r="U90" s="26"/>
      <c r="V90" s="26"/>
      <c r="W90" s="26"/>
      <c r="X90" s="26"/>
      <c r="Y90" s="26"/>
      <c r="Z90" s="26"/>
    </row>
    <row r="91" spans="1:26" ht="13.5" customHeight="1" x14ac:dyDescent="0.2">
      <c r="A91" s="42"/>
      <c r="B91" s="26"/>
      <c r="C91" s="43"/>
      <c r="D91" s="26"/>
      <c r="E91" s="26"/>
      <c r="F91" s="26"/>
      <c r="G91" s="26"/>
      <c r="H91" s="26"/>
      <c r="I91" s="26"/>
      <c r="J91" s="26"/>
      <c r="K91" s="26"/>
      <c r="L91" s="26"/>
      <c r="M91" s="26"/>
      <c r="N91" s="26"/>
      <c r="O91" s="26"/>
      <c r="P91" s="26"/>
      <c r="Q91" s="26"/>
      <c r="R91" s="26"/>
      <c r="S91" s="26"/>
      <c r="T91" s="26"/>
      <c r="U91" s="26"/>
      <c r="V91" s="26"/>
      <c r="W91" s="26"/>
      <c r="X91" s="26"/>
      <c r="Y91" s="26"/>
      <c r="Z91" s="26"/>
    </row>
    <row r="92" spans="1:26" ht="13.5" customHeight="1" x14ac:dyDescent="0.2">
      <c r="A92" s="42"/>
      <c r="B92" s="26"/>
      <c r="C92" s="43"/>
      <c r="D92" s="26"/>
      <c r="E92" s="26"/>
      <c r="F92" s="26"/>
      <c r="G92" s="26"/>
      <c r="H92" s="26"/>
      <c r="I92" s="26"/>
      <c r="J92" s="26"/>
      <c r="K92" s="26"/>
      <c r="L92" s="26"/>
      <c r="M92" s="26"/>
      <c r="N92" s="26"/>
      <c r="O92" s="26"/>
      <c r="P92" s="26"/>
      <c r="Q92" s="26"/>
      <c r="R92" s="26"/>
      <c r="S92" s="26"/>
      <c r="T92" s="26"/>
      <c r="U92" s="26"/>
      <c r="V92" s="26"/>
      <c r="W92" s="26"/>
      <c r="X92" s="26"/>
      <c r="Y92" s="26"/>
      <c r="Z92" s="26"/>
    </row>
    <row r="93" spans="1:26" ht="13.5" customHeight="1" x14ac:dyDescent="0.2">
      <c r="A93" s="42"/>
      <c r="B93" s="26"/>
      <c r="C93" s="43"/>
      <c r="D93" s="26"/>
      <c r="E93" s="26"/>
      <c r="F93" s="26"/>
      <c r="G93" s="26"/>
      <c r="H93" s="26"/>
      <c r="I93" s="26"/>
      <c r="J93" s="26"/>
      <c r="K93" s="26"/>
      <c r="L93" s="26"/>
      <c r="M93" s="26"/>
      <c r="N93" s="26"/>
      <c r="O93" s="26"/>
      <c r="P93" s="26"/>
      <c r="Q93" s="26"/>
      <c r="R93" s="26"/>
      <c r="S93" s="26"/>
      <c r="T93" s="26"/>
      <c r="U93" s="26"/>
      <c r="V93" s="26"/>
      <c r="W93" s="26"/>
      <c r="X93" s="26"/>
      <c r="Y93" s="26"/>
      <c r="Z93" s="26"/>
    </row>
    <row r="94" spans="1:26" ht="13.5" customHeight="1" x14ac:dyDescent="0.2">
      <c r="A94" s="42"/>
      <c r="B94" s="26"/>
      <c r="C94" s="43"/>
      <c r="D94" s="26"/>
      <c r="E94" s="26"/>
      <c r="F94" s="26"/>
      <c r="G94" s="26"/>
      <c r="H94" s="26"/>
      <c r="I94" s="26"/>
      <c r="J94" s="26"/>
      <c r="K94" s="26"/>
      <c r="L94" s="26"/>
      <c r="M94" s="26"/>
      <c r="N94" s="26"/>
      <c r="O94" s="26"/>
      <c r="P94" s="26"/>
      <c r="Q94" s="26"/>
      <c r="R94" s="26"/>
      <c r="S94" s="26"/>
      <c r="T94" s="26"/>
      <c r="U94" s="26"/>
      <c r="V94" s="26"/>
      <c r="W94" s="26"/>
      <c r="X94" s="26"/>
      <c r="Y94" s="26"/>
      <c r="Z94" s="26"/>
    </row>
    <row r="95" spans="1:26" ht="13.5" customHeight="1" x14ac:dyDescent="0.2">
      <c r="A95" s="42"/>
      <c r="B95" s="26"/>
      <c r="C95" s="43"/>
      <c r="D95" s="26"/>
      <c r="E95" s="26"/>
      <c r="F95" s="26"/>
      <c r="G95" s="26"/>
      <c r="H95" s="26"/>
      <c r="I95" s="26"/>
      <c r="J95" s="26"/>
      <c r="K95" s="26"/>
      <c r="L95" s="26"/>
      <c r="M95" s="26"/>
      <c r="N95" s="26"/>
      <c r="O95" s="26"/>
      <c r="P95" s="26"/>
      <c r="Q95" s="26"/>
      <c r="R95" s="26"/>
      <c r="S95" s="26"/>
      <c r="T95" s="26"/>
      <c r="U95" s="26"/>
      <c r="V95" s="26"/>
      <c r="W95" s="26"/>
      <c r="X95" s="26"/>
      <c r="Y95" s="26"/>
      <c r="Z95" s="26"/>
    </row>
    <row r="96" spans="1:26" ht="13.5" customHeight="1" x14ac:dyDescent="0.2">
      <c r="A96" s="42"/>
      <c r="B96" s="26"/>
      <c r="C96" s="43"/>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x14ac:dyDescent="0.2">
      <c r="A97" s="42"/>
      <c r="B97" s="26"/>
      <c r="C97" s="43"/>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x14ac:dyDescent="0.2">
      <c r="A98" s="42"/>
      <c r="B98" s="26"/>
      <c r="C98" s="43"/>
      <c r="D98" s="26"/>
      <c r="E98" s="26"/>
      <c r="F98" s="26"/>
      <c r="G98" s="26"/>
      <c r="H98" s="26"/>
      <c r="I98" s="26"/>
      <c r="J98" s="26"/>
      <c r="K98" s="26"/>
      <c r="L98" s="26"/>
      <c r="M98" s="26"/>
      <c r="N98" s="26"/>
      <c r="O98" s="26"/>
      <c r="P98" s="26"/>
      <c r="Q98" s="26"/>
      <c r="R98" s="26"/>
      <c r="S98" s="26"/>
      <c r="T98" s="26"/>
      <c r="U98" s="26"/>
      <c r="V98" s="26"/>
      <c r="W98" s="26"/>
      <c r="X98" s="26"/>
      <c r="Y98" s="26"/>
      <c r="Z98" s="26"/>
    </row>
    <row r="99" spans="1:26" ht="13.5" customHeight="1" x14ac:dyDescent="0.2">
      <c r="A99" s="42"/>
      <c r="B99" s="26"/>
      <c r="C99" s="43"/>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x14ac:dyDescent="0.2">
      <c r="A100" s="42"/>
      <c r="B100" s="26"/>
      <c r="C100" s="43"/>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x14ac:dyDescent="0.2">
      <c r="A101" s="42"/>
      <c r="B101" s="26"/>
      <c r="C101" s="43"/>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x14ac:dyDescent="0.2">
      <c r="A102" s="42"/>
      <c r="B102" s="26"/>
      <c r="C102" s="43"/>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x14ac:dyDescent="0.2">
      <c r="A103" s="42"/>
      <c r="B103" s="26"/>
      <c r="C103" s="43"/>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x14ac:dyDescent="0.2">
      <c r="A104" s="42"/>
      <c r="B104" s="26"/>
      <c r="C104" s="43"/>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x14ac:dyDescent="0.2">
      <c r="A105" s="42"/>
      <c r="B105" s="26"/>
      <c r="C105" s="43"/>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x14ac:dyDescent="0.2">
      <c r="A106" s="42"/>
      <c r="B106" s="26"/>
      <c r="C106" s="43"/>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x14ac:dyDescent="0.2">
      <c r="A107" s="42"/>
      <c r="B107" s="26"/>
      <c r="C107" s="43"/>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x14ac:dyDescent="0.2">
      <c r="A108" s="42"/>
      <c r="B108" s="26"/>
      <c r="C108" s="43"/>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x14ac:dyDescent="0.2">
      <c r="A109" s="42"/>
      <c r="B109" s="26"/>
      <c r="C109" s="43"/>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x14ac:dyDescent="0.2">
      <c r="A110" s="42"/>
      <c r="B110" s="26"/>
      <c r="C110" s="43"/>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x14ac:dyDescent="0.2">
      <c r="A111" s="42"/>
      <c r="B111" s="26"/>
      <c r="C111" s="43"/>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x14ac:dyDescent="0.2">
      <c r="A112" s="42"/>
      <c r="B112" s="26"/>
      <c r="C112" s="43"/>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x14ac:dyDescent="0.2">
      <c r="A113" s="42"/>
      <c r="B113" s="26"/>
      <c r="C113" s="43"/>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x14ac:dyDescent="0.2">
      <c r="A114" s="42"/>
      <c r="B114" s="26"/>
      <c r="C114" s="43"/>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x14ac:dyDescent="0.2">
      <c r="A115" s="42"/>
      <c r="B115" s="26"/>
      <c r="C115" s="43"/>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x14ac:dyDescent="0.2">
      <c r="A116" s="42"/>
      <c r="B116" s="26"/>
      <c r="C116" s="43"/>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x14ac:dyDescent="0.2">
      <c r="A117" s="42"/>
      <c r="B117" s="26"/>
      <c r="C117" s="43"/>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x14ac:dyDescent="0.2">
      <c r="A118" s="42"/>
      <c r="B118" s="26"/>
      <c r="C118" s="43"/>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x14ac:dyDescent="0.2">
      <c r="A119" s="42"/>
      <c r="B119" s="26"/>
      <c r="C119" s="43"/>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x14ac:dyDescent="0.2">
      <c r="A120" s="42"/>
      <c r="B120" s="26"/>
      <c r="C120" s="43"/>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x14ac:dyDescent="0.2">
      <c r="A121" s="42"/>
      <c r="B121" s="26"/>
      <c r="C121" s="43"/>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x14ac:dyDescent="0.2">
      <c r="A122" s="42"/>
      <c r="B122" s="26"/>
      <c r="C122" s="43"/>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x14ac:dyDescent="0.2">
      <c r="A123" s="42"/>
      <c r="B123" s="26"/>
      <c r="C123" s="43"/>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x14ac:dyDescent="0.2">
      <c r="A124" s="42"/>
      <c r="B124" s="26"/>
      <c r="C124" s="43"/>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x14ac:dyDescent="0.2">
      <c r="A125" s="42"/>
      <c r="B125" s="26"/>
      <c r="C125" s="43"/>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x14ac:dyDescent="0.2">
      <c r="A126" s="42"/>
      <c r="B126" s="26"/>
      <c r="C126" s="43"/>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x14ac:dyDescent="0.2">
      <c r="A127" s="42"/>
      <c r="B127" s="26"/>
      <c r="C127" s="43"/>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x14ac:dyDescent="0.2">
      <c r="A128" s="42"/>
      <c r="B128" s="26"/>
      <c r="C128" s="43"/>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x14ac:dyDescent="0.2">
      <c r="A129" s="42"/>
      <c r="B129" s="26"/>
      <c r="C129" s="43"/>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x14ac:dyDescent="0.2">
      <c r="A130" s="42"/>
      <c r="B130" s="26"/>
      <c r="C130" s="43"/>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x14ac:dyDescent="0.2">
      <c r="A131" s="42"/>
      <c r="B131" s="26"/>
      <c r="C131" s="43"/>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x14ac:dyDescent="0.2">
      <c r="A132" s="42"/>
      <c r="B132" s="26"/>
      <c r="C132" s="43"/>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x14ac:dyDescent="0.2">
      <c r="A133" s="42"/>
      <c r="B133" s="26"/>
      <c r="C133" s="43"/>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x14ac:dyDescent="0.2">
      <c r="A134" s="42"/>
      <c r="B134" s="26"/>
      <c r="C134" s="43"/>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x14ac:dyDescent="0.2">
      <c r="A135" s="42"/>
      <c r="B135" s="26"/>
      <c r="C135" s="43"/>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x14ac:dyDescent="0.2">
      <c r="A136" s="42"/>
      <c r="B136" s="26"/>
      <c r="C136" s="43"/>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x14ac:dyDescent="0.2">
      <c r="A137" s="42"/>
      <c r="B137" s="26"/>
      <c r="C137" s="43"/>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x14ac:dyDescent="0.2">
      <c r="A138" s="42"/>
      <c r="B138" s="26"/>
      <c r="C138" s="43"/>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x14ac:dyDescent="0.2">
      <c r="A139" s="42"/>
      <c r="B139" s="26"/>
      <c r="C139" s="43"/>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x14ac:dyDescent="0.2">
      <c r="A140" s="42"/>
      <c r="B140" s="26"/>
      <c r="C140" s="43"/>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x14ac:dyDescent="0.2">
      <c r="A141" s="42"/>
      <c r="B141" s="26"/>
      <c r="C141" s="43"/>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x14ac:dyDescent="0.2">
      <c r="A142" s="42"/>
      <c r="B142" s="26"/>
      <c r="C142" s="43"/>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x14ac:dyDescent="0.2">
      <c r="A143" s="42"/>
      <c r="B143" s="26"/>
      <c r="C143" s="43"/>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x14ac:dyDescent="0.2">
      <c r="A144" s="42"/>
      <c r="B144" s="26"/>
      <c r="C144" s="43"/>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x14ac:dyDescent="0.2">
      <c r="A145" s="42"/>
      <c r="B145" s="26"/>
      <c r="C145" s="43"/>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x14ac:dyDescent="0.2">
      <c r="A146" s="42"/>
      <c r="B146" s="26"/>
      <c r="C146" s="43"/>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x14ac:dyDescent="0.2">
      <c r="A147" s="42"/>
      <c r="B147" s="26"/>
      <c r="C147" s="43"/>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x14ac:dyDescent="0.2">
      <c r="A148" s="42"/>
      <c r="B148" s="26"/>
      <c r="C148" s="43"/>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x14ac:dyDescent="0.2">
      <c r="A149" s="42"/>
      <c r="B149" s="26"/>
      <c r="C149" s="43"/>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x14ac:dyDescent="0.2">
      <c r="A150" s="42"/>
      <c r="B150" s="26"/>
      <c r="C150" s="43"/>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x14ac:dyDescent="0.2">
      <c r="A151" s="42"/>
      <c r="B151" s="26"/>
      <c r="C151" s="43"/>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x14ac:dyDescent="0.2">
      <c r="A152" s="42"/>
      <c r="B152" s="26"/>
      <c r="C152" s="43"/>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x14ac:dyDescent="0.2">
      <c r="A153" s="42"/>
      <c r="B153" s="26"/>
      <c r="C153" s="43"/>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x14ac:dyDescent="0.2">
      <c r="A154" s="42"/>
      <c r="B154" s="26"/>
      <c r="C154" s="43"/>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x14ac:dyDescent="0.2">
      <c r="A155" s="42"/>
      <c r="B155" s="26"/>
      <c r="C155" s="43"/>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x14ac:dyDescent="0.2">
      <c r="A156" s="42"/>
      <c r="B156" s="26"/>
      <c r="C156" s="43"/>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x14ac:dyDescent="0.2">
      <c r="A157" s="42"/>
      <c r="B157" s="26"/>
      <c r="C157" s="43"/>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x14ac:dyDescent="0.2">
      <c r="A158" s="42"/>
      <c r="B158" s="26"/>
      <c r="C158" s="43"/>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x14ac:dyDescent="0.2">
      <c r="A159" s="42"/>
      <c r="B159" s="26"/>
      <c r="C159" s="43"/>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x14ac:dyDescent="0.2">
      <c r="A160" s="42"/>
      <c r="B160" s="26"/>
      <c r="C160" s="43"/>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x14ac:dyDescent="0.2">
      <c r="A161" s="42"/>
      <c r="B161" s="26"/>
      <c r="C161" s="43"/>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x14ac:dyDescent="0.2">
      <c r="A162" s="42"/>
      <c r="B162" s="26"/>
      <c r="C162" s="43"/>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x14ac:dyDescent="0.2">
      <c r="A163" s="42"/>
      <c r="B163" s="26"/>
      <c r="C163" s="43"/>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x14ac:dyDescent="0.2">
      <c r="A164" s="42"/>
      <c r="B164" s="26"/>
      <c r="C164" s="43"/>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x14ac:dyDescent="0.2">
      <c r="A165" s="42"/>
      <c r="B165" s="26"/>
      <c r="C165" s="43"/>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x14ac:dyDescent="0.2">
      <c r="A166" s="42"/>
      <c r="B166" s="26"/>
      <c r="C166" s="43"/>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x14ac:dyDescent="0.2">
      <c r="A167" s="42"/>
      <c r="B167" s="26"/>
      <c r="C167" s="43"/>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x14ac:dyDescent="0.2">
      <c r="A168" s="42"/>
      <c r="B168" s="26"/>
      <c r="C168" s="43"/>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x14ac:dyDescent="0.2">
      <c r="A169" s="42"/>
      <c r="B169" s="26"/>
      <c r="C169" s="43"/>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x14ac:dyDescent="0.2">
      <c r="A170" s="42"/>
      <c r="B170" s="26"/>
      <c r="C170" s="43"/>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x14ac:dyDescent="0.2">
      <c r="A171" s="42"/>
      <c r="B171" s="26"/>
      <c r="C171" s="43"/>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x14ac:dyDescent="0.2">
      <c r="A172" s="42"/>
      <c r="B172" s="26"/>
      <c r="C172" s="43"/>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x14ac:dyDescent="0.2">
      <c r="A173" s="42"/>
      <c r="B173" s="26"/>
      <c r="C173" s="43"/>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x14ac:dyDescent="0.2">
      <c r="A174" s="42"/>
      <c r="B174" s="26"/>
      <c r="C174" s="43"/>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x14ac:dyDescent="0.2">
      <c r="A175" s="42"/>
      <c r="B175" s="26"/>
      <c r="C175" s="43"/>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x14ac:dyDescent="0.2">
      <c r="A176" s="42"/>
      <c r="B176" s="26"/>
      <c r="C176" s="43"/>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x14ac:dyDescent="0.2">
      <c r="A177" s="42"/>
      <c r="B177" s="26"/>
      <c r="C177" s="43"/>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x14ac:dyDescent="0.2">
      <c r="A178" s="42"/>
      <c r="B178" s="26"/>
      <c r="C178" s="43"/>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x14ac:dyDescent="0.2">
      <c r="A179" s="42"/>
      <c r="B179" s="26"/>
      <c r="C179" s="43"/>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x14ac:dyDescent="0.2">
      <c r="A180" s="42"/>
      <c r="B180" s="26"/>
      <c r="C180" s="43"/>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x14ac:dyDescent="0.2">
      <c r="A181" s="42"/>
      <c r="B181" s="26"/>
      <c r="C181" s="43"/>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x14ac:dyDescent="0.2">
      <c r="A182" s="42"/>
      <c r="B182" s="26"/>
      <c r="C182" s="43"/>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x14ac:dyDescent="0.2">
      <c r="A183" s="42"/>
      <c r="B183" s="26"/>
      <c r="C183" s="43"/>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x14ac:dyDescent="0.2">
      <c r="A184" s="42"/>
      <c r="B184" s="26"/>
      <c r="C184" s="43"/>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x14ac:dyDescent="0.2">
      <c r="A185" s="42"/>
      <c r="B185" s="26"/>
      <c r="C185" s="43"/>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x14ac:dyDescent="0.2">
      <c r="A186" s="42"/>
      <c r="B186" s="26"/>
      <c r="C186" s="43"/>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x14ac:dyDescent="0.2">
      <c r="A187" s="42"/>
      <c r="B187" s="26"/>
      <c r="C187" s="43"/>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x14ac:dyDescent="0.2">
      <c r="A188" s="42"/>
      <c r="B188" s="26"/>
      <c r="C188" s="43"/>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x14ac:dyDescent="0.2">
      <c r="A189" s="42"/>
      <c r="B189" s="26"/>
      <c r="C189" s="43"/>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x14ac:dyDescent="0.2">
      <c r="A190" s="42"/>
      <c r="B190" s="26"/>
      <c r="C190" s="43"/>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x14ac:dyDescent="0.2">
      <c r="A191" s="42"/>
      <c r="B191" s="26"/>
      <c r="C191" s="43"/>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x14ac:dyDescent="0.2">
      <c r="A192" s="42"/>
      <c r="B192" s="26"/>
      <c r="C192" s="43"/>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x14ac:dyDescent="0.2">
      <c r="A193" s="42"/>
      <c r="B193" s="26"/>
      <c r="C193" s="43"/>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x14ac:dyDescent="0.2">
      <c r="A194" s="42"/>
      <c r="B194" s="26"/>
      <c r="C194" s="43"/>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x14ac:dyDescent="0.2">
      <c r="A195" s="42"/>
      <c r="B195" s="26"/>
      <c r="C195" s="43"/>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x14ac:dyDescent="0.2">
      <c r="A196" s="42"/>
      <c r="B196" s="26"/>
      <c r="C196" s="43"/>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x14ac:dyDescent="0.2">
      <c r="A197" s="42"/>
      <c r="B197" s="26"/>
      <c r="C197" s="43"/>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x14ac:dyDescent="0.2">
      <c r="A198" s="42"/>
      <c r="B198" s="26"/>
      <c r="C198" s="43"/>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x14ac:dyDescent="0.2">
      <c r="A199" s="42"/>
      <c r="B199" s="26"/>
      <c r="C199" s="43"/>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x14ac:dyDescent="0.2">
      <c r="A200" s="42"/>
      <c r="B200" s="26"/>
      <c r="C200" s="43"/>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x14ac:dyDescent="0.2">
      <c r="A201" s="42"/>
      <c r="B201" s="26"/>
      <c r="C201" s="43"/>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x14ac:dyDescent="0.2">
      <c r="A202" s="42"/>
      <c r="B202" s="26"/>
      <c r="C202" s="43"/>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x14ac:dyDescent="0.2">
      <c r="A203" s="42"/>
      <c r="B203" s="26"/>
      <c r="C203" s="43"/>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x14ac:dyDescent="0.2">
      <c r="A204" s="42"/>
      <c r="B204" s="26"/>
      <c r="C204" s="43"/>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x14ac:dyDescent="0.2">
      <c r="A205" s="42"/>
      <c r="B205" s="26"/>
      <c r="C205" s="43"/>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x14ac:dyDescent="0.2">
      <c r="A206" s="42"/>
      <c r="B206" s="26"/>
      <c r="C206" s="43"/>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x14ac:dyDescent="0.2">
      <c r="A207" s="42"/>
      <c r="B207" s="26"/>
      <c r="C207" s="43"/>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x14ac:dyDescent="0.2">
      <c r="A208" s="42"/>
      <c r="B208" s="26"/>
      <c r="C208" s="43"/>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x14ac:dyDescent="0.2">
      <c r="A209" s="42"/>
      <c r="B209" s="26"/>
      <c r="C209" s="43"/>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x14ac:dyDescent="0.2">
      <c r="A210" s="42"/>
      <c r="B210" s="26"/>
      <c r="C210" s="43"/>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x14ac:dyDescent="0.2">
      <c r="A211" s="42"/>
      <c r="B211" s="26"/>
      <c r="C211" s="43"/>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x14ac:dyDescent="0.2">
      <c r="A212" s="42"/>
      <c r="B212" s="26"/>
      <c r="C212" s="43"/>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x14ac:dyDescent="0.2">
      <c r="A213" s="42"/>
      <c r="B213" s="26"/>
      <c r="C213" s="43"/>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x14ac:dyDescent="0.2">
      <c r="A214" s="42"/>
      <c r="B214" s="26"/>
      <c r="C214" s="43"/>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x14ac:dyDescent="0.2">
      <c r="A215" s="42"/>
      <c r="B215" s="26"/>
      <c r="C215" s="43"/>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x14ac:dyDescent="0.2">
      <c r="A216" s="42"/>
      <c r="B216" s="26"/>
      <c r="C216" s="43"/>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x14ac:dyDescent="0.2">
      <c r="A217" s="42"/>
      <c r="B217" s="26"/>
      <c r="C217" s="43"/>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x14ac:dyDescent="0.2">
      <c r="A218" s="42"/>
      <c r="B218" s="26"/>
      <c r="C218" s="43"/>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x14ac:dyDescent="0.2">
      <c r="A219" s="42"/>
      <c r="B219" s="26"/>
      <c r="C219" s="43"/>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x14ac:dyDescent="0.2">
      <c r="A220" s="42"/>
      <c r="B220" s="26"/>
      <c r="C220" s="43"/>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x14ac:dyDescent="0.2">
      <c r="A221" s="42"/>
      <c r="B221" s="26"/>
      <c r="C221" s="43"/>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x14ac:dyDescent="0.2">
      <c r="A222" s="42"/>
      <c r="B222" s="26"/>
      <c r="C222" s="43"/>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x14ac:dyDescent="0.2">
      <c r="A223" s="42"/>
      <c r="B223" s="26"/>
      <c r="C223" s="43"/>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x14ac:dyDescent="0.2">
      <c r="A224" s="42"/>
      <c r="B224" s="26"/>
      <c r="C224" s="43"/>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x14ac:dyDescent="0.2">
      <c r="A225" s="42"/>
      <c r="B225" s="26"/>
      <c r="C225" s="43"/>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x14ac:dyDescent="0.2">
      <c r="A226" s="42"/>
      <c r="B226" s="26"/>
      <c r="C226" s="43"/>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x14ac:dyDescent="0.2">
      <c r="A227" s="42"/>
      <c r="B227" s="26"/>
      <c r="C227" s="43"/>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x14ac:dyDescent="0.2">
      <c r="A228" s="42"/>
      <c r="B228" s="26"/>
      <c r="C228" s="43"/>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x14ac:dyDescent="0.2">
      <c r="A229" s="42"/>
      <c r="B229" s="26"/>
      <c r="C229" s="43"/>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x14ac:dyDescent="0.2">
      <c r="A230" s="42"/>
      <c r="B230" s="26"/>
      <c r="C230" s="43"/>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x14ac:dyDescent="0.2">
      <c r="A231" s="42"/>
      <c r="B231" s="26"/>
      <c r="C231" s="43"/>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x14ac:dyDescent="0.2">
      <c r="A232" s="42"/>
      <c r="B232" s="26"/>
      <c r="C232" s="43"/>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x14ac:dyDescent="0.2">
      <c r="A233" s="42"/>
      <c r="B233" s="26"/>
      <c r="C233" s="43"/>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x14ac:dyDescent="0.2">
      <c r="A234" s="42"/>
      <c r="B234" s="26"/>
      <c r="C234" s="43"/>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x14ac:dyDescent="0.2">
      <c r="A235" s="42"/>
      <c r="B235" s="26"/>
      <c r="C235" s="43"/>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x14ac:dyDescent="0.2">
      <c r="A236" s="42"/>
      <c r="B236" s="26"/>
      <c r="C236" s="43"/>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x14ac:dyDescent="0.2">
      <c r="A237" s="42"/>
      <c r="B237" s="26"/>
      <c r="C237" s="43"/>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x14ac:dyDescent="0.2">
      <c r="A238" s="42"/>
      <c r="B238" s="26"/>
      <c r="C238" s="43"/>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x14ac:dyDescent="0.2">
      <c r="A239" s="42"/>
      <c r="B239" s="26"/>
      <c r="C239" s="43"/>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x14ac:dyDescent="0.2">
      <c r="A240" s="42"/>
      <c r="B240" s="26"/>
      <c r="C240" s="43"/>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x14ac:dyDescent="0.2">
      <c r="A241" s="42"/>
      <c r="B241" s="26"/>
      <c r="C241" s="43"/>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x14ac:dyDescent="0.2">
      <c r="A242" s="42"/>
      <c r="B242" s="26"/>
      <c r="C242" s="43"/>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x14ac:dyDescent="0.2">
      <c r="A243" s="42"/>
      <c r="B243" s="26"/>
      <c r="C243" s="43"/>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x14ac:dyDescent="0.2">
      <c r="A244" s="42"/>
      <c r="B244" s="26"/>
      <c r="C244" s="43"/>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x14ac:dyDescent="0.2">
      <c r="A245" s="42"/>
      <c r="B245" s="26"/>
      <c r="C245" s="43"/>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x14ac:dyDescent="0.2">
      <c r="A246" s="42"/>
      <c r="B246" s="26"/>
      <c r="C246" s="43"/>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x14ac:dyDescent="0.2">
      <c r="A247" s="42"/>
      <c r="B247" s="26"/>
      <c r="C247" s="43"/>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x14ac:dyDescent="0.2">
      <c r="A248" s="42"/>
      <c r="B248" s="26"/>
      <c r="C248" s="43"/>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x14ac:dyDescent="0.2">
      <c r="A249" s="42"/>
      <c r="B249" s="26"/>
      <c r="C249" s="43"/>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x14ac:dyDescent="0.2">
      <c r="A250" s="42"/>
      <c r="B250" s="26"/>
      <c r="C250" s="43"/>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x14ac:dyDescent="0.2">
      <c r="A251" s="42"/>
      <c r="B251" s="26"/>
      <c r="C251" s="43"/>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x14ac:dyDescent="0.2">
      <c r="A252" s="42"/>
      <c r="B252" s="26"/>
      <c r="C252" s="43"/>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x14ac:dyDescent="0.2">
      <c r="A253" s="42"/>
      <c r="B253" s="26"/>
      <c r="C253" s="43"/>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x14ac:dyDescent="0.2">
      <c r="A254" s="42"/>
      <c r="B254" s="26"/>
      <c r="C254" s="43"/>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x14ac:dyDescent="0.2">
      <c r="A255" s="42"/>
      <c r="B255" s="26"/>
      <c r="C255" s="43"/>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x14ac:dyDescent="0.2">
      <c r="A256" s="42"/>
      <c r="B256" s="26"/>
      <c r="C256" s="43"/>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x14ac:dyDescent="0.2">
      <c r="A257" s="42"/>
      <c r="B257" s="26"/>
      <c r="C257" s="43"/>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x14ac:dyDescent="0.2">
      <c r="A258" s="42"/>
      <c r="B258" s="26"/>
      <c r="C258" s="43"/>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x14ac:dyDescent="0.2">
      <c r="A259" s="42"/>
      <c r="B259" s="26"/>
      <c r="C259" s="43"/>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x14ac:dyDescent="0.2">
      <c r="A260" s="42"/>
      <c r="B260" s="26"/>
      <c r="C260" s="43"/>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x14ac:dyDescent="0.2">
      <c r="A261" s="42"/>
      <c r="B261" s="26"/>
      <c r="C261" s="43"/>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x14ac:dyDescent="0.2">
      <c r="A262" s="42"/>
      <c r="B262" s="26"/>
      <c r="C262" s="43"/>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x14ac:dyDescent="0.2">
      <c r="A263" s="42"/>
      <c r="B263" s="26"/>
      <c r="C263" s="43"/>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x14ac:dyDescent="0.2">
      <c r="A264" s="42"/>
      <c r="B264" s="26"/>
      <c r="C264" s="43"/>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x14ac:dyDescent="0.2">
      <c r="A265" s="42"/>
      <c r="B265" s="26"/>
      <c r="C265" s="43"/>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x14ac:dyDescent="0.2">
      <c r="A266" s="42"/>
      <c r="B266" s="26"/>
      <c r="C266" s="43"/>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x14ac:dyDescent="0.2">
      <c r="A267" s="42"/>
      <c r="B267" s="26"/>
      <c r="C267" s="43"/>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x14ac:dyDescent="0.2">
      <c r="A268" s="42"/>
      <c r="B268" s="26"/>
      <c r="C268" s="43"/>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x14ac:dyDescent="0.2">
      <c r="A269" s="42"/>
      <c r="B269" s="26"/>
      <c r="C269" s="43"/>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x14ac:dyDescent="0.2">
      <c r="A270" s="42"/>
      <c r="B270" s="26"/>
      <c r="C270" s="43"/>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x14ac:dyDescent="0.2">
      <c r="A271" s="42"/>
      <c r="B271" s="26"/>
      <c r="C271" s="43"/>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x14ac:dyDescent="0.2">
      <c r="A272" s="42"/>
      <c r="B272" s="26"/>
      <c r="C272" s="43"/>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x14ac:dyDescent="0.2">
      <c r="A273" s="42"/>
      <c r="B273" s="26"/>
      <c r="C273" s="43"/>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x14ac:dyDescent="0.2">
      <c r="A274" s="42"/>
      <c r="B274" s="26"/>
      <c r="C274" s="43"/>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x14ac:dyDescent="0.2">
      <c r="A275" s="42"/>
      <c r="B275" s="26"/>
      <c r="C275" s="43"/>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x14ac:dyDescent="0.2">
      <c r="A276" s="42"/>
      <c r="B276" s="26"/>
      <c r="C276" s="43"/>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x14ac:dyDescent="0.2">
      <c r="A277" s="42"/>
      <c r="B277" s="26"/>
      <c r="C277" s="43"/>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x14ac:dyDescent="0.2">
      <c r="A278" s="42"/>
      <c r="B278" s="26"/>
      <c r="C278" s="43"/>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x14ac:dyDescent="0.2">
      <c r="A279" s="42"/>
      <c r="B279" s="26"/>
      <c r="C279" s="43"/>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x14ac:dyDescent="0.2">
      <c r="A280" s="42"/>
      <c r="B280" s="26"/>
      <c r="C280" s="43"/>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x14ac:dyDescent="0.2">
      <c r="A281" s="42"/>
      <c r="B281" s="26"/>
      <c r="C281" s="43"/>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x14ac:dyDescent="0.2">
      <c r="A282" s="42"/>
      <c r="B282" s="26"/>
      <c r="C282" s="43"/>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x14ac:dyDescent="0.2">
      <c r="A283" s="42"/>
      <c r="B283" s="26"/>
      <c r="C283" s="43"/>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x14ac:dyDescent="0.2">
      <c r="A284" s="42"/>
      <c r="B284" s="26"/>
      <c r="C284" s="43"/>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x14ac:dyDescent="0.2">
      <c r="A285" s="42"/>
      <c r="B285" s="26"/>
      <c r="C285" s="43"/>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x14ac:dyDescent="0.2">
      <c r="A286" s="42"/>
      <c r="B286" s="26"/>
      <c r="C286" s="43"/>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x14ac:dyDescent="0.2">
      <c r="A287" s="42"/>
      <c r="B287" s="26"/>
      <c r="C287" s="43"/>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x14ac:dyDescent="0.2">
      <c r="A288" s="42"/>
      <c r="B288" s="26"/>
      <c r="C288" s="43"/>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x14ac:dyDescent="0.2">
      <c r="A289" s="42"/>
      <c r="B289" s="26"/>
      <c r="C289" s="43"/>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x14ac:dyDescent="0.2">
      <c r="A290" s="42"/>
      <c r="B290" s="26"/>
      <c r="C290" s="43"/>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x14ac:dyDescent="0.2">
      <c r="A291" s="42"/>
      <c r="B291" s="26"/>
      <c r="C291" s="43"/>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x14ac:dyDescent="0.2">
      <c r="A292" s="42"/>
      <c r="B292" s="26"/>
      <c r="C292" s="43"/>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x14ac:dyDescent="0.2">
      <c r="A293" s="42"/>
      <c r="B293" s="26"/>
      <c r="C293" s="43"/>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x14ac:dyDescent="0.2">
      <c r="A294" s="42"/>
      <c r="B294" s="26"/>
      <c r="C294" s="43"/>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x14ac:dyDescent="0.2">
      <c r="A295" s="42"/>
      <c r="B295" s="26"/>
      <c r="C295" s="43"/>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x14ac:dyDescent="0.2">
      <c r="A296" s="42"/>
      <c r="B296" s="26"/>
      <c r="C296" s="43"/>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x14ac:dyDescent="0.2">
      <c r="A297" s="42"/>
      <c r="B297" s="26"/>
      <c r="C297" s="43"/>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x14ac:dyDescent="0.2">
      <c r="A298" s="42"/>
      <c r="B298" s="26"/>
      <c r="C298" s="43"/>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x14ac:dyDescent="0.2">
      <c r="A299" s="42"/>
      <c r="B299" s="26"/>
      <c r="C299" s="43"/>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x14ac:dyDescent="0.2">
      <c r="A300" s="42"/>
      <c r="B300" s="26"/>
      <c r="C300" s="43"/>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x14ac:dyDescent="0.2">
      <c r="A301" s="42"/>
      <c r="B301" s="26"/>
      <c r="C301" s="43"/>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x14ac:dyDescent="0.2">
      <c r="A302" s="42"/>
      <c r="B302" s="26"/>
      <c r="C302" s="43"/>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x14ac:dyDescent="0.2">
      <c r="A303" s="42"/>
      <c r="B303" s="26"/>
      <c r="C303" s="43"/>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x14ac:dyDescent="0.2">
      <c r="A304" s="42"/>
      <c r="B304" s="26"/>
      <c r="C304" s="43"/>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x14ac:dyDescent="0.2">
      <c r="A305" s="42"/>
      <c r="B305" s="26"/>
      <c r="C305" s="43"/>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x14ac:dyDescent="0.2">
      <c r="A306" s="42"/>
      <c r="B306" s="26"/>
      <c r="C306" s="43"/>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x14ac:dyDescent="0.2">
      <c r="A307" s="42"/>
      <c r="B307" s="26"/>
      <c r="C307" s="43"/>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x14ac:dyDescent="0.2">
      <c r="A308" s="42"/>
      <c r="B308" s="26"/>
      <c r="C308" s="43"/>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x14ac:dyDescent="0.2">
      <c r="A309" s="42"/>
      <c r="B309" s="26"/>
      <c r="C309" s="43"/>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x14ac:dyDescent="0.2">
      <c r="A310" s="42"/>
      <c r="B310" s="26"/>
      <c r="C310" s="43"/>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x14ac:dyDescent="0.2">
      <c r="A311" s="42"/>
      <c r="B311" s="26"/>
      <c r="C311" s="43"/>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x14ac:dyDescent="0.2">
      <c r="A312" s="42"/>
      <c r="B312" s="26"/>
      <c r="C312" s="43"/>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x14ac:dyDescent="0.2">
      <c r="A313" s="42"/>
      <c r="B313" s="26"/>
      <c r="C313" s="43"/>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x14ac:dyDescent="0.2">
      <c r="A314" s="42"/>
      <c r="B314" s="26"/>
      <c r="C314" s="43"/>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x14ac:dyDescent="0.2">
      <c r="A315" s="42"/>
      <c r="B315" s="26"/>
      <c r="C315" s="43"/>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x14ac:dyDescent="0.2">
      <c r="A316" s="42"/>
      <c r="B316" s="26"/>
      <c r="C316" s="43"/>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x14ac:dyDescent="0.2">
      <c r="A317" s="42"/>
      <c r="B317" s="26"/>
      <c r="C317" s="43"/>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x14ac:dyDescent="0.2">
      <c r="A318" s="42"/>
      <c r="B318" s="26"/>
      <c r="C318" s="43"/>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x14ac:dyDescent="0.2">
      <c r="A319" s="42"/>
      <c r="B319" s="26"/>
      <c r="C319" s="43"/>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x14ac:dyDescent="0.2">
      <c r="A320" s="42"/>
      <c r="B320" s="26"/>
      <c r="C320" s="43"/>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x14ac:dyDescent="0.2">
      <c r="A321" s="42"/>
      <c r="B321" s="26"/>
      <c r="C321" s="43"/>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x14ac:dyDescent="0.2">
      <c r="A322" s="42"/>
      <c r="B322" s="26"/>
      <c r="C322" s="43"/>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x14ac:dyDescent="0.2">
      <c r="A323" s="42"/>
      <c r="B323" s="26"/>
      <c r="C323" s="43"/>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x14ac:dyDescent="0.2">
      <c r="A324" s="42"/>
      <c r="B324" s="26"/>
      <c r="C324" s="43"/>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x14ac:dyDescent="0.2">
      <c r="A325" s="42"/>
      <c r="B325" s="26"/>
      <c r="C325" s="43"/>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x14ac:dyDescent="0.2">
      <c r="A326" s="42"/>
      <c r="B326" s="26"/>
      <c r="C326" s="43"/>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x14ac:dyDescent="0.2">
      <c r="A327" s="42"/>
      <c r="B327" s="26"/>
      <c r="C327" s="43"/>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x14ac:dyDescent="0.2">
      <c r="A328" s="42"/>
      <c r="B328" s="26"/>
      <c r="C328" s="43"/>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x14ac:dyDescent="0.2">
      <c r="A329" s="42"/>
      <c r="B329" s="26"/>
      <c r="C329" s="43"/>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x14ac:dyDescent="0.2">
      <c r="A330" s="42"/>
      <c r="B330" s="26"/>
      <c r="C330" s="43"/>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x14ac:dyDescent="0.2">
      <c r="A331" s="42"/>
      <c r="B331" s="26"/>
      <c r="C331" s="43"/>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x14ac:dyDescent="0.2">
      <c r="A332" s="42"/>
      <c r="B332" s="26"/>
      <c r="C332" s="43"/>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x14ac:dyDescent="0.2">
      <c r="A333" s="42"/>
      <c r="B333" s="26"/>
      <c r="C333" s="43"/>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x14ac:dyDescent="0.2">
      <c r="A334" s="42"/>
      <c r="B334" s="26"/>
      <c r="C334" s="43"/>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x14ac:dyDescent="0.2">
      <c r="A335" s="42"/>
      <c r="B335" s="26"/>
      <c r="C335" s="43"/>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x14ac:dyDescent="0.2">
      <c r="A336" s="42"/>
      <c r="B336" s="26"/>
      <c r="C336" s="43"/>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x14ac:dyDescent="0.2">
      <c r="A337" s="42"/>
      <c r="B337" s="26"/>
      <c r="C337" s="43"/>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x14ac:dyDescent="0.2">
      <c r="A338" s="42"/>
      <c r="B338" s="26"/>
      <c r="C338" s="43"/>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x14ac:dyDescent="0.2">
      <c r="A339" s="42"/>
      <c r="B339" s="26"/>
      <c r="C339" s="43"/>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x14ac:dyDescent="0.2">
      <c r="A340" s="42"/>
      <c r="B340" s="26"/>
      <c r="C340" s="43"/>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x14ac:dyDescent="0.2">
      <c r="A341" s="42"/>
      <c r="B341" s="26"/>
      <c r="C341" s="43"/>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x14ac:dyDescent="0.2">
      <c r="A342" s="42"/>
      <c r="B342" s="26"/>
      <c r="C342" s="43"/>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x14ac:dyDescent="0.2">
      <c r="A343" s="42"/>
      <c r="B343" s="26"/>
      <c r="C343" s="43"/>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x14ac:dyDescent="0.2">
      <c r="A344" s="42"/>
      <c r="B344" s="26"/>
      <c r="C344" s="43"/>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x14ac:dyDescent="0.2">
      <c r="A345" s="42"/>
      <c r="B345" s="26"/>
      <c r="C345" s="43"/>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x14ac:dyDescent="0.2">
      <c r="A346" s="42"/>
      <c r="B346" s="26"/>
      <c r="C346" s="43"/>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x14ac:dyDescent="0.2">
      <c r="A347" s="42"/>
      <c r="B347" s="26"/>
      <c r="C347" s="43"/>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x14ac:dyDescent="0.2">
      <c r="A348" s="42"/>
      <c r="B348" s="26"/>
      <c r="C348" s="43"/>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x14ac:dyDescent="0.2">
      <c r="A349" s="42"/>
      <c r="B349" s="26"/>
      <c r="C349" s="43"/>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x14ac:dyDescent="0.2">
      <c r="A350" s="42"/>
      <c r="B350" s="26"/>
      <c r="C350" s="43"/>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x14ac:dyDescent="0.2">
      <c r="A351" s="42"/>
      <c r="B351" s="26"/>
      <c r="C351" s="43"/>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x14ac:dyDescent="0.2">
      <c r="A352" s="42"/>
      <c r="B352" s="26"/>
      <c r="C352" s="43"/>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x14ac:dyDescent="0.2">
      <c r="A353" s="42"/>
      <c r="B353" s="26"/>
      <c r="C353" s="43"/>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x14ac:dyDescent="0.2">
      <c r="A354" s="42"/>
      <c r="B354" s="26"/>
      <c r="C354" s="43"/>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x14ac:dyDescent="0.2">
      <c r="A355" s="42"/>
      <c r="B355" s="26"/>
      <c r="C355" s="43"/>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x14ac:dyDescent="0.2">
      <c r="A356" s="42"/>
      <c r="B356" s="26"/>
      <c r="C356" s="43"/>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x14ac:dyDescent="0.2">
      <c r="A357" s="42"/>
      <c r="B357" s="26"/>
      <c r="C357" s="43"/>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x14ac:dyDescent="0.2">
      <c r="A358" s="42"/>
      <c r="B358" s="26"/>
      <c r="C358" s="43"/>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x14ac:dyDescent="0.2">
      <c r="A359" s="42"/>
      <c r="B359" s="26"/>
      <c r="C359" s="43"/>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x14ac:dyDescent="0.2">
      <c r="A360" s="42"/>
      <c r="B360" s="26"/>
      <c r="C360" s="43"/>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x14ac:dyDescent="0.2">
      <c r="A361" s="42"/>
      <c r="B361" s="26"/>
      <c r="C361" s="43"/>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x14ac:dyDescent="0.2">
      <c r="A362" s="42"/>
      <c r="B362" s="26"/>
      <c r="C362" s="43"/>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x14ac:dyDescent="0.2">
      <c r="A363" s="42"/>
      <c r="B363" s="26"/>
      <c r="C363" s="43"/>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x14ac:dyDescent="0.2">
      <c r="A364" s="42"/>
      <c r="B364" s="26"/>
      <c r="C364" s="43"/>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x14ac:dyDescent="0.2">
      <c r="A365" s="42"/>
      <c r="B365" s="26"/>
      <c r="C365" s="43"/>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x14ac:dyDescent="0.2">
      <c r="A366" s="42"/>
      <c r="B366" s="26"/>
      <c r="C366" s="43"/>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x14ac:dyDescent="0.2">
      <c r="A367" s="42"/>
      <c r="B367" s="26"/>
      <c r="C367" s="43"/>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x14ac:dyDescent="0.2">
      <c r="A368" s="42"/>
      <c r="B368" s="26"/>
      <c r="C368" s="43"/>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x14ac:dyDescent="0.2">
      <c r="A369" s="42"/>
      <c r="B369" s="26"/>
      <c r="C369" s="43"/>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x14ac:dyDescent="0.2">
      <c r="A370" s="42"/>
      <c r="B370" s="26"/>
      <c r="C370" s="43"/>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x14ac:dyDescent="0.2">
      <c r="A371" s="42"/>
      <c r="B371" s="26"/>
      <c r="C371" s="43"/>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x14ac:dyDescent="0.2">
      <c r="A372" s="42"/>
      <c r="B372" s="26"/>
      <c r="C372" s="43"/>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x14ac:dyDescent="0.2">
      <c r="A373" s="42"/>
      <c r="B373" s="26"/>
      <c r="C373" s="43"/>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x14ac:dyDescent="0.2">
      <c r="A374" s="42"/>
      <c r="B374" s="26"/>
      <c r="C374" s="43"/>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x14ac:dyDescent="0.2">
      <c r="A375" s="42"/>
      <c r="B375" s="26"/>
      <c r="C375" s="43"/>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x14ac:dyDescent="0.2">
      <c r="A376" s="42"/>
      <c r="B376" s="26"/>
      <c r="C376" s="43"/>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x14ac:dyDescent="0.2">
      <c r="A377" s="42"/>
      <c r="B377" s="26"/>
      <c r="C377" s="43"/>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x14ac:dyDescent="0.2">
      <c r="A378" s="42"/>
      <c r="B378" s="26"/>
      <c r="C378" s="43"/>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x14ac:dyDescent="0.2">
      <c r="A379" s="42"/>
      <c r="B379" s="26"/>
      <c r="C379" s="43"/>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x14ac:dyDescent="0.2">
      <c r="A380" s="42"/>
      <c r="B380" s="26"/>
      <c r="C380" s="43"/>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x14ac:dyDescent="0.2">
      <c r="A381" s="42"/>
      <c r="B381" s="26"/>
      <c r="C381" s="43"/>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x14ac:dyDescent="0.2">
      <c r="A382" s="42"/>
      <c r="B382" s="26"/>
      <c r="C382" s="43"/>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x14ac:dyDescent="0.2">
      <c r="A383" s="42"/>
      <c r="B383" s="26"/>
      <c r="C383" s="43"/>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x14ac:dyDescent="0.2">
      <c r="A384" s="42"/>
      <c r="B384" s="26"/>
      <c r="C384" s="43"/>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x14ac:dyDescent="0.2">
      <c r="A385" s="42"/>
      <c r="B385" s="26"/>
      <c r="C385" s="43"/>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x14ac:dyDescent="0.2">
      <c r="A386" s="42"/>
      <c r="B386" s="26"/>
      <c r="C386" s="43"/>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x14ac:dyDescent="0.2">
      <c r="A387" s="42"/>
      <c r="B387" s="26"/>
      <c r="C387" s="43"/>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x14ac:dyDescent="0.2">
      <c r="A388" s="42"/>
      <c r="B388" s="26"/>
      <c r="C388" s="43"/>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x14ac:dyDescent="0.2">
      <c r="A389" s="42"/>
      <c r="B389" s="26"/>
      <c r="C389" s="43"/>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x14ac:dyDescent="0.2">
      <c r="A390" s="42"/>
      <c r="B390" s="26"/>
      <c r="C390" s="43"/>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x14ac:dyDescent="0.2">
      <c r="A391" s="42"/>
      <c r="B391" s="26"/>
      <c r="C391" s="43"/>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x14ac:dyDescent="0.2">
      <c r="A392" s="42"/>
      <c r="B392" s="26"/>
      <c r="C392" s="43"/>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x14ac:dyDescent="0.2">
      <c r="A393" s="42"/>
      <c r="B393" s="26"/>
      <c r="C393" s="43"/>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x14ac:dyDescent="0.2">
      <c r="A394" s="42"/>
      <c r="B394" s="26"/>
      <c r="C394" s="43"/>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x14ac:dyDescent="0.2">
      <c r="A395" s="42"/>
      <c r="B395" s="26"/>
      <c r="C395" s="43"/>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x14ac:dyDescent="0.2">
      <c r="A396" s="42"/>
      <c r="B396" s="26"/>
      <c r="C396" s="43"/>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x14ac:dyDescent="0.2">
      <c r="A397" s="42"/>
      <c r="B397" s="26"/>
      <c r="C397" s="43"/>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x14ac:dyDescent="0.2">
      <c r="A398" s="42"/>
      <c r="B398" s="26"/>
      <c r="C398" s="43"/>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x14ac:dyDescent="0.2">
      <c r="A399" s="42"/>
      <c r="B399" s="26"/>
      <c r="C399" s="43"/>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x14ac:dyDescent="0.2">
      <c r="A400" s="42"/>
      <c r="B400" s="26"/>
      <c r="C400" s="43"/>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x14ac:dyDescent="0.2">
      <c r="A401" s="42"/>
      <c r="B401" s="26"/>
      <c r="C401" s="43"/>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x14ac:dyDescent="0.2">
      <c r="A402" s="42"/>
      <c r="B402" s="26"/>
      <c r="C402" s="43"/>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x14ac:dyDescent="0.2">
      <c r="A403" s="42"/>
      <c r="B403" s="26"/>
      <c r="C403" s="43"/>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x14ac:dyDescent="0.2">
      <c r="A404" s="42"/>
      <c r="B404" s="26"/>
      <c r="C404" s="43"/>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x14ac:dyDescent="0.2">
      <c r="A405" s="42"/>
      <c r="B405" s="26"/>
      <c r="C405" s="43"/>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x14ac:dyDescent="0.2">
      <c r="A406" s="42"/>
      <c r="B406" s="26"/>
      <c r="C406" s="43"/>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x14ac:dyDescent="0.2">
      <c r="A407" s="42"/>
      <c r="B407" s="26"/>
      <c r="C407" s="43"/>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x14ac:dyDescent="0.2">
      <c r="A408" s="42"/>
      <c r="B408" s="26"/>
      <c r="C408" s="43"/>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x14ac:dyDescent="0.2">
      <c r="A409" s="42"/>
      <c r="B409" s="26"/>
      <c r="C409" s="43"/>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x14ac:dyDescent="0.2">
      <c r="A410" s="42"/>
      <c r="B410" s="26"/>
      <c r="C410" s="43"/>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x14ac:dyDescent="0.2">
      <c r="A411" s="42"/>
      <c r="B411" s="26"/>
      <c r="C411" s="43"/>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x14ac:dyDescent="0.2">
      <c r="A412" s="42"/>
      <c r="B412" s="26"/>
      <c r="C412" s="43"/>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x14ac:dyDescent="0.2">
      <c r="A413" s="42"/>
      <c r="B413" s="26"/>
      <c r="C413" s="43"/>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x14ac:dyDescent="0.2">
      <c r="A414" s="42"/>
      <c r="B414" s="26"/>
      <c r="C414" s="43"/>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x14ac:dyDescent="0.2">
      <c r="A415" s="42"/>
      <c r="B415" s="26"/>
      <c r="C415" s="43"/>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x14ac:dyDescent="0.2">
      <c r="A416" s="42"/>
      <c r="B416" s="26"/>
      <c r="C416" s="43"/>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x14ac:dyDescent="0.2">
      <c r="A417" s="42"/>
      <c r="B417" s="26"/>
      <c r="C417" s="43"/>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x14ac:dyDescent="0.2">
      <c r="A418" s="42"/>
      <c r="B418" s="26"/>
      <c r="C418" s="43"/>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x14ac:dyDescent="0.2">
      <c r="A419" s="42"/>
      <c r="B419" s="26"/>
      <c r="C419" s="43"/>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x14ac:dyDescent="0.2">
      <c r="A420" s="42"/>
      <c r="B420" s="26"/>
      <c r="C420" s="43"/>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x14ac:dyDescent="0.2">
      <c r="A421" s="42"/>
      <c r="B421" s="26"/>
      <c r="C421" s="43"/>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x14ac:dyDescent="0.2">
      <c r="A422" s="42"/>
      <c r="B422" s="26"/>
      <c r="C422" s="43"/>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x14ac:dyDescent="0.2">
      <c r="A423" s="42"/>
      <c r="B423" s="26"/>
      <c r="C423" s="43"/>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x14ac:dyDescent="0.2">
      <c r="A424" s="42"/>
      <c r="B424" s="26"/>
      <c r="C424" s="43"/>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x14ac:dyDescent="0.2">
      <c r="A425" s="42"/>
      <c r="B425" s="26"/>
      <c r="C425" s="43"/>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x14ac:dyDescent="0.2">
      <c r="A426" s="42"/>
      <c r="B426" s="26"/>
      <c r="C426" s="43"/>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x14ac:dyDescent="0.2">
      <c r="A427" s="42"/>
      <c r="B427" s="26"/>
      <c r="C427" s="43"/>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x14ac:dyDescent="0.2">
      <c r="A428" s="42"/>
      <c r="B428" s="26"/>
      <c r="C428" s="43"/>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x14ac:dyDescent="0.2">
      <c r="A429" s="42"/>
      <c r="B429" s="26"/>
      <c r="C429" s="43"/>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x14ac:dyDescent="0.2">
      <c r="A430" s="42"/>
      <c r="B430" s="26"/>
      <c r="C430" s="43"/>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x14ac:dyDescent="0.2">
      <c r="A431" s="42"/>
      <c r="B431" s="26"/>
      <c r="C431" s="43"/>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x14ac:dyDescent="0.2">
      <c r="A432" s="42"/>
      <c r="B432" s="26"/>
      <c r="C432" s="43"/>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x14ac:dyDescent="0.2">
      <c r="A433" s="42"/>
      <c r="B433" s="26"/>
      <c r="C433" s="43"/>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x14ac:dyDescent="0.2">
      <c r="A434" s="42"/>
      <c r="B434" s="26"/>
      <c r="C434" s="43"/>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x14ac:dyDescent="0.2">
      <c r="A435" s="42"/>
      <c r="B435" s="26"/>
      <c r="C435" s="43"/>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x14ac:dyDescent="0.2">
      <c r="A436" s="42"/>
      <c r="B436" s="26"/>
      <c r="C436" s="43"/>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x14ac:dyDescent="0.2">
      <c r="A437" s="42"/>
      <c r="B437" s="26"/>
      <c r="C437" s="43"/>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x14ac:dyDescent="0.2">
      <c r="A438" s="42"/>
      <c r="B438" s="26"/>
      <c r="C438" s="43"/>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x14ac:dyDescent="0.2">
      <c r="A439" s="42"/>
      <c r="B439" s="26"/>
      <c r="C439" s="43"/>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x14ac:dyDescent="0.2">
      <c r="A440" s="42"/>
      <c r="B440" s="26"/>
      <c r="C440" s="43"/>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x14ac:dyDescent="0.2">
      <c r="A441" s="42"/>
      <c r="B441" s="26"/>
      <c r="C441" s="43"/>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x14ac:dyDescent="0.2">
      <c r="A442" s="42"/>
      <c r="B442" s="26"/>
      <c r="C442" s="43"/>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x14ac:dyDescent="0.2">
      <c r="A443" s="42"/>
      <c r="B443" s="26"/>
      <c r="C443" s="43"/>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x14ac:dyDescent="0.2">
      <c r="A444" s="42"/>
      <c r="B444" s="26"/>
      <c r="C444" s="43"/>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x14ac:dyDescent="0.2">
      <c r="A445" s="42"/>
      <c r="B445" s="26"/>
      <c r="C445" s="43"/>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x14ac:dyDescent="0.2">
      <c r="A446" s="42"/>
      <c r="B446" s="26"/>
      <c r="C446" s="43"/>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x14ac:dyDescent="0.2">
      <c r="A447" s="42"/>
      <c r="B447" s="26"/>
      <c r="C447" s="43"/>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x14ac:dyDescent="0.2">
      <c r="A448" s="42"/>
      <c r="B448" s="26"/>
      <c r="C448" s="43"/>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x14ac:dyDescent="0.2">
      <c r="A449" s="42"/>
      <c r="B449" s="26"/>
      <c r="C449" s="43"/>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x14ac:dyDescent="0.2">
      <c r="A450" s="42"/>
      <c r="B450" s="26"/>
      <c r="C450" s="43"/>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x14ac:dyDescent="0.2">
      <c r="A451" s="42"/>
      <c r="B451" s="26"/>
      <c r="C451" s="43"/>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x14ac:dyDescent="0.2">
      <c r="A452" s="42"/>
      <c r="B452" s="26"/>
      <c r="C452" s="43"/>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x14ac:dyDescent="0.2">
      <c r="A453" s="42"/>
      <c r="B453" s="26"/>
      <c r="C453" s="43"/>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x14ac:dyDescent="0.2">
      <c r="A454" s="42"/>
      <c r="B454" s="26"/>
      <c r="C454" s="43"/>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x14ac:dyDescent="0.2">
      <c r="A455" s="42"/>
      <c r="B455" s="26"/>
      <c r="C455" s="43"/>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x14ac:dyDescent="0.2">
      <c r="A456" s="42"/>
      <c r="B456" s="26"/>
      <c r="C456" s="43"/>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x14ac:dyDescent="0.2">
      <c r="A457" s="42"/>
      <c r="B457" s="26"/>
      <c r="C457" s="43"/>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x14ac:dyDescent="0.2">
      <c r="A458" s="42"/>
      <c r="B458" s="26"/>
      <c r="C458" s="43"/>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x14ac:dyDescent="0.2">
      <c r="A459" s="42"/>
      <c r="B459" s="26"/>
      <c r="C459" s="43"/>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x14ac:dyDescent="0.2">
      <c r="A460" s="42"/>
      <c r="B460" s="26"/>
      <c r="C460" s="43"/>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x14ac:dyDescent="0.2">
      <c r="A461" s="42"/>
      <c r="B461" s="26"/>
      <c r="C461" s="43"/>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x14ac:dyDescent="0.2">
      <c r="A462" s="42"/>
      <c r="B462" s="26"/>
      <c r="C462" s="43"/>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x14ac:dyDescent="0.2">
      <c r="A463" s="42"/>
      <c r="B463" s="26"/>
      <c r="C463" s="43"/>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x14ac:dyDescent="0.2">
      <c r="A464" s="42"/>
      <c r="B464" s="26"/>
      <c r="C464" s="43"/>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x14ac:dyDescent="0.2">
      <c r="A465" s="42"/>
      <c r="B465" s="26"/>
      <c r="C465" s="43"/>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x14ac:dyDescent="0.2">
      <c r="A466" s="42"/>
      <c r="B466" s="26"/>
      <c r="C466" s="43"/>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x14ac:dyDescent="0.2">
      <c r="A467" s="42"/>
      <c r="B467" s="26"/>
      <c r="C467" s="43"/>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x14ac:dyDescent="0.2">
      <c r="A468" s="42"/>
      <c r="B468" s="26"/>
      <c r="C468" s="43"/>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x14ac:dyDescent="0.2">
      <c r="A469" s="42"/>
      <c r="B469" s="26"/>
      <c r="C469" s="43"/>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x14ac:dyDescent="0.2">
      <c r="A470" s="42"/>
      <c r="B470" s="26"/>
      <c r="C470" s="43"/>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x14ac:dyDescent="0.2">
      <c r="A471" s="42"/>
      <c r="B471" s="26"/>
      <c r="C471" s="43"/>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x14ac:dyDescent="0.2">
      <c r="A472" s="42"/>
      <c r="B472" s="26"/>
      <c r="C472" s="43"/>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x14ac:dyDescent="0.2">
      <c r="A473" s="42"/>
      <c r="B473" s="26"/>
      <c r="C473" s="43"/>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x14ac:dyDescent="0.2">
      <c r="A474" s="42"/>
      <c r="B474" s="26"/>
      <c r="C474" s="43"/>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x14ac:dyDescent="0.2">
      <c r="A475" s="42"/>
      <c r="B475" s="26"/>
      <c r="C475" s="43"/>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x14ac:dyDescent="0.2">
      <c r="A476" s="42"/>
      <c r="B476" s="26"/>
      <c r="C476" s="43"/>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x14ac:dyDescent="0.2">
      <c r="A477" s="42"/>
      <c r="B477" s="26"/>
      <c r="C477" s="43"/>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x14ac:dyDescent="0.2">
      <c r="A478" s="42"/>
      <c r="B478" s="26"/>
      <c r="C478" s="43"/>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x14ac:dyDescent="0.2">
      <c r="A479" s="42"/>
      <c r="B479" s="26"/>
      <c r="C479" s="43"/>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x14ac:dyDescent="0.2">
      <c r="A480" s="42"/>
      <c r="B480" s="26"/>
      <c r="C480" s="43"/>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x14ac:dyDescent="0.2">
      <c r="A481" s="42"/>
      <c r="B481" s="26"/>
      <c r="C481" s="43"/>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x14ac:dyDescent="0.2">
      <c r="A482" s="42"/>
      <c r="B482" s="26"/>
      <c r="C482" s="43"/>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x14ac:dyDescent="0.2">
      <c r="A483" s="42"/>
      <c r="B483" s="26"/>
      <c r="C483" s="43"/>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x14ac:dyDescent="0.2">
      <c r="A484" s="42"/>
      <c r="B484" s="26"/>
      <c r="C484" s="43"/>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x14ac:dyDescent="0.2">
      <c r="A485" s="42"/>
      <c r="B485" s="26"/>
      <c r="C485" s="43"/>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x14ac:dyDescent="0.2">
      <c r="A486" s="42"/>
      <c r="B486" s="26"/>
      <c r="C486" s="43"/>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x14ac:dyDescent="0.2">
      <c r="A487" s="42"/>
      <c r="B487" s="26"/>
      <c r="C487" s="43"/>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x14ac:dyDescent="0.2">
      <c r="A488" s="42"/>
      <c r="B488" s="26"/>
      <c r="C488" s="43"/>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x14ac:dyDescent="0.2">
      <c r="A489" s="42"/>
      <c r="B489" s="26"/>
      <c r="C489" s="43"/>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x14ac:dyDescent="0.2">
      <c r="A490" s="42"/>
      <c r="B490" s="26"/>
      <c r="C490" s="43"/>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x14ac:dyDescent="0.2">
      <c r="A491" s="42"/>
      <c r="B491" s="26"/>
      <c r="C491" s="43"/>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x14ac:dyDescent="0.2">
      <c r="A492" s="42"/>
      <c r="B492" s="26"/>
      <c r="C492" s="43"/>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x14ac:dyDescent="0.2">
      <c r="A493" s="42"/>
      <c r="B493" s="26"/>
      <c r="C493" s="43"/>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x14ac:dyDescent="0.2">
      <c r="A494" s="42"/>
      <c r="B494" s="26"/>
      <c r="C494" s="43"/>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x14ac:dyDescent="0.2">
      <c r="A495" s="42"/>
      <c r="B495" s="26"/>
      <c r="C495" s="43"/>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x14ac:dyDescent="0.2">
      <c r="A496" s="42"/>
      <c r="B496" s="26"/>
      <c r="C496" s="43"/>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x14ac:dyDescent="0.2">
      <c r="A497" s="42"/>
      <c r="B497" s="26"/>
      <c r="C497" s="43"/>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x14ac:dyDescent="0.2">
      <c r="A498" s="42"/>
      <c r="B498" s="26"/>
      <c r="C498" s="43"/>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x14ac:dyDescent="0.2">
      <c r="A499" s="42"/>
      <c r="B499" s="26"/>
      <c r="C499" s="43"/>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x14ac:dyDescent="0.2">
      <c r="A500" s="42"/>
      <c r="B500" s="26"/>
      <c r="C500" s="43"/>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x14ac:dyDescent="0.2">
      <c r="A501" s="42"/>
      <c r="B501" s="26"/>
      <c r="C501" s="43"/>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x14ac:dyDescent="0.2">
      <c r="A502" s="42"/>
      <c r="B502" s="26"/>
      <c r="C502" s="43"/>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x14ac:dyDescent="0.2">
      <c r="A503" s="42"/>
      <c r="B503" s="26"/>
      <c r="C503" s="43"/>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x14ac:dyDescent="0.2">
      <c r="A504" s="42"/>
      <c r="B504" s="26"/>
      <c r="C504" s="43"/>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x14ac:dyDescent="0.2">
      <c r="A505" s="42"/>
      <c r="B505" s="26"/>
      <c r="C505" s="43"/>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x14ac:dyDescent="0.2">
      <c r="A506" s="42"/>
      <c r="B506" s="26"/>
      <c r="C506" s="43"/>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x14ac:dyDescent="0.2">
      <c r="A507" s="42"/>
      <c r="B507" s="26"/>
      <c r="C507" s="43"/>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x14ac:dyDescent="0.2">
      <c r="A508" s="42"/>
      <c r="B508" s="26"/>
      <c r="C508" s="43"/>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x14ac:dyDescent="0.2">
      <c r="A509" s="42"/>
      <c r="B509" s="26"/>
      <c r="C509" s="43"/>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x14ac:dyDescent="0.2">
      <c r="A510" s="42"/>
      <c r="B510" s="26"/>
      <c r="C510" s="43"/>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x14ac:dyDescent="0.2">
      <c r="A511" s="42"/>
      <c r="B511" s="26"/>
      <c r="C511" s="43"/>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x14ac:dyDescent="0.2">
      <c r="A512" s="42"/>
      <c r="B512" s="26"/>
      <c r="C512" s="43"/>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x14ac:dyDescent="0.2">
      <c r="A513" s="42"/>
      <c r="B513" s="26"/>
      <c r="C513" s="43"/>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x14ac:dyDescent="0.2">
      <c r="A514" s="42"/>
      <c r="B514" s="26"/>
      <c r="C514" s="43"/>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x14ac:dyDescent="0.2">
      <c r="A515" s="42"/>
      <c r="B515" s="26"/>
      <c r="C515" s="43"/>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x14ac:dyDescent="0.2">
      <c r="A516" s="42"/>
      <c r="B516" s="26"/>
      <c r="C516" s="43"/>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x14ac:dyDescent="0.2">
      <c r="A517" s="42"/>
      <c r="B517" s="26"/>
      <c r="C517" s="43"/>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x14ac:dyDescent="0.2">
      <c r="A518" s="42"/>
      <c r="B518" s="26"/>
      <c r="C518" s="43"/>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x14ac:dyDescent="0.2">
      <c r="A519" s="42"/>
      <c r="B519" s="26"/>
      <c r="C519" s="43"/>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x14ac:dyDescent="0.2">
      <c r="A520" s="42"/>
      <c r="B520" s="26"/>
      <c r="C520" s="43"/>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x14ac:dyDescent="0.2">
      <c r="A521" s="42"/>
      <c r="B521" s="26"/>
      <c r="C521" s="43"/>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x14ac:dyDescent="0.2">
      <c r="A522" s="42"/>
      <c r="B522" s="26"/>
      <c r="C522" s="43"/>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x14ac:dyDescent="0.2">
      <c r="A523" s="42"/>
      <c r="B523" s="26"/>
      <c r="C523" s="43"/>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x14ac:dyDescent="0.2">
      <c r="A524" s="42"/>
      <c r="B524" s="26"/>
      <c r="C524" s="43"/>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x14ac:dyDescent="0.2">
      <c r="A525" s="42"/>
      <c r="B525" s="26"/>
      <c r="C525" s="43"/>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x14ac:dyDescent="0.2">
      <c r="A526" s="42"/>
      <c r="B526" s="26"/>
      <c r="C526" s="43"/>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x14ac:dyDescent="0.2">
      <c r="A527" s="42"/>
      <c r="B527" s="26"/>
      <c r="C527" s="43"/>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x14ac:dyDescent="0.2">
      <c r="A528" s="42"/>
      <c r="B528" s="26"/>
      <c r="C528" s="43"/>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x14ac:dyDescent="0.2">
      <c r="A529" s="42"/>
      <c r="B529" s="26"/>
      <c r="C529" s="43"/>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x14ac:dyDescent="0.2">
      <c r="A530" s="42"/>
      <c r="B530" s="26"/>
      <c r="C530" s="43"/>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x14ac:dyDescent="0.2">
      <c r="A531" s="42"/>
      <c r="B531" s="26"/>
      <c r="C531" s="43"/>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x14ac:dyDescent="0.2">
      <c r="A532" s="42"/>
      <c r="B532" s="26"/>
      <c r="C532" s="43"/>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x14ac:dyDescent="0.2">
      <c r="A533" s="42"/>
      <c r="B533" s="26"/>
      <c r="C533" s="43"/>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x14ac:dyDescent="0.2">
      <c r="A534" s="42"/>
      <c r="B534" s="26"/>
      <c r="C534" s="43"/>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x14ac:dyDescent="0.2">
      <c r="A535" s="42"/>
      <c r="B535" s="26"/>
      <c r="C535" s="43"/>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x14ac:dyDescent="0.2">
      <c r="A536" s="42"/>
      <c r="B536" s="26"/>
      <c r="C536" s="43"/>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x14ac:dyDescent="0.2">
      <c r="A537" s="42"/>
      <c r="B537" s="26"/>
      <c r="C537" s="43"/>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x14ac:dyDescent="0.2">
      <c r="A538" s="42"/>
      <c r="B538" s="26"/>
      <c r="C538" s="43"/>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x14ac:dyDescent="0.2">
      <c r="A539" s="42"/>
      <c r="B539" s="26"/>
      <c r="C539" s="43"/>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x14ac:dyDescent="0.2">
      <c r="A540" s="42"/>
      <c r="B540" s="26"/>
      <c r="C540" s="43"/>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x14ac:dyDescent="0.2">
      <c r="A541" s="42"/>
      <c r="B541" s="26"/>
      <c r="C541" s="43"/>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x14ac:dyDescent="0.2">
      <c r="A542" s="42"/>
      <c r="B542" s="26"/>
      <c r="C542" s="43"/>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x14ac:dyDescent="0.2">
      <c r="A543" s="42"/>
      <c r="B543" s="26"/>
      <c r="C543" s="43"/>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x14ac:dyDescent="0.2">
      <c r="A544" s="42"/>
      <c r="B544" s="26"/>
      <c r="C544" s="43"/>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x14ac:dyDescent="0.2">
      <c r="A545" s="42"/>
      <c r="B545" s="26"/>
      <c r="C545" s="43"/>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x14ac:dyDescent="0.2">
      <c r="A546" s="42"/>
      <c r="B546" s="26"/>
      <c r="C546" s="43"/>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x14ac:dyDescent="0.2">
      <c r="A547" s="42"/>
      <c r="B547" s="26"/>
      <c r="C547" s="43"/>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x14ac:dyDescent="0.2">
      <c r="A548" s="42"/>
      <c r="B548" s="26"/>
      <c r="C548" s="43"/>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x14ac:dyDescent="0.2">
      <c r="A549" s="42"/>
      <c r="B549" s="26"/>
      <c r="C549" s="43"/>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x14ac:dyDescent="0.2">
      <c r="A550" s="42"/>
      <c r="B550" s="26"/>
      <c r="C550" s="43"/>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x14ac:dyDescent="0.2">
      <c r="A551" s="42"/>
      <c r="B551" s="26"/>
      <c r="C551" s="43"/>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x14ac:dyDescent="0.2">
      <c r="A552" s="42"/>
      <c r="B552" s="26"/>
      <c r="C552" s="43"/>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x14ac:dyDescent="0.2">
      <c r="A553" s="42"/>
      <c r="B553" s="26"/>
      <c r="C553" s="43"/>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x14ac:dyDescent="0.2">
      <c r="A554" s="42"/>
      <c r="B554" s="26"/>
      <c r="C554" s="43"/>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x14ac:dyDescent="0.2">
      <c r="A555" s="42"/>
      <c r="B555" s="26"/>
      <c r="C555" s="43"/>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x14ac:dyDescent="0.2">
      <c r="A556" s="42"/>
      <c r="B556" s="26"/>
      <c r="C556" s="43"/>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x14ac:dyDescent="0.2">
      <c r="A557" s="42"/>
      <c r="B557" s="26"/>
      <c r="C557" s="43"/>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x14ac:dyDescent="0.2">
      <c r="A558" s="42"/>
      <c r="B558" s="26"/>
      <c r="C558" s="43"/>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x14ac:dyDescent="0.2">
      <c r="A559" s="42"/>
      <c r="B559" s="26"/>
      <c r="C559" s="43"/>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x14ac:dyDescent="0.2">
      <c r="A560" s="42"/>
      <c r="B560" s="26"/>
      <c r="C560" s="43"/>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x14ac:dyDescent="0.2">
      <c r="A561" s="42"/>
      <c r="B561" s="26"/>
      <c r="C561" s="43"/>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x14ac:dyDescent="0.2">
      <c r="A562" s="42"/>
      <c r="B562" s="26"/>
      <c r="C562" s="43"/>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x14ac:dyDescent="0.2">
      <c r="A563" s="42"/>
      <c r="B563" s="26"/>
      <c r="C563" s="43"/>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x14ac:dyDescent="0.2">
      <c r="A564" s="42"/>
      <c r="B564" s="26"/>
      <c r="C564" s="43"/>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x14ac:dyDescent="0.2">
      <c r="A565" s="42"/>
      <c r="B565" s="26"/>
      <c r="C565" s="43"/>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x14ac:dyDescent="0.2">
      <c r="A566" s="42"/>
      <c r="B566" s="26"/>
      <c r="C566" s="43"/>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x14ac:dyDescent="0.2">
      <c r="A567" s="42"/>
      <c r="B567" s="26"/>
      <c r="C567" s="43"/>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x14ac:dyDescent="0.2">
      <c r="A568" s="42"/>
      <c r="B568" s="26"/>
      <c r="C568" s="43"/>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x14ac:dyDescent="0.2">
      <c r="A569" s="42"/>
      <c r="B569" s="26"/>
      <c r="C569" s="43"/>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x14ac:dyDescent="0.2">
      <c r="A570" s="42"/>
      <c r="B570" s="26"/>
      <c r="C570" s="43"/>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x14ac:dyDescent="0.2">
      <c r="A571" s="42"/>
      <c r="B571" s="26"/>
      <c r="C571" s="43"/>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x14ac:dyDescent="0.2">
      <c r="A572" s="42"/>
      <c r="B572" s="26"/>
      <c r="C572" s="43"/>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x14ac:dyDescent="0.2">
      <c r="A573" s="42"/>
      <c r="B573" s="26"/>
      <c r="C573" s="43"/>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x14ac:dyDescent="0.2">
      <c r="A574" s="42"/>
      <c r="B574" s="26"/>
      <c r="C574" s="43"/>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x14ac:dyDescent="0.2">
      <c r="A575" s="42"/>
      <c r="B575" s="26"/>
      <c r="C575" s="43"/>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x14ac:dyDescent="0.2">
      <c r="A576" s="42"/>
      <c r="B576" s="26"/>
      <c r="C576" s="43"/>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x14ac:dyDescent="0.2">
      <c r="A577" s="42"/>
      <c r="B577" s="26"/>
      <c r="C577" s="43"/>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x14ac:dyDescent="0.2">
      <c r="A578" s="42"/>
      <c r="B578" s="26"/>
      <c r="C578" s="43"/>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x14ac:dyDescent="0.2">
      <c r="A579" s="42"/>
      <c r="B579" s="26"/>
      <c r="C579" s="43"/>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x14ac:dyDescent="0.2">
      <c r="A580" s="42"/>
      <c r="B580" s="26"/>
      <c r="C580" s="43"/>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x14ac:dyDescent="0.2">
      <c r="A581" s="42"/>
      <c r="B581" s="26"/>
      <c r="C581" s="43"/>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x14ac:dyDescent="0.2">
      <c r="A582" s="42"/>
      <c r="B582" s="26"/>
      <c r="C582" s="43"/>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x14ac:dyDescent="0.2">
      <c r="A583" s="42"/>
      <c r="B583" s="26"/>
      <c r="C583" s="43"/>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x14ac:dyDescent="0.2">
      <c r="A584" s="42"/>
      <c r="B584" s="26"/>
      <c r="C584" s="43"/>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x14ac:dyDescent="0.2">
      <c r="A585" s="42"/>
      <c r="B585" s="26"/>
      <c r="C585" s="43"/>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x14ac:dyDescent="0.2">
      <c r="A586" s="42"/>
      <c r="B586" s="26"/>
      <c r="C586" s="43"/>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x14ac:dyDescent="0.2">
      <c r="A587" s="42"/>
      <c r="B587" s="26"/>
      <c r="C587" s="43"/>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x14ac:dyDescent="0.2">
      <c r="A588" s="42"/>
      <c r="B588" s="26"/>
      <c r="C588" s="43"/>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x14ac:dyDescent="0.2">
      <c r="A589" s="42"/>
      <c r="B589" s="26"/>
      <c r="C589" s="43"/>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x14ac:dyDescent="0.2">
      <c r="A590" s="42"/>
      <c r="B590" s="26"/>
      <c r="C590" s="43"/>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x14ac:dyDescent="0.2">
      <c r="A591" s="42"/>
      <c r="B591" s="26"/>
      <c r="C591" s="43"/>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x14ac:dyDescent="0.2">
      <c r="A592" s="42"/>
      <c r="B592" s="26"/>
      <c r="C592" s="43"/>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x14ac:dyDescent="0.2">
      <c r="A593" s="42"/>
      <c r="B593" s="26"/>
      <c r="C593" s="43"/>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x14ac:dyDescent="0.2">
      <c r="A594" s="42"/>
      <c r="B594" s="26"/>
      <c r="C594" s="43"/>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x14ac:dyDescent="0.2">
      <c r="A595" s="42"/>
      <c r="B595" s="26"/>
      <c r="C595" s="43"/>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x14ac:dyDescent="0.2">
      <c r="A596" s="42"/>
      <c r="B596" s="26"/>
      <c r="C596" s="43"/>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x14ac:dyDescent="0.2">
      <c r="A597" s="42"/>
      <c r="B597" s="26"/>
      <c r="C597" s="43"/>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x14ac:dyDescent="0.2">
      <c r="A598" s="42"/>
      <c r="B598" s="26"/>
      <c r="C598" s="43"/>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x14ac:dyDescent="0.2">
      <c r="A599" s="42"/>
      <c r="B599" s="26"/>
      <c r="C599" s="43"/>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x14ac:dyDescent="0.2">
      <c r="A600" s="42"/>
      <c r="B600" s="26"/>
      <c r="C600" s="43"/>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x14ac:dyDescent="0.2">
      <c r="A601" s="42"/>
      <c r="B601" s="26"/>
      <c r="C601" s="43"/>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x14ac:dyDescent="0.2">
      <c r="A602" s="42"/>
      <c r="B602" s="26"/>
      <c r="C602" s="43"/>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x14ac:dyDescent="0.2">
      <c r="A603" s="42"/>
      <c r="B603" s="26"/>
      <c r="C603" s="43"/>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x14ac:dyDescent="0.2">
      <c r="A604" s="42"/>
      <c r="B604" s="26"/>
      <c r="C604" s="43"/>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x14ac:dyDescent="0.2">
      <c r="A605" s="42"/>
      <c r="B605" s="26"/>
      <c r="C605" s="43"/>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x14ac:dyDescent="0.2">
      <c r="A606" s="42"/>
      <c r="B606" s="26"/>
      <c r="C606" s="43"/>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x14ac:dyDescent="0.2">
      <c r="A607" s="42"/>
      <c r="B607" s="26"/>
      <c r="C607" s="43"/>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x14ac:dyDescent="0.2">
      <c r="A608" s="42"/>
      <c r="B608" s="26"/>
      <c r="C608" s="43"/>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x14ac:dyDescent="0.2">
      <c r="A609" s="42"/>
      <c r="B609" s="26"/>
      <c r="C609" s="43"/>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x14ac:dyDescent="0.2">
      <c r="A610" s="42"/>
      <c r="B610" s="26"/>
      <c r="C610" s="43"/>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x14ac:dyDescent="0.2">
      <c r="A611" s="42"/>
      <c r="B611" s="26"/>
      <c r="C611" s="43"/>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x14ac:dyDescent="0.2">
      <c r="A612" s="42"/>
      <c r="B612" s="26"/>
      <c r="C612" s="43"/>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x14ac:dyDescent="0.2">
      <c r="A613" s="42"/>
      <c r="B613" s="26"/>
      <c r="C613" s="43"/>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x14ac:dyDescent="0.2">
      <c r="A614" s="42"/>
      <c r="B614" s="26"/>
      <c r="C614" s="43"/>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x14ac:dyDescent="0.2">
      <c r="A615" s="42"/>
      <c r="B615" s="26"/>
      <c r="C615" s="43"/>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x14ac:dyDescent="0.2">
      <c r="A616" s="42"/>
      <c r="B616" s="26"/>
      <c r="C616" s="43"/>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x14ac:dyDescent="0.2">
      <c r="A617" s="42"/>
      <c r="B617" s="26"/>
      <c r="C617" s="43"/>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x14ac:dyDescent="0.2">
      <c r="A618" s="42"/>
      <c r="B618" s="26"/>
      <c r="C618" s="43"/>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x14ac:dyDescent="0.2">
      <c r="A619" s="42"/>
      <c r="B619" s="26"/>
      <c r="C619" s="43"/>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x14ac:dyDescent="0.2">
      <c r="A620" s="42"/>
      <c r="B620" s="26"/>
      <c r="C620" s="43"/>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x14ac:dyDescent="0.2">
      <c r="A621" s="42"/>
      <c r="B621" s="26"/>
      <c r="C621" s="43"/>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x14ac:dyDescent="0.2">
      <c r="A622" s="42"/>
      <c r="B622" s="26"/>
      <c r="C622" s="43"/>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x14ac:dyDescent="0.2">
      <c r="A623" s="42"/>
      <c r="B623" s="26"/>
      <c r="C623" s="43"/>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x14ac:dyDescent="0.2">
      <c r="A624" s="42"/>
      <c r="B624" s="26"/>
      <c r="C624" s="43"/>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x14ac:dyDescent="0.2">
      <c r="A625" s="42"/>
      <c r="B625" s="26"/>
      <c r="C625" s="43"/>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x14ac:dyDescent="0.2">
      <c r="A626" s="42"/>
      <c r="B626" s="26"/>
      <c r="C626" s="43"/>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x14ac:dyDescent="0.2">
      <c r="A627" s="42"/>
      <c r="B627" s="26"/>
      <c r="C627" s="43"/>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x14ac:dyDescent="0.2">
      <c r="A628" s="42"/>
      <c r="B628" s="26"/>
      <c r="C628" s="43"/>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x14ac:dyDescent="0.2">
      <c r="A629" s="42"/>
      <c r="B629" s="26"/>
      <c r="C629" s="43"/>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x14ac:dyDescent="0.2">
      <c r="A630" s="42"/>
      <c r="B630" s="26"/>
      <c r="C630" s="43"/>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x14ac:dyDescent="0.2">
      <c r="A631" s="42"/>
      <c r="B631" s="26"/>
      <c r="C631" s="43"/>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x14ac:dyDescent="0.2">
      <c r="A632" s="42"/>
      <c r="B632" s="26"/>
      <c r="C632" s="43"/>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x14ac:dyDescent="0.2">
      <c r="A633" s="42"/>
      <c r="B633" s="26"/>
      <c r="C633" s="43"/>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x14ac:dyDescent="0.2">
      <c r="A634" s="42"/>
      <c r="B634" s="26"/>
      <c r="C634" s="43"/>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x14ac:dyDescent="0.2">
      <c r="A635" s="42"/>
      <c r="B635" s="26"/>
      <c r="C635" s="43"/>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x14ac:dyDescent="0.2">
      <c r="A636" s="42"/>
      <c r="B636" s="26"/>
      <c r="C636" s="43"/>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x14ac:dyDescent="0.2">
      <c r="A637" s="42"/>
      <c r="B637" s="26"/>
      <c r="C637" s="43"/>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x14ac:dyDescent="0.2">
      <c r="A638" s="42"/>
      <c r="B638" s="26"/>
      <c r="C638" s="43"/>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x14ac:dyDescent="0.2">
      <c r="A639" s="42"/>
      <c r="B639" s="26"/>
      <c r="C639" s="43"/>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x14ac:dyDescent="0.2">
      <c r="A640" s="42"/>
      <c r="B640" s="26"/>
      <c r="C640" s="43"/>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x14ac:dyDescent="0.2">
      <c r="A641" s="42"/>
      <c r="B641" s="26"/>
      <c r="C641" s="43"/>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x14ac:dyDescent="0.2">
      <c r="A642" s="42"/>
      <c r="B642" s="26"/>
      <c r="C642" s="43"/>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x14ac:dyDescent="0.2">
      <c r="A643" s="42"/>
      <c r="B643" s="26"/>
      <c r="C643" s="43"/>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x14ac:dyDescent="0.2">
      <c r="A644" s="42"/>
      <c r="B644" s="26"/>
      <c r="C644" s="43"/>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x14ac:dyDescent="0.2">
      <c r="A645" s="42"/>
      <c r="B645" s="26"/>
      <c r="C645" s="43"/>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x14ac:dyDescent="0.2">
      <c r="A646" s="42"/>
      <c r="B646" s="26"/>
      <c r="C646" s="43"/>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x14ac:dyDescent="0.2">
      <c r="A647" s="42"/>
      <c r="B647" s="26"/>
      <c r="C647" s="43"/>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x14ac:dyDescent="0.2">
      <c r="A648" s="42"/>
      <c r="B648" s="26"/>
      <c r="C648" s="43"/>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x14ac:dyDescent="0.2">
      <c r="A649" s="42"/>
      <c r="B649" s="26"/>
      <c r="C649" s="43"/>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x14ac:dyDescent="0.2">
      <c r="A650" s="42"/>
      <c r="B650" s="26"/>
      <c r="C650" s="43"/>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x14ac:dyDescent="0.2">
      <c r="A651" s="42"/>
      <c r="B651" s="26"/>
      <c r="C651" s="43"/>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x14ac:dyDescent="0.2">
      <c r="A652" s="42"/>
      <c r="B652" s="26"/>
      <c r="C652" s="43"/>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x14ac:dyDescent="0.2">
      <c r="A653" s="42"/>
      <c r="B653" s="26"/>
      <c r="C653" s="43"/>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x14ac:dyDescent="0.2">
      <c r="A654" s="42"/>
      <c r="B654" s="26"/>
      <c r="C654" s="43"/>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x14ac:dyDescent="0.2">
      <c r="A655" s="42"/>
      <c r="B655" s="26"/>
      <c r="C655" s="43"/>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x14ac:dyDescent="0.2">
      <c r="A656" s="42"/>
      <c r="B656" s="26"/>
      <c r="C656" s="43"/>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x14ac:dyDescent="0.2">
      <c r="A657" s="42"/>
      <c r="B657" s="26"/>
      <c r="C657" s="43"/>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x14ac:dyDescent="0.2">
      <c r="A658" s="42"/>
      <c r="B658" s="26"/>
      <c r="C658" s="43"/>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x14ac:dyDescent="0.2">
      <c r="A659" s="42"/>
      <c r="B659" s="26"/>
      <c r="C659" s="43"/>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x14ac:dyDescent="0.2">
      <c r="A660" s="42"/>
      <c r="B660" s="26"/>
      <c r="C660" s="43"/>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x14ac:dyDescent="0.2">
      <c r="A661" s="42"/>
      <c r="B661" s="26"/>
      <c r="C661" s="43"/>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x14ac:dyDescent="0.2">
      <c r="A662" s="42"/>
      <c r="B662" s="26"/>
      <c r="C662" s="43"/>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x14ac:dyDescent="0.2">
      <c r="A663" s="42"/>
      <c r="B663" s="26"/>
      <c r="C663" s="43"/>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x14ac:dyDescent="0.2">
      <c r="A664" s="42"/>
      <c r="B664" s="26"/>
      <c r="C664" s="43"/>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x14ac:dyDescent="0.2">
      <c r="A665" s="42"/>
      <c r="B665" s="26"/>
      <c r="C665" s="43"/>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x14ac:dyDescent="0.2">
      <c r="A666" s="42"/>
      <c r="B666" s="26"/>
      <c r="C666" s="43"/>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x14ac:dyDescent="0.2">
      <c r="A667" s="42"/>
      <c r="B667" s="26"/>
      <c r="C667" s="43"/>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x14ac:dyDescent="0.2">
      <c r="A668" s="42"/>
      <c r="B668" s="26"/>
      <c r="C668" s="43"/>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x14ac:dyDescent="0.2">
      <c r="A669" s="42"/>
      <c r="B669" s="26"/>
      <c r="C669" s="43"/>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x14ac:dyDescent="0.2">
      <c r="A670" s="42"/>
      <c r="B670" s="26"/>
      <c r="C670" s="43"/>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x14ac:dyDescent="0.2">
      <c r="A671" s="42"/>
      <c r="B671" s="26"/>
      <c r="C671" s="43"/>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x14ac:dyDescent="0.2">
      <c r="A672" s="42"/>
      <c r="B672" s="26"/>
      <c r="C672" s="43"/>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x14ac:dyDescent="0.2">
      <c r="A673" s="42"/>
      <c r="B673" s="26"/>
      <c r="C673" s="43"/>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x14ac:dyDescent="0.2">
      <c r="A674" s="42"/>
      <c r="B674" s="26"/>
      <c r="C674" s="43"/>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x14ac:dyDescent="0.2">
      <c r="A675" s="42"/>
      <c r="B675" s="26"/>
      <c r="C675" s="43"/>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x14ac:dyDescent="0.2">
      <c r="A676" s="42"/>
      <c r="B676" s="26"/>
      <c r="C676" s="43"/>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x14ac:dyDescent="0.2">
      <c r="A677" s="42"/>
      <c r="B677" s="26"/>
      <c r="C677" s="43"/>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x14ac:dyDescent="0.2">
      <c r="A678" s="42"/>
      <c r="B678" s="26"/>
      <c r="C678" s="43"/>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x14ac:dyDescent="0.2">
      <c r="A679" s="42"/>
      <c r="B679" s="26"/>
      <c r="C679" s="43"/>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x14ac:dyDescent="0.2">
      <c r="A680" s="42"/>
      <c r="B680" s="26"/>
      <c r="C680" s="43"/>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x14ac:dyDescent="0.2">
      <c r="A681" s="42"/>
      <c r="B681" s="26"/>
      <c r="C681" s="43"/>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x14ac:dyDescent="0.2">
      <c r="A682" s="42"/>
      <c r="B682" s="26"/>
      <c r="C682" s="43"/>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x14ac:dyDescent="0.2">
      <c r="A683" s="42"/>
      <c r="B683" s="26"/>
      <c r="C683" s="43"/>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x14ac:dyDescent="0.2">
      <c r="A684" s="42"/>
      <c r="B684" s="26"/>
      <c r="C684" s="43"/>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x14ac:dyDescent="0.2">
      <c r="A685" s="42"/>
      <c r="B685" s="26"/>
      <c r="C685" s="43"/>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x14ac:dyDescent="0.2">
      <c r="A686" s="42"/>
      <c r="B686" s="26"/>
      <c r="C686" s="43"/>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x14ac:dyDescent="0.2">
      <c r="A687" s="42"/>
      <c r="B687" s="26"/>
      <c r="C687" s="43"/>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x14ac:dyDescent="0.2">
      <c r="A688" s="42"/>
      <c r="B688" s="26"/>
      <c r="C688" s="43"/>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x14ac:dyDescent="0.2">
      <c r="A689" s="42"/>
      <c r="B689" s="26"/>
      <c r="C689" s="43"/>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x14ac:dyDescent="0.2">
      <c r="A690" s="42"/>
      <c r="B690" s="26"/>
      <c r="C690" s="43"/>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x14ac:dyDescent="0.2">
      <c r="A691" s="42"/>
      <c r="B691" s="26"/>
      <c r="C691" s="43"/>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x14ac:dyDescent="0.2">
      <c r="A692" s="42"/>
      <c r="B692" s="26"/>
      <c r="C692" s="43"/>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x14ac:dyDescent="0.2">
      <c r="A693" s="42"/>
      <c r="B693" s="26"/>
      <c r="C693" s="43"/>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x14ac:dyDescent="0.2">
      <c r="A694" s="42"/>
      <c r="B694" s="26"/>
      <c r="C694" s="43"/>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x14ac:dyDescent="0.2">
      <c r="A695" s="42"/>
      <c r="B695" s="26"/>
      <c r="C695" s="43"/>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x14ac:dyDescent="0.2">
      <c r="A696" s="42"/>
      <c r="B696" s="26"/>
      <c r="C696" s="43"/>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x14ac:dyDescent="0.2">
      <c r="A697" s="42"/>
      <c r="B697" s="26"/>
      <c r="C697" s="43"/>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x14ac:dyDescent="0.2">
      <c r="A698" s="42"/>
      <c r="B698" s="26"/>
      <c r="C698" s="43"/>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x14ac:dyDescent="0.2">
      <c r="A699" s="42"/>
      <c r="B699" s="26"/>
      <c r="C699" s="43"/>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x14ac:dyDescent="0.2">
      <c r="A700" s="42"/>
      <c r="B700" s="26"/>
      <c r="C700" s="43"/>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x14ac:dyDescent="0.2">
      <c r="A701" s="42"/>
      <c r="B701" s="26"/>
      <c r="C701" s="43"/>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x14ac:dyDescent="0.2">
      <c r="A702" s="42"/>
      <c r="B702" s="26"/>
      <c r="C702" s="43"/>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x14ac:dyDescent="0.2">
      <c r="A703" s="42"/>
      <c r="B703" s="26"/>
      <c r="C703" s="43"/>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x14ac:dyDescent="0.2">
      <c r="A704" s="42"/>
      <c r="B704" s="26"/>
      <c r="C704" s="43"/>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x14ac:dyDescent="0.2">
      <c r="A705" s="42"/>
      <c r="B705" s="26"/>
      <c r="C705" s="43"/>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x14ac:dyDescent="0.2">
      <c r="A706" s="42"/>
      <c r="B706" s="26"/>
      <c r="C706" s="43"/>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x14ac:dyDescent="0.2">
      <c r="A707" s="42"/>
      <c r="B707" s="26"/>
      <c r="C707" s="43"/>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x14ac:dyDescent="0.2">
      <c r="A708" s="42"/>
      <c r="B708" s="26"/>
      <c r="C708" s="43"/>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x14ac:dyDescent="0.2">
      <c r="A709" s="42"/>
      <c r="B709" s="26"/>
      <c r="C709" s="43"/>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x14ac:dyDescent="0.2">
      <c r="A710" s="42"/>
      <c r="B710" s="26"/>
      <c r="C710" s="43"/>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x14ac:dyDescent="0.2">
      <c r="A711" s="42"/>
      <c r="B711" s="26"/>
      <c r="C711" s="43"/>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x14ac:dyDescent="0.2">
      <c r="A712" s="42"/>
      <c r="B712" s="26"/>
      <c r="C712" s="43"/>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x14ac:dyDescent="0.2">
      <c r="A713" s="42"/>
      <c r="B713" s="26"/>
      <c r="C713" s="43"/>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x14ac:dyDescent="0.2">
      <c r="A714" s="42"/>
      <c r="B714" s="26"/>
      <c r="C714" s="43"/>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x14ac:dyDescent="0.2">
      <c r="A715" s="42"/>
      <c r="B715" s="26"/>
      <c r="C715" s="43"/>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x14ac:dyDescent="0.2">
      <c r="A716" s="42"/>
      <c r="B716" s="26"/>
      <c r="C716" s="43"/>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x14ac:dyDescent="0.2">
      <c r="A717" s="42"/>
      <c r="B717" s="26"/>
      <c r="C717" s="43"/>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x14ac:dyDescent="0.2">
      <c r="A718" s="42"/>
      <c r="B718" s="26"/>
      <c r="C718" s="43"/>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x14ac:dyDescent="0.2">
      <c r="A719" s="42"/>
      <c r="B719" s="26"/>
      <c r="C719" s="43"/>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x14ac:dyDescent="0.2">
      <c r="A720" s="42"/>
      <c r="B720" s="26"/>
      <c r="C720" s="43"/>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x14ac:dyDescent="0.2">
      <c r="A721" s="42"/>
      <c r="B721" s="26"/>
      <c r="C721" s="43"/>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x14ac:dyDescent="0.2">
      <c r="A722" s="42"/>
      <c r="B722" s="26"/>
      <c r="C722" s="43"/>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x14ac:dyDescent="0.2">
      <c r="A723" s="42"/>
      <c r="B723" s="26"/>
      <c r="C723" s="43"/>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x14ac:dyDescent="0.2">
      <c r="A724" s="42"/>
      <c r="B724" s="26"/>
      <c r="C724" s="43"/>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x14ac:dyDescent="0.2">
      <c r="A725" s="42"/>
      <c r="B725" s="26"/>
      <c r="C725" s="43"/>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x14ac:dyDescent="0.2">
      <c r="A726" s="42"/>
      <c r="B726" s="26"/>
      <c r="C726" s="43"/>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x14ac:dyDescent="0.2">
      <c r="A727" s="42"/>
      <c r="B727" s="26"/>
      <c r="C727" s="43"/>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x14ac:dyDescent="0.2">
      <c r="A728" s="42"/>
      <c r="B728" s="26"/>
      <c r="C728" s="43"/>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x14ac:dyDescent="0.2">
      <c r="A729" s="42"/>
      <c r="B729" s="26"/>
      <c r="C729" s="43"/>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x14ac:dyDescent="0.2">
      <c r="A730" s="42"/>
      <c r="B730" s="26"/>
      <c r="C730" s="43"/>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x14ac:dyDescent="0.2">
      <c r="A731" s="42"/>
      <c r="B731" s="26"/>
      <c r="C731" s="43"/>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x14ac:dyDescent="0.2">
      <c r="A732" s="42"/>
      <c r="B732" s="26"/>
      <c r="C732" s="43"/>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x14ac:dyDescent="0.2">
      <c r="A733" s="42"/>
      <c r="B733" s="26"/>
      <c r="C733" s="43"/>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x14ac:dyDescent="0.2">
      <c r="A734" s="42"/>
      <c r="B734" s="26"/>
      <c r="C734" s="43"/>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x14ac:dyDescent="0.2">
      <c r="A735" s="42"/>
      <c r="B735" s="26"/>
      <c r="C735" s="43"/>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x14ac:dyDescent="0.2">
      <c r="A736" s="42"/>
      <c r="B736" s="26"/>
      <c r="C736" s="43"/>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x14ac:dyDescent="0.2">
      <c r="A737" s="42"/>
      <c r="B737" s="26"/>
      <c r="C737" s="43"/>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x14ac:dyDescent="0.2">
      <c r="A738" s="42"/>
      <c r="B738" s="26"/>
      <c r="C738" s="43"/>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x14ac:dyDescent="0.2">
      <c r="A739" s="42"/>
      <c r="B739" s="26"/>
      <c r="C739" s="43"/>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x14ac:dyDescent="0.2">
      <c r="A740" s="42"/>
      <c r="B740" s="26"/>
      <c r="C740" s="43"/>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x14ac:dyDescent="0.2">
      <c r="A741" s="42"/>
      <c r="B741" s="26"/>
      <c r="C741" s="43"/>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x14ac:dyDescent="0.2">
      <c r="A742" s="42"/>
      <c r="B742" s="26"/>
      <c r="C742" s="43"/>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x14ac:dyDescent="0.2">
      <c r="A743" s="42"/>
      <c r="B743" s="26"/>
      <c r="C743" s="43"/>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x14ac:dyDescent="0.2">
      <c r="A744" s="42"/>
      <c r="B744" s="26"/>
      <c r="C744" s="43"/>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x14ac:dyDescent="0.2">
      <c r="A745" s="42"/>
      <c r="B745" s="26"/>
      <c r="C745" s="43"/>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x14ac:dyDescent="0.2">
      <c r="A746" s="42"/>
      <c r="B746" s="26"/>
      <c r="C746" s="43"/>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x14ac:dyDescent="0.2">
      <c r="A747" s="42"/>
      <c r="B747" s="26"/>
      <c r="C747" s="43"/>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x14ac:dyDescent="0.2">
      <c r="A748" s="42"/>
      <c r="B748" s="26"/>
      <c r="C748" s="43"/>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x14ac:dyDescent="0.2">
      <c r="A749" s="42"/>
      <c r="B749" s="26"/>
      <c r="C749" s="43"/>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x14ac:dyDescent="0.2">
      <c r="A750" s="42"/>
      <c r="B750" s="26"/>
      <c r="C750" s="43"/>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x14ac:dyDescent="0.2">
      <c r="A751" s="42"/>
      <c r="B751" s="26"/>
      <c r="C751" s="43"/>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x14ac:dyDescent="0.2">
      <c r="A752" s="42"/>
      <c r="B752" s="26"/>
      <c r="C752" s="43"/>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x14ac:dyDescent="0.2">
      <c r="A753" s="42"/>
      <c r="B753" s="26"/>
      <c r="C753" s="43"/>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x14ac:dyDescent="0.2">
      <c r="A754" s="42"/>
      <c r="B754" s="26"/>
      <c r="C754" s="43"/>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x14ac:dyDescent="0.2">
      <c r="A755" s="42"/>
      <c r="B755" s="26"/>
      <c r="C755" s="43"/>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x14ac:dyDescent="0.2">
      <c r="A756" s="42"/>
      <c r="B756" s="26"/>
      <c r="C756" s="43"/>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x14ac:dyDescent="0.2">
      <c r="A757" s="42"/>
      <c r="B757" s="26"/>
      <c r="C757" s="43"/>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x14ac:dyDescent="0.2">
      <c r="A758" s="42"/>
      <c r="B758" s="26"/>
      <c r="C758" s="43"/>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x14ac:dyDescent="0.2">
      <c r="A759" s="42"/>
      <c r="B759" s="26"/>
      <c r="C759" s="43"/>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x14ac:dyDescent="0.2">
      <c r="A760" s="42"/>
      <c r="B760" s="26"/>
      <c r="C760" s="43"/>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x14ac:dyDescent="0.2">
      <c r="A761" s="42"/>
      <c r="B761" s="26"/>
      <c r="C761" s="43"/>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x14ac:dyDescent="0.2">
      <c r="A762" s="42"/>
      <c r="B762" s="26"/>
      <c r="C762" s="43"/>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x14ac:dyDescent="0.2">
      <c r="A763" s="42"/>
      <c r="B763" s="26"/>
      <c r="C763" s="43"/>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x14ac:dyDescent="0.2">
      <c r="A764" s="42"/>
      <c r="B764" s="26"/>
      <c r="C764" s="43"/>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x14ac:dyDescent="0.2">
      <c r="A765" s="42"/>
      <c r="B765" s="26"/>
      <c r="C765" s="43"/>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x14ac:dyDescent="0.2">
      <c r="A766" s="42"/>
      <c r="B766" s="26"/>
      <c r="C766" s="43"/>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x14ac:dyDescent="0.2">
      <c r="A767" s="42"/>
      <c r="B767" s="26"/>
      <c r="C767" s="43"/>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x14ac:dyDescent="0.2">
      <c r="A768" s="42"/>
      <c r="B768" s="26"/>
      <c r="C768" s="43"/>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x14ac:dyDescent="0.2">
      <c r="A769" s="42"/>
      <c r="B769" s="26"/>
      <c r="C769" s="43"/>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x14ac:dyDescent="0.2">
      <c r="A770" s="42"/>
      <c r="B770" s="26"/>
      <c r="C770" s="43"/>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x14ac:dyDescent="0.2">
      <c r="A771" s="42"/>
      <c r="B771" s="26"/>
      <c r="C771" s="43"/>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x14ac:dyDescent="0.2">
      <c r="A772" s="42"/>
      <c r="B772" s="26"/>
      <c r="C772" s="43"/>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x14ac:dyDescent="0.2">
      <c r="A773" s="42"/>
      <c r="B773" s="26"/>
      <c r="C773" s="43"/>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x14ac:dyDescent="0.2">
      <c r="A774" s="42"/>
      <c r="B774" s="26"/>
      <c r="C774" s="43"/>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x14ac:dyDescent="0.2">
      <c r="A775" s="42"/>
      <c r="B775" s="26"/>
      <c r="C775" s="43"/>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x14ac:dyDescent="0.2">
      <c r="A776" s="42"/>
      <c r="B776" s="26"/>
      <c r="C776" s="43"/>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x14ac:dyDescent="0.2">
      <c r="A777" s="42"/>
      <c r="B777" s="26"/>
      <c r="C777" s="43"/>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x14ac:dyDescent="0.2">
      <c r="A778" s="42"/>
      <c r="B778" s="26"/>
      <c r="C778" s="43"/>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x14ac:dyDescent="0.2">
      <c r="A779" s="42"/>
      <c r="B779" s="26"/>
      <c r="C779" s="43"/>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x14ac:dyDescent="0.2">
      <c r="A780" s="42"/>
      <c r="B780" s="26"/>
      <c r="C780" s="43"/>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x14ac:dyDescent="0.2">
      <c r="A781" s="42"/>
      <c r="B781" s="26"/>
      <c r="C781" s="43"/>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x14ac:dyDescent="0.2">
      <c r="A782" s="42"/>
      <c r="B782" s="26"/>
      <c r="C782" s="43"/>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x14ac:dyDescent="0.2">
      <c r="A783" s="42"/>
      <c r="B783" s="26"/>
      <c r="C783" s="43"/>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x14ac:dyDescent="0.2">
      <c r="A784" s="42"/>
      <c r="B784" s="26"/>
      <c r="C784" s="43"/>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x14ac:dyDescent="0.2">
      <c r="A785" s="42"/>
      <c r="B785" s="26"/>
      <c r="C785" s="43"/>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x14ac:dyDescent="0.2">
      <c r="A786" s="42"/>
      <c r="B786" s="26"/>
      <c r="C786" s="43"/>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x14ac:dyDescent="0.2">
      <c r="A787" s="42"/>
      <c r="B787" s="26"/>
      <c r="C787" s="43"/>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x14ac:dyDescent="0.2">
      <c r="A788" s="42"/>
      <c r="B788" s="26"/>
      <c r="C788" s="43"/>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x14ac:dyDescent="0.2">
      <c r="A789" s="42"/>
      <c r="B789" s="26"/>
      <c r="C789" s="43"/>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x14ac:dyDescent="0.2">
      <c r="A790" s="42"/>
      <c r="B790" s="26"/>
      <c r="C790" s="43"/>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x14ac:dyDescent="0.2">
      <c r="A791" s="42"/>
      <c r="B791" s="26"/>
      <c r="C791" s="43"/>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x14ac:dyDescent="0.2">
      <c r="A792" s="42"/>
      <c r="B792" s="26"/>
      <c r="C792" s="43"/>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x14ac:dyDescent="0.2">
      <c r="A793" s="42"/>
      <c r="B793" s="26"/>
      <c r="C793" s="43"/>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x14ac:dyDescent="0.2">
      <c r="A794" s="42"/>
      <c r="B794" s="26"/>
      <c r="C794" s="43"/>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x14ac:dyDescent="0.2">
      <c r="A795" s="42"/>
      <c r="B795" s="26"/>
      <c r="C795" s="43"/>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x14ac:dyDescent="0.2">
      <c r="A796" s="42"/>
      <c r="B796" s="26"/>
      <c r="C796" s="43"/>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x14ac:dyDescent="0.2">
      <c r="A797" s="42"/>
      <c r="B797" s="26"/>
      <c r="C797" s="43"/>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x14ac:dyDescent="0.2">
      <c r="A798" s="42"/>
      <c r="B798" s="26"/>
      <c r="C798" s="43"/>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x14ac:dyDescent="0.2">
      <c r="A799" s="42"/>
      <c r="B799" s="26"/>
      <c r="C799" s="43"/>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x14ac:dyDescent="0.2">
      <c r="A800" s="42"/>
      <c r="B800" s="26"/>
      <c r="C800" s="43"/>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x14ac:dyDescent="0.2">
      <c r="A801" s="42"/>
      <c r="B801" s="26"/>
      <c r="C801" s="43"/>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x14ac:dyDescent="0.2">
      <c r="A802" s="42"/>
      <c r="B802" s="26"/>
      <c r="C802" s="43"/>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x14ac:dyDescent="0.2">
      <c r="A803" s="42"/>
      <c r="B803" s="26"/>
      <c r="C803" s="43"/>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x14ac:dyDescent="0.2">
      <c r="A804" s="42"/>
      <c r="B804" s="26"/>
      <c r="C804" s="43"/>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x14ac:dyDescent="0.2">
      <c r="A805" s="42"/>
      <c r="B805" s="26"/>
      <c r="C805" s="43"/>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x14ac:dyDescent="0.2">
      <c r="A806" s="42"/>
      <c r="B806" s="26"/>
      <c r="C806" s="43"/>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x14ac:dyDescent="0.2">
      <c r="A807" s="42"/>
      <c r="B807" s="26"/>
      <c r="C807" s="43"/>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x14ac:dyDescent="0.2">
      <c r="A808" s="42"/>
      <c r="B808" s="26"/>
      <c r="C808" s="43"/>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x14ac:dyDescent="0.2">
      <c r="A809" s="42"/>
      <c r="B809" s="26"/>
      <c r="C809" s="43"/>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x14ac:dyDescent="0.2">
      <c r="A810" s="42"/>
      <c r="B810" s="26"/>
      <c r="C810" s="43"/>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x14ac:dyDescent="0.2">
      <c r="A811" s="42"/>
      <c r="B811" s="26"/>
      <c r="C811" s="43"/>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x14ac:dyDescent="0.2">
      <c r="A812" s="42"/>
      <c r="B812" s="26"/>
      <c r="C812" s="43"/>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x14ac:dyDescent="0.2">
      <c r="A813" s="42"/>
      <c r="B813" s="26"/>
      <c r="C813" s="43"/>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x14ac:dyDescent="0.2">
      <c r="A814" s="42"/>
      <c r="B814" s="26"/>
      <c r="C814" s="43"/>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x14ac:dyDescent="0.2">
      <c r="A815" s="42"/>
      <c r="B815" s="26"/>
      <c r="C815" s="43"/>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x14ac:dyDescent="0.2">
      <c r="A816" s="42"/>
      <c r="B816" s="26"/>
      <c r="C816" s="43"/>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x14ac:dyDescent="0.2">
      <c r="A817" s="42"/>
      <c r="B817" s="26"/>
      <c r="C817" s="43"/>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x14ac:dyDescent="0.2">
      <c r="A818" s="42"/>
      <c r="B818" s="26"/>
      <c r="C818" s="43"/>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x14ac:dyDescent="0.2">
      <c r="A819" s="42"/>
      <c r="B819" s="26"/>
      <c r="C819" s="43"/>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x14ac:dyDescent="0.2">
      <c r="A820" s="42"/>
      <c r="B820" s="26"/>
      <c r="C820" s="43"/>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x14ac:dyDescent="0.2">
      <c r="A821" s="42"/>
      <c r="B821" s="26"/>
      <c r="C821" s="43"/>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x14ac:dyDescent="0.2">
      <c r="A822" s="42"/>
      <c r="B822" s="26"/>
      <c r="C822" s="43"/>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x14ac:dyDescent="0.2">
      <c r="A823" s="42"/>
      <c r="B823" s="26"/>
      <c r="C823" s="43"/>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x14ac:dyDescent="0.2">
      <c r="A824" s="42"/>
      <c r="B824" s="26"/>
      <c r="C824" s="43"/>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x14ac:dyDescent="0.2">
      <c r="A825" s="42"/>
      <c r="B825" s="26"/>
      <c r="C825" s="43"/>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x14ac:dyDescent="0.2">
      <c r="A826" s="42"/>
      <c r="B826" s="26"/>
      <c r="C826" s="43"/>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x14ac:dyDescent="0.2">
      <c r="A827" s="42"/>
      <c r="B827" s="26"/>
      <c r="C827" s="43"/>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x14ac:dyDescent="0.2">
      <c r="A828" s="42"/>
      <c r="B828" s="26"/>
      <c r="C828" s="43"/>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x14ac:dyDescent="0.2">
      <c r="A829" s="42"/>
      <c r="B829" s="26"/>
      <c r="C829" s="43"/>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x14ac:dyDescent="0.2">
      <c r="A830" s="42"/>
      <c r="B830" s="26"/>
      <c r="C830" s="43"/>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x14ac:dyDescent="0.2">
      <c r="A831" s="42"/>
      <c r="B831" s="26"/>
      <c r="C831" s="43"/>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x14ac:dyDescent="0.2">
      <c r="A832" s="42"/>
      <c r="B832" s="26"/>
      <c r="C832" s="43"/>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x14ac:dyDescent="0.2">
      <c r="A833" s="42"/>
      <c r="B833" s="26"/>
      <c r="C833" s="43"/>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x14ac:dyDescent="0.2">
      <c r="A834" s="42"/>
      <c r="B834" s="26"/>
      <c r="C834" s="43"/>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x14ac:dyDescent="0.2">
      <c r="A835" s="42"/>
      <c r="B835" s="26"/>
      <c r="C835" s="43"/>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x14ac:dyDescent="0.2">
      <c r="A836" s="42"/>
      <c r="B836" s="26"/>
      <c r="C836" s="43"/>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x14ac:dyDescent="0.2">
      <c r="A837" s="42"/>
      <c r="B837" s="26"/>
      <c r="C837" s="43"/>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x14ac:dyDescent="0.2">
      <c r="A838" s="42"/>
      <c r="B838" s="26"/>
      <c r="C838" s="43"/>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x14ac:dyDescent="0.2">
      <c r="A839" s="42"/>
      <c r="B839" s="26"/>
      <c r="C839" s="43"/>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x14ac:dyDescent="0.2">
      <c r="A840" s="42"/>
      <c r="B840" s="26"/>
      <c r="C840" s="43"/>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x14ac:dyDescent="0.2">
      <c r="A841" s="42"/>
      <c r="B841" s="26"/>
      <c r="C841" s="43"/>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x14ac:dyDescent="0.2">
      <c r="A842" s="42"/>
      <c r="B842" s="26"/>
      <c r="C842" s="43"/>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x14ac:dyDescent="0.2">
      <c r="A843" s="42"/>
      <c r="B843" s="26"/>
      <c r="C843" s="43"/>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x14ac:dyDescent="0.2">
      <c r="A844" s="42"/>
      <c r="B844" s="26"/>
      <c r="C844" s="43"/>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x14ac:dyDescent="0.2">
      <c r="A845" s="42"/>
      <c r="B845" s="26"/>
      <c r="C845" s="43"/>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x14ac:dyDescent="0.2">
      <c r="A846" s="42"/>
      <c r="B846" s="26"/>
      <c r="C846" s="43"/>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x14ac:dyDescent="0.2">
      <c r="A847" s="42"/>
      <c r="B847" s="26"/>
      <c r="C847" s="43"/>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x14ac:dyDescent="0.2">
      <c r="A848" s="42"/>
      <c r="B848" s="26"/>
      <c r="C848" s="43"/>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x14ac:dyDescent="0.2">
      <c r="A849" s="42"/>
      <c r="B849" s="26"/>
      <c r="C849" s="43"/>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x14ac:dyDescent="0.2">
      <c r="A850" s="42"/>
      <c r="B850" s="26"/>
      <c r="C850" s="43"/>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x14ac:dyDescent="0.2">
      <c r="A851" s="42"/>
      <c r="B851" s="26"/>
      <c r="C851" s="43"/>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x14ac:dyDescent="0.2">
      <c r="A852" s="42"/>
      <c r="B852" s="26"/>
      <c r="C852" s="43"/>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x14ac:dyDescent="0.2">
      <c r="A853" s="42"/>
      <c r="B853" s="26"/>
      <c r="C853" s="43"/>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x14ac:dyDescent="0.2">
      <c r="A854" s="42"/>
      <c r="B854" s="26"/>
      <c r="C854" s="43"/>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x14ac:dyDescent="0.2">
      <c r="A855" s="42"/>
      <c r="B855" s="26"/>
      <c r="C855" s="43"/>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x14ac:dyDescent="0.2">
      <c r="A856" s="42"/>
      <c r="B856" s="26"/>
      <c r="C856" s="43"/>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x14ac:dyDescent="0.2">
      <c r="A857" s="42"/>
      <c r="B857" s="26"/>
      <c r="C857" s="43"/>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x14ac:dyDescent="0.2">
      <c r="A858" s="42"/>
      <c r="B858" s="26"/>
      <c r="C858" s="43"/>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x14ac:dyDescent="0.2">
      <c r="A859" s="42"/>
      <c r="B859" s="26"/>
      <c r="C859" s="43"/>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x14ac:dyDescent="0.2">
      <c r="A860" s="42"/>
      <c r="B860" s="26"/>
      <c r="C860" s="43"/>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x14ac:dyDescent="0.2">
      <c r="A861" s="42"/>
      <c r="B861" s="26"/>
      <c r="C861" s="43"/>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x14ac:dyDescent="0.2">
      <c r="A862" s="42"/>
      <c r="B862" s="26"/>
      <c r="C862" s="43"/>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x14ac:dyDescent="0.2">
      <c r="A863" s="42"/>
      <c r="B863" s="26"/>
      <c r="C863" s="43"/>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x14ac:dyDescent="0.2">
      <c r="A864" s="42"/>
      <c r="B864" s="26"/>
      <c r="C864" s="43"/>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x14ac:dyDescent="0.2">
      <c r="A865" s="42"/>
      <c r="B865" s="26"/>
      <c r="C865" s="43"/>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x14ac:dyDescent="0.2">
      <c r="A866" s="42"/>
      <c r="B866" s="26"/>
      <c r="C866" s="43"/>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x14ac:dyDescent="0.2">
      <c r="A867" s="42"/>
      <c r="B867" s="26"/>
      <c r="C867" s="43"/>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x14ac:dyDescent="0.2">
      <c r="A868" s="42"/>
      <c r="B868" s="26"/>
      <c r="C868" s="43"/>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x14ac:dyDescent="0.2">
      <c r="A869" s="42"/>
      <c r="B869" s="26"/>
      <c r="C869" s="43"/>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x14ac:dyDescent="0.2">
      <c r="A870" s="42"/>
      <c r="B870" s="26"/>
      <c r="C870" s="43"/>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x14ac:dyDescent="0.2">
      <c r="A871" s="42"/>
      <c r="B871" s="26"/>
      <c r="C871" s="43"/>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x14ac:dyDescent="0.2">
      <c r="A872" s="42"/>
      <c r="B872" s="26"/>
      <c r="C872" s="43"/>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x14ac:dyDescent="0.2">
      <c r="A873" s="42"/>
      <c r="B873" s="26"/>
      <c r="C873" s="43"/>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x14ac:dyDescent="0.2">
      <c r="A874" s="42"/>
      <c r="B874" s="26"/>
      <c r="C874" s="43"/>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x14ac:dyDescent="0.2">
      <c r="A875" s="42"/>
      <c r="B875" s="26"/>
      <c r="C875" s="43"/>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x14ac:dyDescent="0.2">
      <c r="A876" s="42"/>
      <c r="B876" s="26"/>
      <c r="C876" s="43"/>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x14ac:dyDescent="0.2">
      <c r="A877" s="42"/>
      <c r="B877" s="26"/>
      <c r="C877" s="43"/>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x14ac:dyDescent="0.2">
      <c r="A878" s="42"/>
      <c r="B878" s="26"/>
      <c r="C878" s="43"/>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x14ac:dyDescent="0.2">
      <c r="A879" s="42"/>
      <c r="B879" s="26"/>
      <c r="C879" s="43"/>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x14ac:dyDescent="0.2">
      <c r="A880" s="42"/>
      <c r="B880" s="26"/>
      <c r="C880" s="43"/>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x14ac:dyDescent="0.2">
      <c r="A881" s="42"/>
      <c r="B881" s="26"/>
      <c r="C881" s="43"/>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x14ac:dyDescent="0.2">
      <c r="A882" s="42"/>
      <c r="B882" s="26"/>
      <c r="C882" s="43"/>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x14ac:dyDescent="0.2">
      <c r="A883" s="42"/>
      <c r="B883" s="26"/>
      <c r="C883" s="43"/>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x14ac:dyDescent="0.2">
      <c r="A884" s="42"/>
      <c r="B884" s="26"/>
      <c r="C884" s="43"/>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x14ac:dyDescent="0.2">
      <c r="A885" s="42"/>
      <c r="B885" s="26"/>
      <c r="C885" s="43"/>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x14ac:dyDescent="0.2">
      <c r="A886" s="42"/>
      <c r="B886" s="26"/>
      <c r="C886" s="43"/>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x14ac:dyDescent="0.2">
      <c r="A887" s="42"/>
      <c r="B887" s="26"/>
      <c r="C887" s="43"/>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x14ac:dyDescent="0.2">
      <c r="A888" s="42"/>
      <c r="B888" s="26"/>
      <c r="C888" s="43"/>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x14ac:dyDescent="0.2">
      <c r="A889" s="42"/>
      <c r="B889" s="26"/>
      <c r="C889" s="43"/>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x14ac:dyDescent="0.2">
      <c r="A890" s="42"/>
      <c r="B890" s="26"/>
      <c r="C890" s="43"/>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x14ac:dyDescent="0.2">
      <c r="A891" s="42"/>
      <c r="B891" s="26"/>
      <c r="C891" s="43"/>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x14ac:dyDescent="0.2">
      <c r="A892" s="42"/>
      <c r="B892" s="26"/>
      <c r="C892" s="43"/>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x14ac:dyDescent="0.2">
      <c r="A893" s="42"/>
      <c r="B893" s="26"/>
      <c r="C893" s="43"/>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x14ac:dyDescent="0.2">
      <c r="A894" s="42"/>
      <c r="B894" s="26"/>
      <c r="C894" s="43"/>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x14ac:dyDescent="0.2">
      <c r="A895" s="42"/>
      <c r="B895" s="26"/>
      <c r="C895" s="43"/>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x14ac:dyDescent="0.2">
      <c r="A896" s="42"/>
      <c r="B896" s="26"/>
      <c r="C896" s="43"/>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x14ac:dyDescent="0.2">
      <c r="A897" s="42"/>
      <c r="B897" s="26"/>
      <c r="C897" s="43"/>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x14ac:dyDescent="0.2">
      <c r="A898" s="42"/>
      <c r="B898" s="26"/>
      <c r="C898" s="43"/>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x14ac:dyDescent="0.2">
      <c r="A899" s="42"/>
      <c r="B899" s="26"/>
      <c r="C899" s="43"/>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x14ac:dyDescent="0.2">
      <c r="A900" s="42"/>
      <c r="B900" s="26"/>
      <c r="C900" s="43"/>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x14ac:dyDescent="0.2">
      <c r="A901" s="42"/>
      <c r="B901" s="26"/>
      <c r="C901" s="43"/>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x14ac:dyDescent="0.2">
      <c r="A902" s="42"/>
      <c r="B902" s="26"/>
      <c r="C902" s="43"/>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x14ac:dyDescent="0.2">
      <c r="A903" s="42"/>
      <c r="B903" s="26"/>
      <c r="C903" s="43"/>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x14ac:dyDescent="0.2">
      <c r="A904" s="42"/>
      <c r="B904" s="26"/>
      <c r="C904" s="43"/>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x14ac:dyDescent="0.2">
      <c r="A905" s="42"/>
      <c r="B905" s="26"/>
      <c r="C905" s="43"/>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x14ac:dyDescent="0.2">
      <c r="A906" s="42"/>
      <c r="B906" s="26"/>
      <c r="C906" s="43"/>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x14ac:dyDescent="0.2">
      <c r="A907" s="42"/>
      <c r="B907" s="26"/>
      <c r="C907" s="43"/>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x14ac:dyDescent="0.2">
      <c r="A908" s="42"/>
      <c r="B908" s="26"/>
      <c r="C908" s="43"/>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x14ac:dyDescent="0.2">
      <c r="A909" s="42"/>
      <c r="B909" s="26"/>
      <c r="C909" s="43"/>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x14ac:dyDescent="0.2">
      <c r="A910" s="42"/>
      <c r="B910" s="26"/>
      <c r="C910" s="43"/>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x14ac:dyDescent="0.2">
      <c r="A911" s="42"/>
      <c r="B911" s="26"/>
      <c r="C911" s="43"/>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x14ac:dyDescent="0.2">
      <c r="A912" s="42"/>
      <c r="B912" s="26"/>
      <c r="C912" s="43"/>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x14ac:dyDescent="0.2">
      <c r="A913" s="42"/>
      <c r="B913" s="26"/>
      <c r="C913" s="43"/>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x14ac:dyDescent="0.2">
      <c r="A914" s="42"/>
      <c r="B914" s="26"/>
      <c r="C914" s="43"/>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x14ac:dyDescent="0.2">
      <c r="A915" s="42"/>
      <c r="B915" s="26"/>
      <c r="C915" s="43"/>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x14ac:dyDescent="0.2">
      <c r="A916" s="42"/>
      <c r="B916" s="26"/>
      <c r="C916" s="43"/>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x14ac:dyDescent="0.2">
      <c r="A917" s="42"/>
      <c r="B917" s="26"/>
      <c r="C917" s="43"/>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x14ac:dyDescent="0.2">
      <c r="A918" s="42"/>
      <c r="B918" s="26"/>
      <c r="C918" s="43"/>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x14ac:dyDescent="0.2">
      <c r="A919" s="42"/>
      <c r="B919" s="26"/>
      <c r="C919" s="43"/>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x14ac:dyDescent="0.2">
      <c r="A920" s="42"/>
      <c r="B920" s="26"/>
      <c r="C920" s="43"/>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x14ac:dyDescent="0.2">
      <c r="A921" s="42"/>
      <c r="B921" s="26"/>
      <c r="C921" s="43"/>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x14ac:dyDescent="0.2">
      <c r="A922" s="42"/>
      <c r="B922" s="26"/>
      <c r="C922" s="43"/>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x14ac:dyDescent="0.2">
      <c r="A923" s="42"/>
      <c r="B923" s="26"/>
      <c r="C923" s="43"/>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x14ac:dyDescent="0.2">
      <c r="A924" s="42"/>
      <c r="B924" s="26"/>
      <c r="C924" s="43"/>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x14ac:dyDescent="0.2">
      <c r="A925" s="42"/>
      <c r="B925" s="26"/>
      <c r="C925" s="43"/>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x14ac:dyDescent="0.2">
      <c r="A926" s="42"/>
      <c r="B926" s="26"/>
      <c r="C926" s="43"/>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x14ac:dyDescent="0.2">
      <c r="A927" s="42"/>
      <c r="B927" s="26"/>
      <c r="C927" s="43"/>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x14ac:dyDescent="0.2">
      <c r="A928" s="42"/>
      <c r="B928" s="26"/>
      <c r="C928" s="43"/>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x14ac:dyDescent="0.2">
      <c r="A929" s="42"/>
      <c r="B929" s="26"/>
      <c r="C929" s="43"/>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x14ac:dyDescent="0.2">
      <c r="A930" s="42"/>
      <c r="B930" s="26"/>
      <c r="C930" s="43"/>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x14ac:dyDescent="0.2">
      <c r="A931" s="42"/>
      <c r="B931" s="26"/>
      <c r="C931" s="43"/>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x14ac:dyDescent="0.2">
      <c r="A932" s="42"/>
      <c r="B932" s="26"/>
      <c r="C932" s="43"/>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x14ac:dyDescent="0.2">
      <c r="A933" s="42"/>
      <c r="B933" s="26"/>
      <c r="C933" s="43"/>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x14ac:dyDescent="0.2">
      <c r="A934" s="42"/>
      <c r="B934" s="26"/>
      <c r="C934" s="43"/>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x14ac:dyDescent="0.2">
      <c r="A935" s="42"/>
      <c r="B935" s="26"/>
      <c r="C935" s="43"/>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x14ac:dyDescent="0.2">
      <c r="A936" s="42"/>
      <c r="B936" s="26"/>
      <c r="C936" s="43"/>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x14ac:dyDescent="0.2">
      <c r="A937" s="42"/>
      <c r="B937" s="26"/>
      <c r="C937" s="43"/>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x14ac:dyDescent="0.2">
      <c r="A938" s="42"/>
      <c r="B938" s="26"/>
      <c r="C938" s="43"/>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x14ac:dyDescent="0.2">
      <c r="A939" s="42"/>
      <c r="B939" s="26"/>
      <c r="C939" s="43"/>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x14ac:dyDescent="0.2">
      <c r="A940" s="42"/>
      <c r="B940" s="26"/>
      <c r="C940" s="43"/>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x14ac:dyDescent="0.2">
      <c r="A941" s="42"/>
      <c r="B941" s="26"/>
      <c r="C941" s="43"/>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x14ac:dyDescent="0.2">
      <c r="A942" s="42"/>
      <c r="B942" s="26"/>
      <c r="C942" s="43"/>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x14ac:dyDescent="0.2">
      <c r="A943" s="42"/>
      <c r="B943" s="26"/>
      <c r="C943" s="43"/>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x14ac:dyDescent="0.2">
      <c r="A944" s="42"/>
      <c r="B944" s="26"/>
      <c r="C944" s="43"/>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x14ac:dyDescent="0.2">
      <c r="A945" s="42"/>
      <c r="B945" s="26"/>
      <c r="C945" s="43"/>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x14ac:dyDescent="0.2">
      <c r="A946" s="42"/>
      <c r="B946" s="26"/>
      <c r="C946" s="43"/>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x14ac:dyDescent="0.2">
      <c r="A947" s="42"/>
      <c r="B947" s="26"/>
      <c r="C947" s="43"/>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x14ac:dyDescent="0.2">
      <c r="A948" s="42"/>
      <c r="B948" s="26"/>
      <c r="C948" s="43"/>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x14ac:dyDescent="0.2">
      <c r="A949" s="42"/>
      <c r="B949" s="26"/>
      <c r="C949" s="43"/>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x14ac:dyDescent="0.2">
      <c r="A950" s="42"/>
      <c r="B950" s="26"/>
      <c r="C950" s="43"/>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x14ac:dyDescent="0.2">
      <c r="A951" s="42"/>
      <c r="B951" s="26"/>
      <c r="C951" s="43"/>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x14ac:dyDescent="0.2">
      <c r="A952" s="42"/>
      <c r="B952" s="26"/>
      <c r="C952" s="43"/>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x14ac:dyDescent="0.2">
      <c r="A953" s="42"/>
      <c r="B953" s="26"/>
      <c r="C953" s="43"/>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x14ac:dyDescent="0.2">
      <c r="A954" s="42"/>
      <c r="B954" s="26"/>
      <c r="C954" s="43"/>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x14ac:dyDescent="0.2">
      <c r="A955" s="42"/>
      <c r="B955" s="26"/>
      <c r="C955" s="43"/>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x14ac:dyDescent="0.2">
      <c r="A956" s="42"/>
      <c r="B956" s="26"/>
      <c r="C956" s="43"/>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x14ac:dyDescent="0.2">
      <c r="A957" s="42"/>
      <c r="B957" s="26"/>
      <c r="C957" s="43"/>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x14ac:dyDescent="0.2">
      <c r="A958" s="42"/>
      <c r="B958" s="26"/>
      <c r="C958" s="43"/>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x14ac:dyDescent="0.2">
      <c r="A959" s="42"/>
      <c r="B959" s="26"/>
      <c r="C959" s="43"/>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x14ac:dyDescent="0.2">
      <c r="A960" s="42"/>
      <c r="B960" s="26"/>
      <c r="C960" s="43"/>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x14ac:dyDescent="0.2">
      <c r="A961" s="42"/>
      <c r="B961" s="26"/>
      <c r="C961" s="43"/>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x14ac:dyDescent="0.2">
      <c r="A962" s="42"/>
      <c r="B962" s="26"/>
      <c r="C962" s="43"/>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x14ac:dyDescent="0.2">
      <c r="A963" s="42"/>
      <c r="B963" s="26"/>
      <c r="C963" s="43"/>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x14ac:dyDescent="0.2">
      <c r="A964" s="42"/>
      <c r="B964" s="26"/>
      <c r="C964" s="43"/>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x14ac:dyDescent="0.2">
      <c r="A965" s="42"/>
      <c r="B965" s="26"/>
      <c r="C965" s="43"/>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x14ac:dyDescent="0.2">
      <c r="A966" s="42"/>
      <c r="B966" s="26"/>
      <c r="C966" s="43"/>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x14ac:dyDescent="0.2">
      <c r="A967" s="42"/>
      <c r="B967" s="26"/>
      <c r="C967" s="43"/>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x14ac:dyDescent="0.2">
      <c r="A968" s="42"/>
      <c r="B968" s="26"/>
      <c r="C968" s="43"/>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x14ac:dyDescent="0.2">
      <c r="A969" s="42"/>
      <c r="B969" s="26"/>
      <c r="C969" s="43"/>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x14ac:dyDescent="0.2">
      <c r="A970" s="42"/>
      <c r="B970" s="26"/>
      <c r="C970" s="43"/>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x14ac:dyDescent="0.2">
      <c r="A971" s="42"/>
      <c r="B971" s="26"/>
      <c r="C971" s="43"/>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x14ac:dyDescent="0.2">
      <c r="A972" s="42"/>
      <c r="B972" s="26"/>
      <c r="C972" s="43"/>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x14ac:dyDescent="0.2">
      <c r="A973" s="42"/>
      <c r="B973" s="26"/>
      <c r="C973" s="43"/>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x14ac:dyDescent="0.2">
      <c r="A974" s="42"/>
      <c r="B974" s="26"/>
      <c r="C974" s="43"/>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x14ac:dyDescent="0.2">
      <c r="A975" s="42"/>
      <c r="B975" s="26"/>
      <c r="C975" s="43"/>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x14ac:dyDescent="0.2">
      <c r="A976" s="42"/>
      <c r="B976" s="26"/>
      <c r="C976" s="43"/>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x14ac:dyDescent="0.2">
      <c r="A977" s="42"/>
      <c r="B977" s="26"/>
      <c r="C977" s="43"/>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x14ac:dyDescent="0.2">
      <c r="A978" s="42"/>
      <c r="B978" s="26"/>
      <c r="C978" s="43"/>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x14ac:dyDescent="0.2">
      <c r="A979" s="42"/>
      <c r="B979" s="26"/>
      <c r="C979" s="43"/>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x14ac:dyDescent="0.2">
      <c r="A980" s="42"/>
      <c r="B980" s="26"/>
      <c r="C980" s="43"/>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x14ac:dyDescent="0.2">
      <c r="A981" s="42"/>
      <c r="B981" s="26"/>
      <c r="C981" s="43"/>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x14ac:dyDescent="0.2">
      <c r="A982" s="42"/>
      <c r="B982" s="26"/>
      <c r="C982" s="43"/>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x14ac:dyDescent="0.2">
      <c r="A983" s="42"/>
      <c r="B983" s="26"/>
      <c r="C983" s="43"/>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x14ac:dyDescent="0.2">
      <c r="A984" s="42"/>
      <c r="B984" s="26"/>
      <c r="C984" s="43"/>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x14ac:dyDescent="0.2">
      <c r="A985" s="42"/>
      <c r="B985" s="26"/>
      <c r="C985" s="43"/>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x14ac:dyDescent="0.2">
      <c r="A986" s="42"/>
      <c r="B986" s="26"/>
      <c r="C986" s="43"/>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x14ac:dyDescent="0.2">
      <c r="A987" s="42"/>
      <c r="B987" s="26"/>
      <c r="C987" s="43"/>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x14ac:dyDescent="0.2">
      <c r="A988" s="42"/>
      <c r="B988" s="26"/>
      <c r="C988" s="43"/>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x14ac:dyDescent="0.2">
      <c r="A989" s="42"/>
      <c r="B989" s="26"/>
      <c r="C989" s="43"/>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x14ac:dyDescent="0.2">
      <c r="A990" s="42"/>
      <c r="B990" s="26"/>
      <c r="C990" s="43"/>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x14ac:dyDescent="0.2">
      <c r="A991" s="42"/>
      <c r="B991" s="26"/>
      <c r="C991" s="43"/>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x14ac:dyDescent="0.2">
      <c r="A992" s="42"/>
      <c r="B992" s="26"/>
      <c r="C992" s="43"/>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x14ac:dyDescent="0.2">
      <c r="A993" s="42"/>
      <c r="B993" s="26"/>
      <c r="C993" s="43"/>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x14ac:dyDescent="0.2">
      <c r="A994" s="42"/>
      <c r="B994" s="26"/>
      <c r="C994" s="43"/>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x14ac:dyDescent="0.2">
      <c r="A995" s="42"/>
      <c r="B995" s="26"/>
      <c r="C995" s="43"/>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x14ac:dyDescent="0.2">
      <c r="A996" s="42"/>
      <c r="B996" s="26"/>
      <c r="C996" s="43"/>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x14ac:dyDescent="0.2">
      <c r="A997" s="42"/>
      <c r="B997" s="26"/>
      <c r="C997" s="43"/>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x14ac:dyDescent="0.2">
      <c r="A998" s="42"/>
      <c r="B998" s="26"/>
      <c r="C998" s="43"/>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x14ac:dyDescent="0.2">
      <c r="A999" s="42"/>
      <c r="B999" s="26"/>
      <c r="C999" s="43"/>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x14ac:dyDescent="0.2">
      <c r="A1000" s="42"/>
      <c r="B1000" s="26"/>
      <c r="C1000" s="43"/>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8">
    <mergeCell ref="I1:I3"/>
    <mergeCell ref="E2:F2"/>
    <mergeCell ref="G2:H2"/>
    <mergeCell ref="A1:A3"/>
    <mergeCell ref="B1:B3"/>
    <mergeCell ref="C1:C3"/>
    <mergeCell ref="D1:D3"/>
    <mergeCell ref="E1:H1"/>
  </mergeCells>
  <pageMargins left="0.98425196850393704" right="0.19685039370078741" top="0.59055118110236227" bottom="0.59055118110236227" header="0" footer="0"/>
  <pageSetup paperSize="9" scale="70" orientation="portrait"/>
  <headerFooter>
    <oddHeader>&amp;LKONSTRUKCIJA &amp;CTehnička specifikacija&amp;RDELTA IRON - FAZA 2 L3 L4</oddHeader>
    <oddFooter>&amp;CDELTA IRON k.p.2723/7 k.o.Novi Sad I Ulica Tekelijina bb, Novi Sad&amp;R&amp;P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000"/>
  <sheetViews>
    <sheetView workbookViewId="0"/>
  </sheetViews>
  <sheetFormatPr defaultColWidth="12.5703125" defaultRowHeight="15" customHeight="1" x14ac:dyDescent="0.2"/>
  <cols>
    <col min="1" max="1" width="5.5703125" customWidth="1"/>
    <col min="2" max="2" width="120.140625" customWidth="1"/>
    <col min="3" max="3" width="5.5703125" customWidth="1"/>
    <col min="4" max="26" width="8.5703125" customWidth="1"/>
  </cols>
  <sheetData>
    <row r="1" spans="2:2" ht="12.75" customHeight="1" x14ac:dyDescent="0.2"/>
    <row r="2" spans="2:2" ht="12.75" customHeight="1" x14ac:dyDescent="0.2">
      <c r="B2" s="30" t="s">
        <v>117</v>
      </c>
    </row>
    <row r="3" spans="2:2" ht="12.75" customHeight="1" x14ac:dyDescent="0.2">
      <c r="B3" s="28"/>
    </row>
    <row r="4" spans="2:2" ht="12.75" customHeight="1" x14ac:dyDescent="0.2">
      <c r="B4" s="28" t="s">
        <v>63</v>
      </c>
    </row>
    <row r="5" spans="2:2" ht="12.75" customHeight="1" x14ac:dyDescent="0.2">
      <c r="B5" s="28"/>
    </row>
    <row r="6" spans="2:2" ht="12.75" customHeight="1" x14ac:dyDescent="0.2">
      <c r="B6" s="28" t="s">
        <v>118</v>
      </c>
    </row>
    <row r="7" spans="2:2" ht="12.75" customHeight="1" x14ac:dyDescent="0.2">
      <c r="B7" s="31" t="s">
        <v>119</v>
      </c>
    </row>
    <row r="8" spans="2:2" ht="12.75" customHeight="1" x14ac:dyDescent="0.2">
      <c r="B8" s="31" t="s">
        <v>120</v>
      </c>
    </row>
    <row r="9" spans="2:2" ht="12.75" customHeight="1" x14ac:dyDescent="0.2">
      <c r="B9" s="31" t="s">
        <v>121</v>
      </c>
    </row>
    <row r="10" spans="2:2" ht="12.75" customHeight="1" x14ac:dyDescent="0.2">
      <c r="B10" s="31" t="s">
        <v>122</v>
      </c>
    </row>
    <row r="11" spans="2:2" ht="12.75" customHeight="1" x14ac:dyDescent="0.2">
      <c r="B11" s="31" t="s">
        <v>123</v>
      </c>
    </row>
    <row r="12" spans="2:2" ht="12.75" customHeight="1" x14ac:dyDescent="0.2">
      <c r="B12" s="31" t="s">
        <v>124</v>
      </c>
    </row>
    <row r="13" spans="2:2" ht="12.75" customHeight="1" x14ac:dyDescent="0.2">
      <c r="B13" s="31" t="s">
        <v>125</v>
      </c>
    </row>
    <row r="14" spans="2:2" ht="12.75" customHeight="1" x14ac:dyDescent="0.2">
      <c r="B14" s="31" t="s">
        <v>126</v>
      </c>
    </row>
    <row r="15" spans="2:2" ht="12.75" customHeight="1" x14ac:dyDescent="0.2">
      <c r="B15" s="31" t="s">
        <v>127</v>
      </c>
    </row>
    <row r="16" spans="2:2" ht="12.75" customHeight="1" x14ac:dyDescent="0.2">
      <c r="B16" s="31" t="s">
        <v>128</v>
      </c>
    </row>
    <row r="17" spans="2:2" ht="12.75" customHeight="1" x14ac:dyDescent="0.2">
      <c r="B17" s="28" t="s">
        <v>129</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5703125" defaultRowHeight="15" customHeight="1" x14ac:dyDescent="0.2"/>
  <cols>
    <col min="1" max="1" width="7.5703125" customWidth="1"/>
    <col min="2" max="2" width="60.42578125" customWidth="1"/>
    <col min="3" max="3" width="8.5703125" customWidth="1"/>
    <col min="4" max="4" width="10.5703125" customWidth="1"/>
    <col min="5" max="5" width="8.5703125" customWidth="1"/>
    <col min="6" max="6" width="10.42578125" customWidth="1"/>
    <col min="7" max="7" width="8.5703125" customWidth="1"/>
    <col min="8" max="8" width="9.42578125" customWidth="1"/>
    <col min="9" max="9" width="10.42578125" customWidth="1"/>
    <col min="10" max="26" width="9.140625" customWidth="1"/>
  </cols>
  <sheetData>
    <row r="1" spans="1:26" ht="13.5" customHeight="1" x14ac:dyDescent="0.2">
      <c r="A1" s="42"/>
      <c r="B1" s="26"/>
      <c r="C1" s="43"/>
      <c r="D1" s="26"/>
      <c r="E1" s="44"/>
      <c r="F1" s="26"/>
      <c r="G1" s="26"/>
      <c r="H1" s="26"/>
      <c r="I1" s="26"/>
      <c r="J1" s="26"/>
      <c r="K1" s="26"/>
      <c r="L1" s="26"/>
      <c r="M1" s="26"/>
      <c r="N1" s="26"/>
      <c r="O1" s="26"/>
      <c r="P1" s="26"/>
      <c r="Q1" s="26"/>
      <c r="R1" s="26"/>
      <c r="S1" s="26"/>
      <c r="T1" s="26"/>
      <c r="U1" s="26"/>
      <c r="V1" s="26"/>
      <c r="W1" s="26"/>
      <c r="X1" s="26"/>
      <c r="Y1" s="26"/>
      <c r="Z1" s="26"/>
    </row>
    <row r="2" spans="1:26" ht="13.5" customHeight="1" x14ac:dyDescent="0.2">
      <c r="A2" s="120" t="s">
        <v>74</v>
      </c>
      <c r="B2" s="121" t="s">
        <v>75</v>
      </c>
      <c r="C2" s="118" t="s">
        <v>76</v>
      </c>
      <c r="D2" s="118" t="s">
        <v>77</v>
      </c>
      <c r="E2" s="119" t="s">
        <v>78</v>
      </c>
      <c r="F2" s="117"/>
      <c r="G2" s="117"/>
      <c r="H2" s="114"/>
      <c r="I2" s="118" t="s">
        <v>79</v>
      </c>
      <c r="J2" s="26"/>
      <c r="K2" s="26"/>
      <c r="L2" s="26"/>
      <c r="M2" s="26"/>
      <c r="N2" s="26"/>
      <c r="O2" s="26"/>
      <c r="P2" s="26"/>
      <c r="Q2" s="26"/>
      <c r="R2" s="26"/>
      <c r="S2" s="26"/>
      <c r="T2" s="26"/>
      <c r="U2" s="26"/>
      <c r="V2" s="26"/>
      <c r="W2" s="26"/>
      <c r="X2" s="26"/>
      <c r="Y2" s="26"/>
      <c r="Z2" s="26"/>
    </row>
    <row r="3" spans="1:26" ht="13.5" customHeight="1" x14ac:dyDescent="0.2">
      <c r="A3" s="111"/>
      <c r="B3" s="111"/>
      <c r="C3" s="111"/>
      <c r="D3" s="111"/>
      <c r="E3" s="119" t="s">
        <v>80</v>
      </c>
      <c r="F3" s="114"/>
      <c r="G3" s="119" t="s">
        <v>81</v>
      </c>
      <c r="H3" s="114"/>
      <c r="I3" s="111"/>
      <c r="J3" s="26"/>
      <c r="K3" s="26"/>
      <c r="L3" s="26"/>
      <c r="M3" s="26"/>
      <c r="N3" s="26"/>
      <c r="O3" s="26"/>
      <c r="P3" s="26"/>
      <c r="Q3" s="26"/>
      <c r="R3" s="26"/>
      <c r="S3" s="26"/>
      <c r="T3" s="26"/>
      <c r="U3" s="26"/>
      <c r="V3" s="26"/>
      <c r="W3" s="26"/>
      <c r="X3" s="26"/>
      <c r="Y3" s="26"/>
      <c r="Z3" s="26"/>
    </row>
    <row r="4" spans="1:26" ht="13.5" customHeight="1" x14ac:dyDescent="0.2">
      <c r="A4" s="112"/>
      <c r="B4" s="112"/>
      <c r="C4" s="112"/>
      <c r="D4" s="112"/>
      <c r="E4" s="45" t="s">
        <v>82</v>
      </c>
      <c r="F4" s="46" t="s">
        <v>83</v>
      </c>
      <c r="G4" s="46" t="s">
        <v>82</v>
      </c>
      <c r="H4" s="46" t="s">
        <v>83</v>
      </c>
      <c r="I4" s="112"/>
      <c r="J4" s="26"/>
      <c r="K4" s="26"/>
      <c r="L4" s="26"/>
      <c r="M4" s="26"/>
      <c r="N4" s="26"/>
      <c r="O4" s="26"/>
      <c r="P4" s="26"/>
      <c r="Q4" s="26"/>
      <c r="R4" s="26"/>
      <c r="S4" s="26"/>
      <c r="T4" s="26"/>
      <c r="U4" s="26"/>
      <c r="V4" s="26"/>
      <c r="W4" s="26"/>
      <c r="X4" s="26"/>
      <c r="Y4" s="26"/>
      <c r="Z4" s="26"/>
    </row>
    <row r="5" spans="1:26" ht="13.5" customHeight="1" x14ac:dyDescent="0.2">
      <c r="A5" s="7"/>
      <c r="B5" s="28"/>
      <c r="C5" s="5"/>
      <c r="D5" s="26"/>
      <c r="E5" s="44"/>
      <c r="F5" s="26"/>
      <c r="G5" s="26"/>
      <c r="H5" s="26"/>
      <c r="I5" s="26"/>
      <c r="J5" s="26"/>
      <c r="K5" s="26"/>
      <c r="L5" s="26"/>
      <c r="M5" s="26"/>
      <c r="N5" s="26"/>
      <c r="O5" s="26"/>
      <c r="P5" s="26"/>
      <c r="Q5" s="26"/>
      <c r="R5" s="26"/>
      <c r="S5" s="26"/>
      <c r="T5" s="26"/>
      <c r="U5" s="26"/>
      <c r="V5" s="26"/>
      <c r="W5" s="26"/>
      <c r="X5" s="26"/>
      <c r="Y5" s="26"/>
      <c r="Z5" s="26"/>
    </row>
    <row r="6" spans="1:26" ht="13.5" customHeight="1" x14ac:dyDescent="0.2">
      <c r="A6" s="47" t="s">
        <v>4</v>
      </c>
      <c r="B6" s="48" t="s">
        <v>117</v>
      </c>
      <c r="C6" s="49"/>
      <c r="D6" s="50"/>
      <c r="E6" s="51"/>
      <c r="F6" s="50"/>
      <c r="G6" s="50"/>
      <c r="H6" s="50"/>
      <c r="I6" s="52"/>
      <c r="J6" s="26"/>
      <c r="K6" s="26"/>
      <c r="L6" s="26"/>
      <c r="M6" s="26"/>
      <c r="N6" s="26"/>
      <c r="O6" s="26"/>
      <c r="P6" s="26"/>
      <c r="Q6" s="26"/>
      <c r="R6" s="26"/>
      <c r="S6" s="26"/>
      <c r="T6" s="26"/>
      <c r="U6" s="26"/>
      <c r="V6" s="26"/>
      <c r="W6" s="26"/>
      <c r="X6" s="26"/>
      <c r="Y6" s="26"/>
      <c r="Z6" s="26"/>
    </row>
    <row r="7" spans="1:26" ht="13.5" customHeight="1" x14ac:dyDescent="0.2">
      <c r="A7" s="7"/>
      <c r="B7" s="28"/>
      <c r="C7" s="5"/>
      <c r="D7" s="26"/>
      <c r="E7" s="44"/>
      <c r="F7" s="26"/>
      <c r="G7" s="26"/>
      <c r="H7" s="26"/>
      <c r="I7" s="26"/>
      <c r="J7" s="26"/>
      <c r="K7" s="26"/>
      <c r="L7" s="26"/>
      <c r="M7" s="26"/>
      <c r="N7" s="26"/>
      <c r="O7" s="26"/>
      <c r="P7" s="26"/>
      <c r="Q7" s="26"/>
      <c r="R7" s="26"/>
      <c r="S7" s="26"/>
      <c r="T7" s="26"/>
      <c r="U7" s="26"/>
      <c r="V7" s="26"/>
      <c r="W7" s="26"/>
      <c r="X7" s="26"/>
      <c r="Y7" s="26"/>
      <c r="Z7" s="26"/>
    </row>
    <row r="8" spans="1:26" ht="13.5" customHeight="1" x14ac:dyDescent="0.2">
      <c r="A8" s="7"/>
      <c r="B8" s="28" t="s">
        <v>129</v>
      </c>
      <c r="C8" s="5"/>
      <c r="D8" s="26"/>
      <c r="E8" s="44"/>
      <c r="F8" s="26"/>
      <c r="G8" s="26"/>
      <c r="H8" s="26"/>
      <c r="I8" s="26"/>
      <c r="J8" s="26"/>
      <c r="K8" s="26"/>
      <c r="L8" s="26"/>
      <c r="M8" s="26"/>
      <c r="N8" s="26"/>
      <c r="O8" s="26"/>
      <c r="P8" s="26"/>
      <c r="Q8" s="26"/>
      <c r="R8" s="26"/>
      <c r="S8" s="26"/>
      <c r="T8" s="26"/>
      <c r="U8" s="26"/>
      <c r="V8" s="26"/>
      <c r="W8" s="26"/>
      <c r="X8" s="26"/>
      <c r="Y8" s="26"/>
      <c r="Z8" s="26"/>
    </row>
    <row r="9" spans="1:26" ht="13.5" customHeight="1" x14ac:dyDescent="0.2">
      <c r="A9" s="7"/>
      <c r="B9" s="28"/>
      <c r="C9" s="5"/>
      <c r="D9" s="26"/>
      <c r="E9" s="44"/>
      <c r="F9" s="26"/>
      <c r="G9" s="26"/>
      <c r="H9" s="26"/>
      <c r="I9" s="26"/>
      <c r="J9" s="26"/>
      <c r="K9" s="26"/>
      <c r="L9" s="26"/>
      <c r="M9" s="26"/>
      <c r="N9" s="26"/>
      <c r="O9" s="26"/>
      <c r="P9" s="26"/>
      <c r="Q9" s="26"/>
      <c r="R9" s="26"/>
      <c r="S9" s="26"/>
      <c r="T9" s="26"/>
      <c r="U9" s="26"/>
      <c r="V9" s="26"/>
      <c r="W9" s="26"/>
      <c r="X9" s="26"/>
      <c r="Y9" s="26"/>
      <c r="Z9" s="26"/>
    </row>
    <row r="10" spans="1:26" ht="13.5" customHeight="1" x14ac:dyDescent="0.2">
      <c r="A10" s="37" t="s">
        <v>130</v>
      </c>
      <c r="B10" s="28" t="s">
        <v>131</v>
      </c>
      <c r="C10" s="5"/>
      <c r="D10" s="26"/>
      <c r="E10" s="44"/>
      <c r="F10" s="26"/>
      <c r="G10" s="26"/>
      <c r="H10" s="26"/>
      <c r="I10" s="26"/>
      <c r="J10" s="26"/>
      <c r="K10" s="26"/>
      <c r="L10" s="26"/>
      <c r="M10" s="26"/>
      <c r="N10" s="26"/>
      <c r="O10" s="26"/>
      <c r="P10" s="26"/>
      <c r="Q10" s="26"/>
      <c r="R10" s="26"/>
      <c r="S10" s="26"/>
      <c r="T10" s="26"/>
      <c r="U10" s="26"/>
      <c r="V10" s="26"/>
      <c r="W10" s="26"/>
      <c r="X10" s="26"/>
      <c r="Y10" s="26"/>
      <c r="Z10" s="26"/>
    </row>
    <row r="11" spans="1:26" ht="39" customHeight="1" x14ac:dyDescent="0.2">
      <c r="A11" s="26"/>
      <c r="B11" s="31" t="s">
        <v>132</v>
      </c>
      <c r="C11" s="53"/>
      <c r="D11" s="31"/>
      <c r="E11" s="54"/>
      <c r="F11" s="7"/>
      <c r="G11" s="28"/>
      <c r="H11" s="5"/>
      <c r="I11" s="26"/>
      <c r="J11" s="26"/>
      <c r="K11" s="26"/>
      <c r="L11" s="26"/>
      <c r="M11" s="26"/>
      <c r="N11" s="26"/>
      <c r="O11" s="26"/>
      <c r="P11" s="26"/>
      <c r="Q11" s="26"/>
      <c r="R11" s="26"/>
      <c r="S11" s="26"/>
      <c r="T11" s="26"/>
      <c r="U11" s="26"/>
      <c r="V11" s="26"/>
      <c r="W11" s="26"/>
      <c r="X11" s="26"/>
      <c r="Y11" s="26"/>
      <c r="Z11" s="26"/>
    </row>
    <row r="12" spans="1:26" ht="13.5" customHeight="1" x14ac:dyDescent="0.2">
      <c r="A12" s="37"/>
      <c r="B12" s="31" t="s">
        <v>133</v>
      </c>
      <c r="C12" s="5" t="s">
        <v>134</v>
      </c>
      <c r="D12" s="26">
        <v>1</v>
      </c>
      <c r="E12" s="44"/>
      <c r="F12" s="26">
        <f>D12*E12</f>
        <v>0</v>
      </c>
      <c r="G12" s="26"/>
      <c r="H12" s="26">
        <f>D12*G12</f>
        <v>0</v>
      </c>
      <c r="I12" s="26">
        <f>F12+H12</f>
        <v>0</v>
      </c>
      <c r="J12" s="26"/>
      <c r="K12" s="26"/>
      <c r="L12" s="26"/>
      <c r="M12" s="26"/>
      <c r="N12" s="26"/>
      <c r="O12" s="26"/>
      <c r="P12" s="26"/>
      <c r="Q12" s="26"/>
      <c r="R12" s="26"/>
      <c r="S12" s="26"/>
      <c r="T12" s="26"/>
      <c r="U12" s="26"/>
      <c r="V12" s="26"/>
      <c r="W12" s="26"/>
      <c r="X12" s="26"/>
      <c r="Y12" s="26"/>
      <c r="Z12" s="26"/>
    </row>
    <row r="13" spans="1:26" ht="13.5" customHeight="1" x14ac:dyDescent="0.2">
      <c r="A13" s="37"/>
      <c r="B13" s="31"/>
      <c r="C13" s="5"/>
      <c r="D13" s="26"/>
      <c r="E13" s="44"/>
      <c r="F13" s="26"/>
      <c r="G13" s="26"/>
      <c r="H13" s="26"/>
      <c r="I13" s="26"/>
      <c r="J13" s="26"/>
      <c r="K13" s="26"/>
      <c r="L13" s="26"/>
      <c r="M13" s="26"/>
      <c r="N13" s="26"/>
      <c r="O13" s="26"/>
      <c r="P13" s="26"/>
      <c r="Q13" s="26"/>
      <c r="R13" s="26"/>
      <c r="S13" s="26"/>
      <c r="T13" s="26"/>
      <c r="U13" s="26"/>
      <c r="V13" s="26"/>
      <c r="W13" s="26"/>
      <c r="X13" s="26"/>
      <c r="Y13" s="26"/>
      <c r="Z13" s="26"/>
    </row>
    <row r="14" spans="1:26" ht="13.5" customHeight="1" x14ac:dyDescent="0.2">
      <c r="A14" s="37" t="s">
        <v>130</v>
      </c>
      <c r="B14" s="28" t="s">
        <v>131</v>
      </c>
      <c r="C14" s="38"/>
      <c r="D14" s="39"/>
      <c r="E14" s="55"/>
      <c r="F14" s="39">
        <f>SUM(F12:F13)</f>
        <v>0</v>
      </c>
      <c r="G14" s="39"/>
      <c r="H14" s="39">
        <f t="shared" ref="H14:I14" si="0">SUM(H12:H13)</f>
        <v>0</v>
      </c>
      <c r="I14" s="39">
        <f t="shared" si="0"/>
        <v>0</v>
      </c>
      <c r="J14" s="26"/>
      <c r="K14" s="26"/>
      <c r="L14" s="26"/>
      <c r="M14" s="26"/>
      <c r="N14" s="26"/>
      <c r="O14" s="26"/>
      <c r="P14" s="26"/>
      <c r="Q14" s="26"/>
      <c r="R14" s="26"/>
      <c r="S14" s="26"/>
      <c r="T14" s="26"/>
      <c r="U14" s="26"/>
      <c r="V14" s="26"/>
      <c r="W14" s="26"/>
      <c r="X14" s="26"/>
      <c r="Y14" s="26"/>
      <c r="Z14" s="26"/>
    </row>
    <row r="15" spans="1:26" ht="13.5" customHeight="1" x14ac:dyDescent="0.2">
      <c r="A15" s="37"/>
      <c r="B15" s="28"/>
      <c r="C15" s="38"/>
      <c r="D15" s="39"/>
      <c r="E15" s="55"/>
      <c r="F15" s="39"/>
      <c r="G15" s="39"/>
      <c r="H15" s="39"/>
      <c r="I15" s="39"/>
      <c r="J15" s="26"/>
      <c r="K15" s="26"/>
      <c r="L15" s="26"/>
      <c r="M15" s="26"/>
      <c r="N15" s="26"/>
      <c r="O15" s="26"/>
      <c r="P15" s="26"/>
      <c r="Q15" s="26"/>
      <c r="R15" s="26"/>
      <c r="S15" s="26"/>
      <c r="T15" s="26"/>
      <c r="U15" s="26"/>
      <c r="V15" s="26"/>
      <c r="W15" s="26"/>
      <c r="X15" s="26"/>
      <c r="Y15" s="26"/>
      <c r="Z15" s="26"/>
    </row>
    <row r="16" spans="1:26" ht="13.5" customHeight="1" x14ac:dyDescent="0.2">
      <c r="A16" s="37"/>
      <c r="B16" s="31"/>
      <c r="C16" s="38"/>
      <c r="D16" s="39"/>
      <c r="E16" s="55"/>
      <c r="F16" s="39"/>
      <c r="G16" s="39"/>
      <c r="H16" s="39"/>
      <c r="I16" s="39"/>
      <c r="J16" s="26"/>
      <c r="K16" s="26"/>
      <c r="L16" s="26"/>
      <c r="M16" s="26"/>
      <c r="N16" s="26"/>
      <c r="O16" s="26"/>
      <c r="P16" s="26"/>
      <c r="Q16" s="26"/>
      <c r="R16" s="26"/>
      <c r="S16" s="26"/>
      <c r="T16" s="26"/>
      <c r="U16" s="26"/>
      <c r="V16" s="26"/>
      <c r="W16" s="26"/>
      <c r="X16" s="26"/>
      <c r="Y16" s="26"/>
      <c r="Z16" s="26"/>
    </row>
    <row r="17" spans="1:26" ht="13.5" customHeight="1" x14ac:dyDescent="0.2">
      <c r="A17" s="37" t="s">
        <v>135</v>
      </c>
      <c r="B17" s="28" t="s">
        <v>136</v>
      </c>
      <c r="C17" s="5"/>
      <c r="D17" s="26"/>
      <c r="E17" s="44"/>
      <c r="F17" s="26"/>
      <c r="G17" s="26"/>
      <c r="H17" s="26"/>
      <c r="I17" s="26"/>
      <c r="J17" s="26"/>
      <c r="K17" s="26"/>
      <c r="L17" s="26"/>
      <c r="M17" s="26"/>
      <c r="N17" s="26"/>
      <c r="O17" s="26"/>
      <c r="P17" s="26"/>
      <c r="Q17" s="26"/>
      <c r="R17" s="26"/>
      <c r="S17" s="26"/>
      <c r="T17" s="26"/>
      <c r="U17" s="26"/>
      <c r="V17" s="26"/>
      <c r="W17" s="26"/>
      <c r="X17" s="26"/>
      <c r="Y17" s="26"/>
      <c r="Z17" s="26"/>
    </row>
    <row r="18" spans="1:26" ht="13.5" customHeight="1" x14ac:dyDescent="0.2">
      <c r="A18" s="26"/>
      <c r="B18" s="31" t="s">
        <v>137</v>
      </c>
      <c r="C18" s="53"/>
      <c r="D18" s="31"/>
      <c r="E18" s="54"/>
      <c r="F18" s="7"/>
      <c r="G18" s="28"/>
      <c r="H18" s="5"/>
      <c r="I18" s="26"/>
      <c r="J18" s="26"/>
      <c r="K18" s="26"/>
      <c r="L18" s="26"/>
      <c r="M18" s="26"/>
      <c r="N18" s="26"/>
      <c r="O18" s="26"/>
      <c r="P18" s="26"/>
      <c r="Q18" s="26"/>
      <c r="R18" s="26"/>
      <c r="S18" s="26"/>
      <c r="T18" s="26"/>
      <c r="U18" s="26"/>
      <c r="V18" s="26"/>
      <c r="W18" s="26"/>
      <c r="X18" s="26"/>
      <c r="Y18" s="26"/>
      <c r="Z18" s="26"/>
    </row>
    <row r="19" spans="1:26" ht="13.5" customHeight="1" x14ac:dyDescent="0.2">
      <c r="A19" s="37"/>
      <c r="B19" s="31" t="s">
        <v>133</v>
      </c>
      <c r="C19" s="5" t="s">
        <v>134</v>
      </c>
      <c r="D19" s="26">
        <v>1</v>
      </c>
      <c r="E19" s="44"/>
      <c r="F19" s="26">
        <f>D19*E19</f>
        <v>0</v>
      </c>
      <c r="G19" s="26"/>
      <c r="H19" s="26">
        <f>D19*G19</f>
        <v>0</v>
      </c>
      <c r="I19" s="26">
        <f>F19+H19</f>
        <v>0</v>
      </c>
      <c r="J19" s="26"/>
      <c r="K19" s="26"/>
      <c r="L19" s="26"/>
      <c r="M19" s="26"/>
      <c r="N19" s="26"/>
      <c r="O19" s="26"/>
      <c r="P19" s="26"/>
      <c r="Q19" s="26"/>
      <c r="R19" s="26"/>
      <c r="S19" s="26"/>
      <c r="T19" s="26"/>
      <c r="U19" s="26"/>
      <c r="V19" s="26"/>
      <c r="W19" s="26"/>
      <c r="X19" s="26"/>
      <c r="Y19" s="26"/>
      <c r="Z19" s="26"/>
    </row>
    <row r="20" spans="1:26" ht="13.5" customHeight="1" x14ac:dyDescent="0.2">
      <c r="A20" s="37"/>
      <c r="B20" s="31"/>
      <c r="C20" s="5"/>
      <c r="D20" s="26"/>
      <c r="E20" s="44"/>
      <c r="F20" s="26"/>
      <c r="G20" s="26"/>
      <c r="H20" s="26"/>
      <c r="I20" s="26"/>
      <c r="J20" s="26"/>
      <c r="K20" s="26"/>
      <c r="L20" s="26"/>
      <c r="M20" s="26"/>
      <c r="N20" s="26"/>
      <c r="O20" s="26"/>
      <c r="P20" s="26"/>
      <c r="Q20" s="26"/>
      <c r="R20" s="26"/>
      <c r="S20" s="26"/>
      <c r="T20" s="26"/>
      <c r="U20" s="26"/>
      <c r="V20" s="26"/>
      <c r="W20" s="26"/>
      <c r="X20" s="26"/>
      <c r="Y20" s="26"/>
      <c r="Z20" s="26"/>
    </row>
    <row r="21" spans="1:26" ht="13.5" customHeight="1" x14ac:dyDescent="0.2">
      <c r="A21" s="37" t="s">
        <v>135</v>
      </c>
      <c r="B21" s="28" t="s">
        <v>136</v>
      </c>
      <c r="C21" s="38"/>
      <c r="D21" s="39"/>
      <c r="E21" s="55"/>
      <c r="F21" s="39">
        <f>SUM(F19:F20)</f>
        <v>0</v>
      </c>
      <c r="G21" s="39"/>
      <c r="H21" s="39">
        <f t="shared" ref="H21:I21" si="1">SUM(H19:H20)</f>
        <v>0</v>
      </c>
      <c r="I21" s="39">
        <f t="shared" si="1"/>
        <v>0</v>
      </c>
      <c r="J21" s="26"/>
      <c r="K21" s="26"/>
      <c r="L21" s="26"/>
      <c r="M21" s="26"/>
      <c r="N21" s="26"/>
      <c r="O21" s="26"/>
      <c r="P21" s="26"/>
      <c r="Q21" s="26"/>
      <c r="R21" s="26"/>
      <c r="S21" s="26"/>
      <c r="T21" s="26"/>
      <c r="U21" s="26"/>
      <c r="V21" s="26"/>
      <c r="W21" s="26"/>
      <c r="X21" s="26"/>
      <c r="Y21" s="26"/>
      <c r="Z21" s="26"/>
    </row>
    <row r="22" spans="1:26" ht="13.5" customHeight="1" x14ac:dyDescent="0.2">
      <c r="A22" s="37"/>
      <c r="B22" s="31"/>
      <c r="C22" s="38"/>
      <c r="D22" s="39"/>
      <c r="E22" s="55"/>
      <c r="F22" s="39"/>
      <c r="G22" s="39"/>
      <c r="H22" s="39"/>
      <c r="I22" s="39"/>
      <c r="J22" s="26"/>
      <c r="K22" s="26"/>
      <c r="L22" s="26"/>
      <c r="M22" s="26"/>
      <c r="N22" s="26"/>
      <c r="O22" s="26"/>
      <c r="P22" s="26"/>
      <c r="Q22" s="26"/>
      <c r="R22" s="26"/>
      <c r="S22" s="26"/>
      <c r="T22" s="26"/>
      <c r="U22" s="26"/>
      <c r="V22" s="26"/>
      <c r="W22" s="26"/>
      <c r="X22" s="26"/>
      <c r="Y22" s="26"/>
      <c r="Z22" s="26"/>
    </row>
    <row r="23" spans="1:26" ht="13.5" customHeight="1" x14ac:dyDescent="0.2">
      <c r="A23" s="37"/>
      <c r="B23" s="31"/>
      <c r="C23" s="56"/>
      <c r="D23" s="11"/>
      <c r="E23" s="57"/>
      <c r="F23" s="7"/>
      <c r="G23" s="28"/>
      <c r="H23" s="5"/>
      <c r="I23" s="26"/>
      <c r="J23" s="26"/>
      <c r="K23" s="26"/>
      <c r="L23" s="26"/>
      <c r="M23" s="26"/>
      <c r="N23" s="26"/>
      <c r="O23" s="26"/>
      <c r="P23" s="26"/>
      <c r="Q23" s="26"/>
      <c r="R23" s="26"/>
      <c r="S23" s="26"/>
      <c r="T23" s="26"/>
      <c r="U23" s="26"/>
      <c r="V23" s="26"/>
      <c r="W23" s="26"/>
      <c r="X23" s="26"/>
      <c r="Y23" s="26"/>
      <c r="Z23" s="26"/>
    </row>
    <row r="24" spans="1:26" ht="13.5" customHeight="1" x14ac:dyDescent="0.2">
      <c r="A24" s="37" t="s">
        <v>138</v>
      </c>
      <c r="B24" s="28" t="s">
        <v>139</v>
      </c>
      <c r="C24" s="53"/>
      <c r="D24" s="31"/>
      <c r="E24" s="54"/>
      <c r="F24" s="7"/>
      <c r="G24" s="28"/>
      <c r="H24" s="5"/>
      <c r="I24" s="26"/>
      <c r="J24" s="26"/>
      <c r="K24" s="26"/>
      <c r="L24" s="26"/>
      <c r="M24" s="26"/>
      <c r="N24" s="26"/>
      <c r="O24" s="26"/>
      <c r="P24" s="26"/>
      <c r="Q24" s="26"/>
      <c r="R24" s="26"/>
      <c r="S24" s="26"/>
      <c r="T24" s="26"/>
      <c r="U24" s="26"/>
      <c r="V24" s="26"/>
      <c r="W24" s="26"/>
      <c r="X24" s="26"/>
      <c r="Y24" s="26"/>
      <c r="Z24" s="26"/>
    </row>
    <row r="25" spans="1:26" ht="13.5" customHeight="1" x14ac:dyDescent="0.2">
      <c r="A25" s="37"/>
      <c r="B25" s="31" t="s">
        <v>140</v>
      </c>
      <c r="C25" s="53"/>
      <c r="D25" s="31"/>
      <c r="E25" s="54"/>
      <c r="F25" s="7"/>
      <c r="G25" s="28"/>
      <c r="H25" s="5"/>
      <c r="I25" s="26"/>
      <c r="J25" s="26"/>
      <c r="K25" s="26"/>
      <c r="L25" s="26"/>
      <c r="M25" s="26"/>
      <c r="N25" s="26"/>
      <c r="O25" s="26"/>
      <c r="P25" s="26"/>
      <c r="Q25" s="26"/>
      <c r="R25" s="26"/>
      <c r="S25" s="26"/>
      <c r="T25" s="26"/>
      <c r="U25" s="26"/>
      <c r="V25" s="26"/>
      <c r="W25" s="26"/>
      <c r="X25" s="26"/>
      <c r="Y25" s="26"/>
      <c r="Z25" s="26"/>
    </row>
    <row r="26" spans="1:26" ht="13.5" customHeight="1" x14ac:dyDescent="0.2">
      <c r="A26" s="37"/>
      <c r="B26" s="31" t="s">
        <v>133</v>
      </c>
      <c r="C26" s="5" t="s">
        <v>134</v>
      </c>
      <c r="D26" s="26">
        <v>1</v>
      </c>
      <c r="E26" s="44"/>
      <c r="F26" s="26">
        <f>D26*E26</f>
        <v>0</v>
      </c>
      <c r="G26" s="26"/>
      <c r="H26" s="26">
        <f>D26*G26</f>
        <v>0</v>
      </c>
      <c r="I26" s="26">
        <f>F26+H26</f>
        <v>0</v>
      </c>
      <c r="J26" s="26"/>
      <c r="K26" s="26"/>
      <c r="L26" s="26"/>
      <c r="M26" s="26"/>
      <c r="N26" s="26"/>
      <c r="O26" s="26"/>
      <c r="P26" s="26"/>
      <c r="Q26" s="26"/>
      <c r="R26" s="26"/>
      <c r="S26" s="26"/>
      <c r="T26" s="26"/>
      <c r="U26" s="26"/>
      <c r="V26" s="26"/>
      <c r="W26" s="26"/>
      <c r="X26" s="26"/>
      <c r="Y26" s="26"/>
      <c r="Z26" s="26"/>
    </row>
    <row r="27" spans="1:26" ht="13.5" customHeight="1" x14ac:dyDescent="0.2">
      <c r="A27" s="37"/>
      <c r="B27" s="31"/>
      <c r="C27" s="5"/>
      <c r="D27" s="26"/>
      <c r="E27" s="44"/>
      <c r="F27" s="26"/>
      <c r="G27" s="26"/>
      <c r="H27" s="26"/>
      <c r="I27" s="26"/>
      <c r="J27" s="26"/>
      <c r="K27" s="26"/>
      <c r="L27" s="26"/>
      <c r="M27" s="26"/>
      <c r="N27" s="26"/>
      <c r="O27" s="26"/>
      <c r="P27" s="26"/>
      <c r="Q27" s="26"/>
      <c r="R27" s="26"/>
      <c r="S27" s="26"/>
      <c r="T27" s="26"/>
      <c r="U27" s="26"/>
      <c r="V27" s="26"/>
      <c r="W27" s="26"/>
      <c r="X27" s="26"/>
      <c r="Y27" s="26"/>
      <c r="Z27" s="26"/>
    </row>
    <row r="28" spans="1:26" ht="13.5" customHeight="1" x14ac:dyDescent="0.2">
      <c r="A28" s="37" t="s">
        <v>138</v>
      </c>
      <c r="B28" s="28" t="s">
        <v>139</v>
      </c>
      <c r="C28" s="38"/>
      <c r="D28" s="39"/>
      <c r="E28" s="55"/>
      <c r="F28" s="39">
        <f>SUM(F26:F27)</f>
        <v>0</v>
      </c>
      <c r="G28" s="39"/>
      <c r="H28" s="39">
        <f t="shared" ref="H28:I28" si="2">SUM(H26:H27)</f>
        <v>0</v>
      </c>
      <c r="I28" s="39">
        <f t="shared" si="2"/>
        <v>0</v>
      </c>
      <c r="J28" s="26"/>
      <c r="K28" s="26"/>
      <c r="L28" s="26"/>
      <c r="M28" s="26"/>
      <c r="N28" s="26"/>
      <c r="O28" s="26"/>
      <c r="P28" s="26"/>
      <c r="Q28" s="26"/>
      <c r="R28" s="26"/>
      <c r="S28" s="26"/>
      <c r="T28" s="26"/>
      <c r="U28" s="26"/>
      <c r="V28" s="26"/>
      <c r="W28" s="26"/>
      <c r="X28" s="26"/>
      <c r="Y28" s="26"/>
      <c r="Z28" s="26"/>
    </row>
    <row r="29" spans="1:26" ht="13.5" customHeight="1" x14ac:dyDescent="0.2">
      <c r="A29" s="37"/>
      <c r="B29" s="31"/>
      <c r="C29" s="38"/>
      <c r="D29" s="39"/>
      <c r="E29" s="55"/>
      <c r="F29" s="39"/>
      <c r="G29" s="39"/>
      <c r="H29" s="39"/>
      <c r="I29" s="39"/>
      <c r="J29" s="26"/>
      <c r="K29" s="26"/>
      <c r="L29" s="26"/>
      <c r="M29" s="26"/>
      <c r="N29" s="26"/>
      <c r="O29" s="26"/>
      <c r="P29" s="26"/>
      <c r="Q29" s="26"/>
      <c r="R29" s="26"/>
      <c r="S29" s="26"/>
      <c r="T29" s="26"/>
      <c r="U29" s="26"/>
      <c r="V29" s="26"/>
      <c r="W29" s="26"/>
      <c r="X29" s="26"/>
      <c r="Y29" s="26"/>
      <c r="Z29" s="26"/>
    </row>
    <row r="30" spans="1:26" ht="13.5" customHeight="1" x14ac:dyDescent="0.2">
      <c r="A30" s="37"/>
      <c r="B30" s="31"/>
      <c r="C30" s="38"/>
      <c r="D30" s="39"/>
      <c r="E30" s="55"/>
      <c r="F30" s="39"/>
      <c r="G30" s="39"/>
      <c r="H30" s="39"/>
      <c r="I30" s="39"/>
      <c r="J30" s="26"/>
      <c r="K30" s="26"/>
      <c r="L30" s="26"/>
      <c r="M30" s="26"/>
      <c r="N30" s="26"/>
      <c r="O30" s="26"/>
      <c r="P30" s="26"/>
      <c r="Q30" s="26"/>
      <c r="R30" s="26"/>
      <c r="S30" s="26"/>
      <c r="T30" s="26"/>
      <c r="U30" s="26"/>
      <c r="V30" s="26"/>
      <c r="W30" s="26"/>
      <c r="X30" s="26"/>
      <c r="Y30" s="26"/>
      <c r="Z30" s="26"/>
    </row>
    <row r="31" spans="1:26" ht="13.5" customHeight="1" x14ac:dyDescent="0.2">
      <c r="A31" s="37" t="s">
        <v>141</v>
      </c>
      <c r="B31" s="28" t="s">
        <v>142</v>
      </c>
      <c r="C31" s="53"/>
      <c r="D31" s="31"/>
      <c r="E31" s="54"/>
      <c r="F31" s="7"/>
      <c r="G31" s="28"/>
      <c r="H31" s="5"/>
      <c r="I31" s="26"/>
      <c r="J31" s="26"/>
      <c r="K31" s="26"/>
      <c r="L31" s="26"/>
      <c r="M31" s="26"/>
      <c r="N31" s="26"/>
      <c r="O31" s="26"/>
      <c r="P31" s="26"/>
      <c r="Q31" s="26"/>
      <c r="R31" s="26"/>
      <c r="S31" s="26"/>
      <c r="T31" s="26"/>
      <c r="U31" s="26"/>
      <c r="V31" s="26"/>
      <c r="W31" s="26"/>
      <c r="X31" s="26"/>
      <c r="Y31" s="26"/>
      <c r="Z31" s="26"/>
    </row>
    <row r="32" spans="1:26" ht="13.5" customHeight="1" x14ac:dyDescent="0.2">
      <c r="A32" s="37"/>
      <c r="B32" s="31" t="s">
        <v>143</v>
      </c>
      <c r="C32" s="53"/>
      <c r="D32" s="31"/>
      <c r="E32" s="54"/>
      <c r="F32" s="7"/>
      <c r="G32" s="28"/>
      <c r="H32" s="5"/>
      <c r="I32" s="26"/>
      <c r="J32" s="26"/>
      <c r="K32" s="26"/>
      <c r="L32" s="26"/>
      <c r="M32" s="26"/>
      <c r="N32" s="26"/>
      <c r="O32" s="26"/>
      <c r="P32" s="26"/>
      <c r="Q32" s="26"/>
      <c r="R32" s="26"/>
      <c r="S32" s="26"/>
      <c r="T32" s="26"/>
      <c r="U32" s="26"/>
      <c r="V32" s="26"/>
      <c r="W32" s="26"/>
      <c r="X32" s="26"/>
      <c r="Y32" s="26"/>
      <c r="Z32" s="26"/>
    </row>
    <row r="33" spans="1:26" ht="13.5" customHeight="1" x14ac:dyDescent="0.2">
      <c r="A33" s="37"/>
      <c r="B33" s="31" t="s">
        <v>133</v>
      </c>
      <c r="C33" s="5" t="s">
        <v>134</v>
      </c>
      <c r="D33" s="26">
        <v>1</v>
      </c>
      <c r="E33" s="44"/>
      <c r="F33" s="26">
        <f>D33*E33</f>
        <v>0</v>
      </c>
      <c r="G33" s="26"/>
      <c r="H33" s="26">
        <f>D33*G33</f>
        <v>0</v>
      </c>
      <c r="I33" s="26">
        <f>F33+H33</f>
        <v>0</v>
      </c>
      <c r="J33" s="26"/>
      <c r="K33" s="26"/>
      <c r="L33" s="26"/>
      <c r="M33" s="26"/>
      <c r="N33" s="26"/>
      <c r="O33" s="26"/>
      <c r="P33" s="26"/>
      <c r="Q33" s="26"/>
      <c r="R33" s="26"/>
      <c r="S33" s="26"/>
      <c r="T33" s="26"/>
      <c r="U33" s="26"/>
      <c r="V33" s="26"/>
      <c r="W33" s="26"/>
      <c r="X33" s="26"/>
      <c r="Y33" s="26"/>
      <c r="Z33" s="26"/>
    </row>
    <row r="34" spans="1:26" ht="13.5" customHeight="1" x14ac:dyDescent="0.2">
      <c r="A34" s="37"/>
      <c r="B34" s="31"/>
      <c r="C34" s="5"/>
      <c r="D34" s="26"/>
      <c r="E34" s="44"/>
      <c r="F34" s="26"/>
      <c r="G34" s="26"/>
      <c r="H34" s="26"/>
      <c r="I34" s="26"/>
      <c r="J34" s="26"/>
      <c r="K34" s="26"/>
      <c r="L34" s="26"/>
      <c r="M34" s="26"/>
      <c r="N34" s="26"/>
      <c r="O34" s="26"/>
      <c r="P34" s="26"/>
      <c r="Q34" s="26"/>
      <c r="R34" s="26"/>
      <c r="S34" s="26"/>
      <c r="T34" s="26"/>
      <c r="U34" s="26"/>
      <c r="V34" s="26"/>
      <c r="W34" s="26"/>
      <c r="X34" s="26"/>
      <c r="Y34" s="26"/>
      <c r="Z34" s="26"/>
    </row>
    <row r="35" spans="1:26" ht="13.5" customHeight="1" x14ac:dyDescent="0.2">
      <c r="A35" s="37" t="s">
        <v>141</v>
      </c>
      <c r="B35" s="28" t="s">
        <v>142</v>
      </c>
      <c r="C35" s="38"/>
      <c r="D35" s="39"/>
      <c r="E35" s="55"/>
      <c r="F35" s="39">
        <f>SUM(F33:F34)</f>
        <v>0</v>
      </c>
      <c r="G35" s="39"/>
      <c r="H35" s="39">
        <f t="shared" ref="H35:I35" si="3">SUM(H33:H34)</f>
        <v>0</v>
      </c>
      <c r="I35" s="39">
        <f t="shared" si="3"/>
        <v>0</v>
      </c>
      <c r="J35" s="26"/>
      <c r="K35" s="26"/>
      <c r="L35" s="26"/>
      <c r="M35" s="26"/>
      <c r="N35" s="26"/>
      <c r="O35" s="26"/>
      <c r="P35" s="26"/>
      <c r="Q35" s="26"/>
      <c r="R35" s="26"/>
      <c r="S35" s="26"/>
      <c r="T35" s="26"/>
      <c r="U35" s="26"/>
      <c r="V35" s="26"/>
      <c r="W35" s="26"/>
      <c r="X35" s="26"/>
      <c r="Y35" s="26"/>
      <c r="Z35" s="26"/>
    </row>
    <row r="36" spans="1:26" ht="13.5" customHeight="1" x14ac:dyDescent="0.2">
      <c r="A36" s="37"/>
      <c r="B36" s="31"/>
      <c r="C36" s="38"/>
      <c r="D36" s="39"/>
      <c r="E36" s="55"/>
      <c r="F36" s="39"/>
      <c r="G36" s="39"/>
      <c r="H36" s="39"/>
      <c r="I36" s="39"/>
      <c r="J36" s="26"/>
      <c r="K36" s="26"/>
      <c r="L36" s="26"/>
      <c r="M36" s="26"/>
      <c r="N36" s="26"/>
      <c r="O36" s="26"/>
      <c r="P36" s="26"/>
      <c r="Q36" s="26"/>
      <c r="R36" s="26"/>
      <c r="S36" s="26"/>
      <c r="T36" s="26"/>
      <c r="U36" s="26"/>
      <c r="V36" s="26"/>
      <c r="W36" s="26"/>
      <c r="X36" s="26"/>
      <c r="Y36" s="26"/>
      <c r="Z36" s="26"/>
    </row>
    <row r="37" spans="1:26" ht="13.5" customHeight="1" x14ac:dyDescent="0.2">
      <c r="A37" s="37"/>
      <c r="B37" s="31"/>
      <c r="C37" s="38"/>
      <c r="D37" s="39"/>
      <c r="E37" s="55"/>
      <c r="F37" s="39"/>
      <c r="G37" s="39"/>
      <c r="H37" s="39"/>
      <c r="I37" s="39"/>
      <c r="J37" s="26"/>
      <c r="K37" s="26"/>
      <c r="L37" s="26"/>
      <c r="M37" s="26"/>
      <c r="N37" s="26"/>
      <c r="O37" s="26"/>
      <c r="P37" s="26"/>
      <c r="Q37" s="26"/>
      <c r="R37" s="26"/>
      <c r="S37" s="26"/>
      <c r="T37" s="26"/>
      <c r="U37" s="26"/>
      <c r="V37" s="26"/>
      <c r="W37" s="26"/>
      <c r="X37" s="26"/>
      <c r="Y37" s="26"/>
      <c r="Z37" s="26"/>
    </row>
    <row r="38" spans="1:26" ht="13.5" customHeight="1" x14ac:dyDescent="0.2">
      <c r="A38" s="37" t="s">
        <v>144</v>
      </c>
      <c r="B38" s="31" t="s">
        <v>145</v>
      </c>
      <c r="C38" s="56"/>
      <c r="D38" s="11"/>
      <c r="E38" s="57"/>
      <c r="F38" s="7"/>
      <c r="G38" s="28"/>
      <c r="H38" s="5"/>
      <c r="I38" s="26"/>
      <c r="J38" s="26"/>
      <c r="K38" s="26"/>
      <c r="L38" s="26"/>
      <c r="M38" s="26"/>
      <c r="N38" s="26"/>
      <c r="O38" s="26"/>
      <c r="P38" s="26"/>
      <c r="Q38" s="26"/>
      <c r="R38" s="26"/>
      <c r="S38" s="26"/>
      <c r="T38" s="26"/>
      <c r="U38" s="26"/>
      <c r="V38" s="26"/>
      <c r="W38" s="26"/>
      <c r="X38" s="26"/>
      <c r="Y38" s="26"/>
      <c r="Z38" s="26"/>
    </row>
    <row r="39" spans="1:26" ht="13.5" customHeight="1" x14ac:dyDescent="0.2">
      <c r="A39" s="37"/>
      <c r="B39" s="31" t="s">
        <v>146</v>
      </c>
      <c r="C39" s="53"/>
      <c r="D39" s="31"/>
      <c r="E39" s="54"/>
      <c r="F39" s="7"/>
      <c r="G39" s="28"/>
      <c r="H39" s="5"/>
      <c r="I39" s="26"/>
      <c r="J39" s="26"/>
      <c r="K39" s="26"/>
      <c r="L39" s="26"/>
      <c r="M39" s="26"/>
      <c r="N39" s="26"/>
      <c r="O39" s="26"/>
      <c r="P39" s="26"/>
      <c r="Q39" s="26"/>
      <c r="R39" s="26"/>
      <c r="S39" s="26"/>
      <c r="T39" s="26"/>
      <c r="U39" s="26"/>
      <c r="V39" s="26"/>
      <c r="W39" s="26"/>
      <c r="X39" s="26"/>
      <c r="Y39" s="26"/>
      <c r="Z39" s="26"/>
    </row>
    <row r="40" spans="1:26" ht="13.5" customHeight="1" x14ac:dyDescent="0.2">
      <c r="A40" s="37"/>
      <c r="B40" s="40" t="s">
        <v>147</v>
      </c>
      <c r="C40" s="20" t="s">
        <v>148</v>
      </c>
      <c r="D40" s="26">
        <v>78</v>
      </c>
      <c r="E40" s="44"/>
      <c r="F40" s="26">
        <f t="shared" ref="F40:F43" si="4">D40*E40</f>
        <v>0</v>
      </c>
      <c r="G40" s="26"/>
      <c r="H40" s="26">
        <f t="shared" ref="H40:H43" si="5">D40*G40</f>
        <v>0</v>
      </c>
      <c r="I40" s="26">
        <f t="shared" ref="I40:I43" si="6">F40+H40</f>
        <v>0</v>
      </c>
      <c r="J40" s="26"/>
      <c r="K40" s="26"/>
      <c r="L40" s="26"/>
      <c r="M40" s="26"/>
      <c r="N40" s="26"/>
      <c r="O40" s="26"/>
      <c r="P40" s="26"/>
      <c r="Q40" s="26"/>
      <c r="R40" s="26"/>
      <c r="S40" s="26"/>
      <c r="T40" s="26"/>
      <c r="U40" s="26"/>
      <c r="V40" s="26"/>
      <c r="W40" s="26"/>
      <c r="X40" s="26"/>
      <c r="Y40" s="26"/>
      <c r="Z40" s="26"/>
    </row>
    <row r="41" spans="1:26" ht="13.5" customHeight="1" x14ac:dyDescent="0.2">
      <c r="A41" s="37"/>
      <c r="B41" s="40" t="s">
        <v>149</v>
      </c>
      <c r="C41" s="20" t="s">
        <v>148</v>
      </c>
      <c r="D41" s="26">
        <v>144</v>
      </c>
      <c r="E41" s="44"/>
      <c r="F41" s="26">
        <f t="shared" si="4"/>
        <v>0</v>
      </c>
      <c r="G41" s="26"/>
      <c r="H41" s="26">
        <f t="shared" si="5"/>
        <v>0</v>
      </c>
      <c r="I41" s="26">
        <f t="shared" si="6"/>
        <v>0</v>
      </c>
      <c r="J41" s="26"/>
      <c r="K41" s="26"/>
      <c r="L41" s="26"/>
      <c r="M41" s="26"/>
      <c r="N41" s="26"/>
      <c r="O41" s="26"/>
      <c r="P41" s="26"/>
      <c r="Q41" s="26"/>
      <c r="R41" s="26"/>
      <c r="S41" s="26"/>
      <c r="T41" s="26"/>
      <c r="U41" s="26"/>
      <c r="V41" s="26"/>
      <c r="W41" s="26"/>
      <c r="X41" s="26"/>
      <c r="Y41" s="26"/>
      <c r="Z41" s="26"/>
    </row>
    <row r="42" spans="1:26" ht="13.5" customHeight="1" x14ac:dyDescent="0.2">
      <c r="A42" s="37"/>
      <c r="B42" s="40" t="s">
        <v>150</v>
      </c>
      <c r="C42" s="20" t="s">
        <v>148</v>
      </c>
      <c r="D42" s="58">
        <v>22</v>
      </c>
      <c r="E42" s="44"/>
      <c r="F42" s="26">
        <f t="shared" si="4"/>
        <v>0</v>
      </c>
      <c r="G42" s="26"/>
      <c r="H42" s="26">
        <f t="shared" si="5"/>
        <v>0</v>
      </c>
      <c r="I42" s="26">
        <f t="shared" si="6"/>
        <v>0</v>
      </c>
      <c r="J42" s="26"/>
      <c r="K42" s="26"/>
      <c r="L42" s="26"/>
      <c r="M42" s="26"/>
      <c r="N42" s="26"/>
      <c r="O42" s="26"/>
      <c r="P42" s="26"/>
      <c r="Q42" s="26"/>
      <c r="R42" s="26"/>
      <c r="S42" s="26"/>
      <c r="T42" s="26"/>
      <c r="U42" s="26"/>
      <c r="V42" s="26"/>
      <c r="W42" s="26"/>
      <c r="X42" s="26"/>
      <c r="Y42" s="26"/>
      <c r="Z42" s="26"/>
    </row>
    <row r="43" spans="1:26" ht="13.5" customHeight="1" x14ac:dyDescent="0.2">
      <c r="A43" s="37"/>
      <c r="B43" s="59" t="s">
        <v>151</v>
      </c>
      <c r="C43" s="60" t="s">
        <v>148</v>
      </c>
      <c r="D43" s="61">
        <v>38</v>
      </c>
      <c r="E43" s="62"/>
      <c r="F43" s="61">
        <f t="shared" si="4"/>
        <v>0</v>
      </c>
      <c r="G43" s="61"/>
      <c r="H43" s="61">
        <f t="shared" si="5"/>
        <v>0</v>
      </c>
      <c r="I43" s="61">
        <f t="shared" si="6"/>
        <v>0</v>
      </c>
      <c r="J43" s="26"/>
      <c r="K43" s="26"/>
      <c r="L43" s="26"/>
      <c r="M43" s="26"/>
      <c r="N43" s="26"/>
      <c r="O43" s="26"/>
      <c r="P43" s="26"/>
      <c r="Q43" s="26"/>
      <c r="R43" s="26"/>
      <c r="S43" s="26"/>
      <c r="T43" s="26"/>
      <c r="U43" s="26"/>
      <c r="V43" s="26"/>
      <c r="W43" s="26"/>
      <c r="X43" s="26"/>
      <c r="Y43" s="26"/>
      <c r="Z43" s="26"/>
    </row>
    <row r="44" spans="1:26" ht="13.5" customHeight="1" x14ac:dyDescent="0.2">
      <c r="A44" s="37" t="s">
        <v>144</v>
      </c>
      <c r="B44" s="31" t="s">
        <v>145</v>
      </c>
      <c r="C44" s="53"/>
      <c r="D44" s="39"/>
      <c r="E44" s="55"/>
      <c r="F44" s="39">
        <f>SUM(F40:F43)</f>
        <v>0</v>
      </c>
      <c r="G44" s="39"/>
      <c r="H44" s="39">
        <f t="shared" ref="H44:I44" si="7">SUM(H40:H43)</f>
        <v>0</v>
      </c>
      <c r="I44" s="39">
        <f t="shared" si="7"/>
        <v>0</v>
      </c>
      <c r="J44" s="26"/>
      <c r="K44" s="26"/>
      <c r="L44" s="26"/>
      <c r="M44" s="26"/>
      <c r="N44" s="26"/>
      <c r="O44" s="26"/>
      <c r="P44" s="26"/>
      <c r="Q44" s="26"/>
      <c r="R44" s="26"/>
      <c r="S44" s="26"/>
      <c r="T44" s="26"/>
      <c r="U44" s="26"/>
      <c r="V44" s="26"/>
      <c r="W44" s="26"/>
      <c r="X44" s="26"/>
      <c r="Y44" s="26"/>
      <c r="Z44" s="26"/>
    </row>
    <row r="45" spans="1:26" ht="13.5" customHeight="1" x14ac:dyDescent="0.2">
      <c r="A45" s="37"/>
      <c r="B45" s="40"/>
      <c r="C45" s="53"/>
      <c r="D45" s="39">
        <f>SUM(D40:D44)</f>
        <v>282</v>
      </c>
      <c r="E45" s="55"/>
      <c r="F45" s="39"/>
      <c r="G45" s="39"/>
      <c r="H45" s="39"/>
      <c r="I45" s="39"/>
      <c r="J45" s="26"/>
      <c r="K45" s="26"/>
      <c r="L45" s="26"/>
      <c r="M45" s="26"/>
      <c r="N45" s="26"/>
      <c r="O45" s="26"/>
      <c r="P45" s="26"/>
      <c r="Q45" s="26"/>
      <c r="R45" s="26"/>
      <c r="S45" s="26"/>
      <c r="T45" s="26"/>
      <c r="U45" s="26"/>
      <c r="V45" s="26"/>
      <c r="W45" s="26"/>
      <c r="X45" s="26"/>
      <c r="Y45" s="26"/>
      <c r="Z45" s="26"/>
    </row>
    <row r="46" spans="1:26" ht="13.5" customHeight="1" x14ac:dyDescent="0.2">
      <c r="A46" s="37"/>
      <c r="B46" s="40"/>
      <c r="C46" s="53"/>
      <c r="D46" s="39"/>
      <c r="E46" s="55"/>
      <c r="F46" s="39"/>
      <c r="G46" s="39"/>
      <c r="H46" s="39"/>
      <c r="I46" s="39"/>
      <c r="J46" s="26"/>
      <c r="K46" s="26"/>
      <c r="L46" s="26"/>
      <c r="M46" s="26"/>
      <c r="N46" s="26"/>
      <c r="O46" s="26"/>
      <c r="P46" s="26"/>
      <c r="Q46" s="26"/>
      <c r="R46" s="26"/>
      <c r="S46" s="26"/>
      <c r="T46" s="26"/>
      <c r="U46" s="26"/>
      <c r="V46" s="26"/>
      <c r="W46" s="26"/>
      <c r="X46" s="26"/>
      <c r="Y46" s="26"/>
      <c r="Z46" s="26"/>
    </row>
    <row r="47" spans="1:26" ht="13.5" customHeight="1" x14ac:dyDescent="0.2">
      <c r="A47" s="37" t="s">
        <v>152</v>
      </c>
      <c r="B47" s="28" t="s">
        <v>153</v>
      </c>
      <c r="C47" s="53"/>
      <c r="D47" s="31"/>
      <c r="E47" s="54"/>
      <c r="F47" s="7"/>
      <c r="G47" s="28"/>
      <c r="H47" s="5"/>
      <c r="I47" s="26"/>
      <c r="J47" s="26"/>
      <c r="K47" s="26"/>
      <c r="L47" s="26"/>
      <c r="M47" s="26"/>
      <c r="N47" s="26"/>
      <c r="O47" s="26"/>
      <c r="P47" s="26"/>
      <c r="Q47" s="26"/>
      <c r="R47" s="26"/>
      <c r="S47" s="26"/>
      <c r="T47" s="26"/>
      <c r="U47" s="26"/>
      <c r="V47" s="26"/>
      <c r="W47" s="26"/>
      <c r="X47" s="26"/>
      <c r="Y47" s="26"/>
      <c r="Z47" s="26"/>
    </row>
    <row r="48" spans="1:26" ht="13.5" customHeight="1" x14ac:dyDescent="0.2">
      <c r="A48" s="37"/>
      <c r="B48" s="31" t="s">
        <v>154</v>
      </c>
      <c r="C48" s="53"/>
      <c r="D48" s="31"/>
      <c r="E48" s="54"/>
      <c r="F48" s="7"/>
      <c r="G48" s="28"/>
      <c r="H48" s="5"/>
      <c r="I48" s="26"/>
      <c r="J48" s="26"/>
      <c r="K48" s="26"/>
      <c r="L48" s="26"/>
      <c r="M48" s="26"/>
      <c r="N48" s="26"/>
      <c r="O48" s="26"/>
      <c r="P48" s="26"/>
      <c r="Q48" s="26"/>
      <c r="R48" s="26"/>
      <c r="S48" s="26"/>
      <c r="T48" s="26"/>
      <c r="U48" s="26"/>
      <c r="V48" s="26"/>
      <c r="W48" s="26"/>
      <c r="X48" s="26"/>
      <c r="Y48" s="26"/>
      <c r="Z48" s="26"/>
    </row>
    <row r="49" spans="1:26" ht="13.5" customHeight="1" x14ac:dyDescent="0.2">
      <c r="A49" s="37"/>
      <c r="B49" s="31" t="s">
        <v>155</v>
      </c>
      <c r="C49" s="5" t="s">
        <v>93</v>
      </c>
      <c r="D49" s="58">
        <v>1221.45</v>
      </c>
      <c r="E49" s="44"/>
      <c r="F49" s="26">
        <f>D49*E49</f>
        <v>0</v>
      </c>
      <c r="G49" s="26"/>
      <c r="H49" s="26">
        <f>D49*G49</f>
        <v>0</v>
      </c>
      <c r="I49" s="26">
        <f>F49+H49</f>
        <v>0</v>
      </c>
      <c r="J49" s="26"/>
      <c r="K49" s="26"/>
      <c r="L49" s="26"/>
      <c r="M49" s="26"/>
      <c r="N49" s="26"/>
      <c r="O49" s="26"/>
      <c r="P49" s="26"/>
      <c r="Q49" s="26"/>
      <c r="R49" s="26"/>
      <c r="S49" s="26"/>
      <c r="T49" s="26"/>
      <c r="U49" s="26"/>
      <c r="V49" s="26"/>
      <c r="W49" s="26"/>
      <c r="X49" s="26"/>
      <c r="Y49" s="26"/>
      <c r="Z49" s="26"/>
    </row>
    <row r="50" spans="1:26" ht="13.5" customHeight="1" x14ac:dyDescent="0.2">
      <c r="A50" s="37"/>
      <c r="B50" s="31"/>
      <c r="C50" s="5"/>
      <c r="D50" s="26"/>
      <c r="E50" s="44"/>
      <c r="F50" s="26"/>
      <c r="G50" s="26"/>
      <c r="H50" s="26"/>
      <c r="I50" s="26"/>
      <c r="J50" s="26"/>
      <c r="K50" s="26"/>
      <c r="L50" s="26"/>
      <c r="M50" s="26"/>
      <c r="N50" s="26"/>
      <c r="O50" s="26"/>
      <c r="P50" s="26"/>
      <c r="Q50" s="26"/>
      <c r="R50" s="26"/>
      <c r="S50" s="26"/>
      <c r="T50" s="26"/>
      <c r="U50" s="26"/>
      <c r="V50" s="26"/>
      <c r="W50" s="26"/>
      <c r="X50" s="26"/>
      <c r="Y50" s="26"/>
      <c r="Z50" s="26"/>
    </row>
    <row r="51" spans="1:26" ht="13.5" customHeight="1" x14ac:dyDescent="0.2">
      <c r="A51" s="37" t="s">
        <v>152</v>
      </c>
      <c r="B51" s="28" t="s">
        <v>153</v>
      </c>
      <c r="C51" s="38"/>
      <c r="D51" s="39"/>
      <c r="E51" s="55"/>
      <c r="F51" s="39">
        <f>SUM(F49:F50)</f>
        <v>0</v>
      </c>
      <c r="G51" s="39"/>
      <c r="H51" s="39">
        <f t="shared" ref="H51:I51" si="8">SUM(H49:H50)</f>
        <v>0</v>
      </c>
      <c r="I51" s="39">
        <f t="shared" si="8"/>
        <v>0</v>
      </c>
      <c r="J51" s="26"/>
      <c r="K51" s="26"/>
      <c r="L51" s="26"/>
      <c r="M51" s="26"/>
      <c r="N51" s="26"/>
      <c r="O51" s="26"/>
      <c r="P51" s="26"/>
      <c r="Q51" s="26"/>
      <c r="R51" s="26"/>
      <c r="S51" s="26"/>
      <c r="T51" s="26"/>
      <c r="U51" s="26"/>
      <c r="V51" s="26"/>
      <c r="W51" s="26"/>
      <c r="X51" s="26"/>
      <c r="Y51" s="26"/>
      <c r="Z51" s="26"/>
    </row>
    <row r="52" spans="1:26" ht="13.5" customHeight="1" x14ac:dyDescent="0.2">
      <c r="A52" s="37"/>
      <c r="B52" s="28"/>
      <c r="C52" s="38"/>
      <c r="D52" s="39"/>
      <c r="E52" s="55"/>
      <c r="F52" s="39"/>
      <c r="G52" s="39"/>
      <c r="H52" s="39"/>
      <c r="I52" s="39"/>
      <c r="J52" s="26"/>
      <c r="K52" s="26"/>
      <c r="L52" s="26"/>
      <c r="M52" s="26"/>
      <c r="N52" s="26"/>
      <c r="O52" s="26"/>
      <c r="P52" s="26"/>
      <c r="Q52" s="26"/>
      <c r="R52" s="26"/>
      <c r="S52" s="26"/>
      <c r="T52" s="26"/>
      <c r="U52" s="26"/>
      <c r="V52" s="26"/>
      <c r="W52" s="26"/>
      <c r="X52" s="26"/>
      <c r="Y52" s="26"/>
      <c r="Z52" s="26"/>
    </row>
    <row r="53" spans="1:26" ht="13.5" customHeight="1" x14ac:dyDescent="0.2">
      <c r="A53" s="37"/>
      <c r="B53" s="40"/>
      <c r="C53" s="53"/>
      <c r="D53" s="39"/>
      <c r="E53" s="55"/>
      <c r="F53" s="39"/>
      <c r="G53" s="39"/>
      <c r="H53" s="39"/>
      <c r="I53" s="39"/>
      <c r="J53" s="26"/>
      <c r="K53" s="26"/>
      <c r="L53" s="26"/>
      <c r="M53" s="26"/>
      <c r="N53" s="26"/>
      <c r="O53" s="26"/>
      <c r="P53" s="26"/>
      <c r="Q53" s="26"/>
      <c r="R53" s="26"/>
      <c r="S53" s="26"/>
      <c r="T53" s="26"/>
      <c r="U53" s="26"/>
      <c r="V53" s="26"/>
      <c r="W53" s="26"/>
      <c r="X53" s="26"/>
      <c r="Y53" s="26"/>
      <c r="Z53" s="26"/>
    </row>
    <row r="54" spans="1:26" ht="13.5" customHeight="1" x14ac:dyDescent="0.2">
      <c r="A54" s="37" t="s">
        <v>156</v>
      </c>
      <c r="B54" s="40" t="s">
        <v>157</v>
      </c>
      <c r="C54" s="53"/>
      <c r="D54" s="39"/>
      <c r="E54" s="55"/>
      <c r="F54" s="39"/>
      <c r="G54" s="39"/>
      <c r="H54" s="39"/>
      <c r="I54" s="39"/>
      <c r="J54" s="26"/>
      <c r="K54" s="26"/>
      <c r="L54" s="26"/>
      <c r="M54" s="26"/>
      <c r="N54" s="26"/>
      <c r="O54" s="26"/>
      <c r="P54" s="26"/>
      <c r="Q54" s="26"/>
      <c r="R54" s="26"/>
      <c r="S54" s="26"/>
      <c r="T54" s="26"/>
      <c r="U54" s="26"/>
      <c r="V54" s="26"/>
      <c r="W54" s="26"/>
      <c r="X54" s="26"/>
      <c r="Y54" s="26"/>
      <c r="Z54" s="26"/>
    </row>
    <row r="55" spans="1:26" ht="13.5" customHeight="1" x14ac:dyDescent="0.2">
      <c r="A55" s="37"/>
      <c r="B55" s="40" t="s">
        <v>158</v>
      </c>
      <c r="C55" s="53"/>
      <c r="D55" s="31"/>
      <c r="E55" s="54"/>
      <c r="F55" s="7"/>
      <c r="G55" s="28"/>
      <c r="H55" s="5"/>
      <c r="I55" s="26"/>
      <c r="J55" s="26"/>
      <c r="K55" s="26"/>
      <c r="L55" s="26"/>
      <c r="M55" s="26"/>
      <c r="N55" s="26"/>
      <c r="O55" s="26"/>
      <c r="P55" s="26"/>
      <c r="Q55" s="26"/>
      <c r="R55" s="26"/>
      <c r="S55" s="26"/>
      <c r="T55" s="26"/>
      <c r="U55" s="26"/>
      <c r="V55" s="26"/>
      <c r="W55" s="26"/>
      <c r="X55" s="26"/>
      <c r="Y55" s="26"/>
      <c r="Z55" s="26"/>
    </row>
    <row r="56" spans="1:26" ht="13.5" customHeight="1" x14ac:dyDescent="0.2">
      <c r="A56" s="37"/>
      <c r="B56" s="40" t="s">
        <v>159</v>
      </c>
      <c r="C56" s="5" t="s">
        <v>160</v>
      </c>
      <c r="D56" s="58">
        <f>125045.28+180.79*38</f>
        <v>131915.29999999999</v>
      </c>
      <c r="E56" s="44"/>
      <c r="F56" s="26">
        <f>D56*E56</f>
        <v>0</v>
      </c>
      <c r="G56" s="26"/>
      <c r="H56" s="26">
        <f>D56*G56</f>
        <v>0</v>
      </c>
      <c r="I56" s="26">
        <f>F56+H56</f>
        <v>0</v>
      </c>
      <c r="J56" s="26"/>
      <c r="K56" s="26"/>
      <c r="L56" s="26"/>
      <c r="M56" s="26"/>
      <c r="N56" s="26"/>
      <c r="O56" s="26"/>
      <c r="P56" s="26"/>
      <c r="Q56" s="26"/>
      <c r="R56" s="26"/>
      <c r="S56" s="26"/>
      <c r="T56" s="26"/>
      <c r="U56" s="26"/>
      <c r="V56" s="26"/>
      <c r="W56" s="26"/>
      <c r="X56" s="26"/>
      <c r="Y56" s="26"/>
      <c r="Z56" s="26"/>
    </row>
    <row r="57" spans="1:26" ht="13.5" customHeight="1" x14ac:dyDescent="0.2">
      <c r="A57" s="37"/>
      <c r="B57" s="40"/>
      <c r="C57" s="5"/>
      <c r="D57" s="26"/>
      <c r="E57" s="44"/>
      <c r="F57" s="26"/>
      <c r="G57" s="26"/>
      <c r="H57" s="26"/>
      <c r="I57" s="26"/>
      <c r="J57" s="26"/>
      <c r="K57" s="26"/>
      <c r="L57" s="26"/>
      <c r="M57" s="26"/>
      <c r="N57" s="26"/>
      <c r="O57" s="26"/>
      <c r="P57" s="26"/>
      <c r="Q57" s="26"/>
      <c r="R57" s="26"/>
      <c r="S57" s="26"/>
      <c r="T57" s="26"/>
      <c r="U57" s="26"/>
      <c r="V57" s="26"/>
      <c r="W57" s="26"/>
      <c r="X57" s="26"/>
      <c r="Y57" s="26"/>
      <c r="Z57" s="26"/>
    </row>
    <row r="58" spans="1:26" ht="13.5" customHeight="1" x14ac:dyDescent="0.2">
      <c r="A58" s="37" t="s">
        <v>156</v>
      </c>
      <c r="B58" s="40" t="s">
        <v>157</v>
      </c>
      <c r="C58" s="38"/>
      <c r="D58" s="39"/>
      <c r="E58" s="55"/>
      <c r="F58" s="39">
        <f>SUM(F56:F57)</f>
        <v>0</v>
      </c>
      <c r="G58" s="39"/>
      <c r="H58" s="39">
        <f t="shared" ref="H58:I58" si="9">SUM(H56:H57)</f>
        <v>0</v>
      </c>
      <c r="I58" s="39">
        <f t="shared" si="9"/>
        <v>0</v>
      </c>
      <c r="J58" s="26"/>
      <c r="K58" s="26"/>
      <c r="L58" s="26"/>
      <c r="M58" s="26"/>
      <c r="N58" s="26"/>
      <c r="O58" s="26"/>
      <c r="P58" s="26"/>
      <c r="Q58" s="26"/>
      <c r="R58" s="26"/>
      <c r="S58" s="26"/>
      <c r="T58" s="26"/>
      <c r="U58" s="26"/>
      <c r="V58" s="26"/>
      <c r="W58" s="26"/>
      <c r="X58" s="26"/>
      <c r="Y58" s="26"/>
      <c r="Z58" s="26"/>
    </row>
    <row r="59" spans="1:26" ht="13.5" customHeight="1" x14ac:dyDescent="0.2">
      <c r="A59" s="37"/>
      <c r="B59" s="40"/>
      <c r="C59" s="38"/>
      <c r="D59" s="39"/>
      <c r="E59" s="55"/>
      <c r="F59" s="39"/>
      <c r="G59" s="39"/>
      <c r="H59" s="39"/>
      <c r="I59" s="39"/>
      <c r="J59" s="26"/>
      <c r="K59" s="26"/>
      <c r="L59" s="26"/>
      <c r="M59" s="26"/>
      <c r="N59" s="26"/>
      <c r="O59" s="26"/>
      <c r="P59" s="26"/>
      <c r="Q59" s="26"/>
      <c r="R59" s="26"/>
      <c r="S59" s="26"/>
      <c r="T59" s="26"/>
      <c r="U59" s="26"/>
      <c r="V59" s="26"/>
      <c r="W59" s="26"/>
      <c r="X59" s="26"/>
      <c r="Y59" s="26"/>
      <c r="Z59" s="26"/>
    </row>
    <row r="60" spans="1:26" ht="13.5" customHeight="1" x14ac:dyDescent="0.2">
      <c r="A60" s="37"/>
      <c r="B60" s="40"/>
      <c r="C60" s="38"/>
      <c r="D60" s="39"/>
      <c r="E60" s="55"/>
      <c r="F60" s="39"/>
      <c r="G60" s="39"/>
      <c r="H60" s="39"/>
      <c r="I60" s="39"/>
      <c r="J60" s="26"/>
      <c r="K60" s="26"/>
      <c r="L60" s="26"/>
      <c r="M60" s="26"/>
      <c r="N60" s="26"/>
      <c r="O60" s="26"/>
      <c r="P60" s="26"/>
      <c r="Q60" s="26"/>
      <c r="R60" s="26"/>
      <c r="S60" s="26"/>
      <c r="T60" s="26"/>
      <c r="U60" s="26"/>
      <c r="V60" s="26"/>
      <c r="W60" s="26"/>
      <c r="X60" s="26"/>
      <c r="Y60" s="26"/>
      <c r="Z60" s="26"/>
    </row>
    <row r="61" spans="1:26" ht="13.5" customHeight="1" x14ac:dyDescent="0.2">
      <c r="A61" s="37" t="s">
        <v>161</v>
      </c>
      <c r="B61" s="40" t="s">
        <v>162</v>
      </c>
      <c r="C61" s="53"/>
      <c r="D61" s="31"/>
      <c r="E61" s="54"/>
      <c r="F61" s="7"/>
      <c r="G61" s="28"/>
      <c r="H61" s="5"/>
      <c r="I61" s="26"/>
      <c r="J61" s="26"/>
      <c r="K61" s="26"/>
      <c r="L61" s="26"/>
      <c r="M61" s="26"/>
      <c r="N61" s="26"/>
      <c r="O61" s="26"/>
      <c r="P61" s="26"/>
      <c r="Q61" s="26"/>
      <c r="R61" s="26"/>
      <c r="S61" s="26"/>
      <c r="T61" s="26"/>
      <c r="U61" s="26"/>
      <c r="V61" s="26"/>
      <c r="W61" s="26"/>
      <c r="X61" s="26"/>
      <c r="Y61" s="26"/>
      <c r="Z61" s="26"/>
    </row>
    <row r="62" spans="1:26" ht="13.5" customHeight="1" x14ac:dyDescent="0.2">
      <c r="A62" s="37"/>
      <c r="B62" s="40" t="s">
        <v>163</v>
      </c>
      <c r="C62" s="53"/>
      <c r="D62" s="31"/>
      <c r="E62" s="54"/>
      <c r="F62" s="7"/>
      <c r="G62" s="28"/>
      <c r="H62" s="5"/>
      <c r="I62" s="26"/>
      <c r="J62" s="26"/>
      <c r="K62" s="26"/>
      <c r="L62" s="26"/>
      <c r="M62" s="26"/>
      <c r="N62" s="26"/>
      <c r="O62" s="26"/>
      <c r="P62" s="26"/>
      <c r="Q62" s="26"/>
      <c r="R62" s="26"/>
      <c r="S62" s="26"/>
      <c r="T62" s="26"/>
      <c r="U62" s="26"/>
      <c r="V62" s="26"/>
      <c r="W62" s="26"/>
      <c r="X62" s="26"/>
      <c r="Y62" s="26"/>
      <c r="Z62" s="26"/>
    </row>
    <row r="63" spans="1:26" ht="13.5" customHeight="1" x14ac:dyDescent="0.2">
      <c r="A63" s="37"/>
      <c r="B63" s="40" t="s">
        <v>164</v>
      </c>
      <c r="C63" s="5" t="s">
        <v>93</v>
      </c>
      <c r="D63" s="58">
        <v>1370.06</v>
      </c>
      <c r="E63" s="44"/>
      <c r="F63" s="26">
        <f>D63*E63</f>
        <v>0</v>
      </c>
      <c r="G63" s="26"/>
      <c r="H63" s="26">
        <f>D63*G63</f>
        <v>0</v>
      </c>
      <c r="I63" s="26">
        <f>F63+H63</f>
        <v>0</v>
      </c>
      <c r="J63" s="26"/>
      <c r="K63" s="26"/>
      <c r="L63" s="26"/>
      <c r="M63" s="26"/>
      <c r="N63" s="26"/>
      <c r="O63" s="26"/>
      <c r="P63" s="26"/>
      <c r="Q63" s="26"/>
      <c r="R63" s="26"/>
      <c r="S63" s="26"/>
      <c r="T63" s="26"/>
      <c r="U63" s="26"/>
      <c r="V63" s="26"/>
      <c r="W63" s="26"/>
      <c r="X63" s="26"/>
      <c r="Y63" s="26"/>
      <c r="Z63" s="26"/>
    </row>
    <row r="64" spans="1:26" ht="13.5" customHeight="1" x14ac:dyDescent="0.2">
      <c r="A64" s="37"/>
      <c r="B64" s="40"/>
      <c r="C64" s="5"/>
      <c r="D64" s="26"/>
      <c r="E64" s="44"/>
      <c r="F64" s="26"/>
      <c r="G64" s="26"/>
      <c r="H64" s="26"/>
      <c r="I64" s="26"/>
      <c r="J64" s="26"/>
      <c r="K64" s="26"/>
      <c r="L64" s="26"/>
      <c r="M64" s="26"/>
      <c r="N64" s="26"/>
      <c r="O64" s="26"/>
      <c r="P64" s="26"/>
      <c r="Q64" s="26"/>
      <c r="R64" s="26"/>
      <c r="S64" s="26"/>
      <c r="T64" s="26"/>
      <c r="U64" s="26"/>
      <c r="V64" s="26"/>
      <c r="W64" s="26"/>
      <c r="X64" s="26"/>
      <c r="Y64" s="26"/>
      <c r="Z64" s="26"/>
    </row>
    <row r="65" spans="1:26" ht="13.5" customHeight="1" x14ac:dyDescent="0.2">
      <c r="A65" s="37" t="s">
        <v>161</v>
      </c>
      <c r="B65" s="40" t="s">
        <v>162</v>
      </c>
      <c r="C65" s="38"/>
      <c r="D65" s="39"/>
      <c r="E65" s="55"/>
      <c r="F65" s="39">
        <f>SUM(F63:F64)</f>
        <v>0</v>
      </c>
      <c r="G65" s="39"/>
      <c r="H65" s="39">
        <f t="shared" ref="H65:I65" si="10">SUM(H63:H64)</f>
        <v>0</v>
      </c>
      <c r="I65" s="39">
        <f t="shared" si="10"/>
        <v>0</v>
      </c>
      <c r="J65" s="26"/>
      <c r="K65" s="26"/>
      <c r="L65" s="26"/>
      <c r="M65" s="26"/>
      <c r="N65" s="26"/>
      <c r="O65" s="26"/>
      <c r="P65" s="26"/>
      <c r="Q65" s="26"/>
      <c r="R65" s="26"/>
      <c r="S65" s="26"/>
      <c r="T65" s="26"/>
      <c r="U65" s="26"/>
      <c r="V65" s="26"/>
      <c r="W65" s="26"/>
      <c r="X65" s="26"/>
      <c r="Y65" s="26"/>
      <c r="Z65" s="26"/>
    </row>
    <row r="66" spans="1:26" ht="13.5" customHeight="1" x14ac:dyDescent="0.2">
      <c r="A66" s="37"/>
      <c r="B66" s="40"/>
      <c r="C66" s="38"/>
      <c r="D66" s="39"/>
      <c r="E66" s="55"/>
      <c r="F66" s="39"/>
      <c r="G66" s="39"/>
      <c r="H66" s="39"/>
      <c r="I66" s="39"/>
      <c r="J66" s="26"/>
      <c r="K66" s="26"/>
      <c r="L66" s="26"/>
      <c r="M66" s="26"/>
      <c r="N66" s="26"/>
      <c r="O66" s="26"/>
      <c r="P66" s="26"/>
      <c r="Q66" s="26"/>
      <c r="R66" s="26"/>
      <c r="S66" s="26"/>
      <c r="T66" s="26"/>
      <c r="U66" s="26"/>
      <c r="V66" s="26"/>
      <c r="W66" s="26"/>
      <c r="X66" s="26"/>
      <c r="Y66" s="26"/>
      <c r="Z66" s="26"/>
    </row>
    <row r="67" spans="1:26" ht="13.5" customHeight="1" x14ac:dyDescent="0.2">
      <c r="A67" s="37"/>
      <c r="B67" s="40"/>
      <c r="C67" s="53"/>
      <c r="D67" s="31"/>
      <c r="E67" s="54"/>
      <c r="F67" s="7"/>
      <c r="G67" s="28"/>
      <c r="H67" s="5"/>
      <c r="I67" s="26"/>
      <c r="J67" s="26"/>
      <c r="K67" s="26"/>
      <c r="L67" s="26"/>
      <c r="M67" s="26"/>
      <c r="N67" s="26"/>
      <c r="O67" s="26"/>
      <c r="P67" s="26"/>
      <c r="Q67" s="26"/>
      <c r="R67" s="26"/>
      <c r="S67" s="26"/>
      <c r="T67" s="26"/>
      <c r="U67" s="26"/>
      <c r="V67" s="26"/>
      <c r="W67" s="26"/>
      <c r="X67" s="26"/>
      <c r="Y67" s="26"/>
      <c r="Z67" s="26"/>
    </row>
    <row r="68" spans="1:26" ht="13.5" customHeight="1" x14ac:dyDescent="0.2">
      <c r="A68" s="37" t="s">
        <v>165</v>
      </c>
      <c r="B68" s="40" t="s">
        <v>166</v>
      </c>
      <c r="C68" s="53"/>
      <c r="D68" s="31"/>
      <c r="E68" s="54"/>
      <c r="F68" s="7"/>
      <c r="G68" s="28"/>
      <c r="H68" s="5"/>
      <c r="I68" s="26"/>
      <c r="J68" s="26"/>
      <c r="K68" s="26"/>
      <c r="L68" s="26"/>
      <c r="M68" s="26"/>
      <c r="N68" s="26"/>
      <c r="O68" s="26"/>
      <c r="P68" s="26"/>
      <c r="Q68" s="26"/>
      <c r="R68" s="26"/>
      <c r="S68" s="26"/>
      <c r="T68" s="26"/>
      <c r="U68" s="26"/>
      <c r="V68" s="26"/>
      <c r="W68" s="26"/>
      <c r="X68" s="26"/>
      <c r="Y68" s="26"/>
      <c r="Z68" s="26"/>
    </row>
    <row r="69" spans="1:26" ht="13.5" customHeight="1" x14ac:dyDescent="0.2">
      <c r="A69" s="26"/>
      <c r="B69" s="40" t="s">
        <v>167</v>
      </c>
      <c r="C69" s="53"/>
      <c r="D69" s="31"/>
      <c r="E69" s="54"/>
      <c r="F69" s="7"/>
      <c r="G69" s="28"/>
      <c r="H69" s="5"/>
      <c r="I69" s="26"/>
      <c r="J69" s="26"/>
      <c r="K69" s="26"/>
      <c r="L69" s="26"/>
      <c r="M69" s="26"/>
      <c r="N69" s="26"/>
      <c r="O69" s="26"/>
      <c r="P69" s="26"/>
      <c r="Q69" s="26"/>
      <c r="R69" s="26"/>
      <c r="S69" s="26"/>
      <c r="T69" s="26"/>
      <c r="U69" s="26"/>
      <c r="V69" s="26"/>
      <c r="W69" s="26"/>
      <c r="X69" s="26"/>
      <c r="Y69" s="26"/>
      <c r="Z69" s="26"/>
    </row>
    <row r="70" spans="1:26" ht="13.5" customHeight="1" x14ac:dyDescent="0.2">
      <c r="A70" s="26"/>
      <c r="B70" s="40" t="s">
        <v>168</v>
      </c>
      <c r="C70" s="5" t="s">
        <v>93</v>
      </c>
      <c r="D70" s="58">
        <v>47.84</v>
      </c>
      <c r="E70" s="44"/>
      <c r="F70" s="26">
        <f>D70*E70</f>
        <v>0</v>
      </c>
      <c r="G70" s="26"/>
      <c r="H70" s="26">
        <f>D70*G70</f>
        <v>0</v>
      </c>
      <c r="I70" s="26">
        <f>F70+H70</f>
        <v>0</v>
      </c>
      <c r="J70" s="26"/>
      <c r="K70" s="26"/>
      <c r="L70" s="26"/>
      <c r="M70" s="26"/>
      <c r="N70" s="26"/>
      <c r="O70" s="26"/>
      <c r="P70" s="26"/>
      <c r="Q70" s="26"/>
      <c r="R70" s="26"/>
      <c r="S70" s="26"/>
      <c r="T70" s="26"/>
      <c r="U70" s="26"/>
      <c r="V70" s="26"/>
      <c r="W70" s="26"/>
      <c r="X70" s="26"/>
      <c r="Y70" s="26"/>
      <c r="Z70" s="26"/>
    </row>
    <row r="71" spans="1:26" ht="13.5" customHeight="1" x14ac:dyDescent="0.2">
      <c r="A71" s="37"/>
      <c r="B71" s="26"/>
      <c r="C71" s="5"/>
      <c r="D71" s="26"/>
      <c r="E71" s="44"/>
      <c r="F71" s="26"/>
      <c r="G71" s="26"/>
      <c r="H71" s="26"/>
      <c r="I71" s="26"/>
      <c r="J71" s="26"/>
      <c r="K71" s="26"/>
      <c r="L71" s="26"/>
      <c r="M71" s="26"/>
      <c r="N71" s="26"/>
      <c r="O71" s="26"/>
      <c r="P71" s="26"/>
      <c r="Q71" s="26"/>
      <c r="R71" s="26"/>
      <c r="S71" s="26"/>
      <c r="T71" s="26"/>
      <c r="U71" s="26"/>
      <c r="V71" s="26"/>
      <c r="W71" s="26"/>
      <c r="X71" s="26"/>
      <c r="Y71" s="26"/>
      <c r="Z71" s="26"/>
    </row>
    <row r="72" spans="1:26" ht="13.5" customHeight="1" x14ac:dyDescent="0.2">
      <c r="A72" s="37"/>
      <c r="B72" s="40"/>
      <c r="C72" s="38"/>
      <c r="D72" s="39"/>
      <c r="E72" s="55"/>
      <c r="F72" s="39">
        <f>SUM(F70:F71)</f>
        <v>0</v>
      </c>
      <c r="G72" s="39"/>
      <c r="H72" s="39">
        <f t="shared" ref="H72:I72" si="11">SUM(H70:H71)</f>
        <v>0</v>
      </c>
      <c r="I72" s="39">
        <f t="shared" si="11"/>
        <v>0</v>
      </c>
      <c r="J72" s="26"/>
      <c r="K72" s="26"/>
      <c r="L72" s="26"/>
      <c r="M72" s="26"/>
      <c r="N72" s="26"/>
      <c r="O72" s="26"/>
      <c r="P72" s="26"/>
      <c r="Q72" s="26"/>
      <c r="R72" s="26"/>
      <c r="S72" s="26"/>
      <c r="T72" s="26"/>
      <c r="U72" s="26"/>
      <c r="V72" s="26"/>
      <c r="W72" s="26"/>
      <c r="X72" s="26"/>
      <c r="Y72" s="26"/>
      <c r="Z72" s="26"/>
    </row>
    <row r="73" spans="1:26" ht="13.5" customHeight="1" x14ac:dyDescent="0.2">
      <c r="A73" s="37"/>
      <c r="B73" s="40"/>
      <c r="C73" s="53"/>
      <c r="D73" s="31"/>
      <c r="E73" s="54"/>
      <c r="F73" s="7"/>
      <c r="G73" s="28"/>
      <c r="H73" s="5"/>
      <c r="I73" s="26"/>
      <c r="J73" s="26"/>
      <c r="K73" s="26"/>
      <c r="L73" s="26"/>
      <c r="M73" s="26"/>
      <c r="N73" s="26"/>
      <c r="O73" s="26"/>
      <c r="P73" s="26"/>
      <c r="Q73" s="26"/>
      <c r="R73" s="26"/>
      <c r="S73" s="26"/>
      <c r="T73" s="26"/>
      <c r="U73" s="26"/>
      <c r="V73" s="26"/>
      <c r="W73" s="26"/>
      <c r="X73" s="26"/>
      <c r="Y73" s="26"/>
      <c r="Z73" s="26"/>
    </row>
    <row r="74" spans="1:26" ht="13.5" customHeight="1" x14ac:dyDescent="0.2">
      <c r="A74" s="37" t="s">
        <v>169</v>
      </c>
      <c r="B74" s="40" t="s">
        <v>170</v>
      </c>
      <c r="C74" s="53"/>
      <c r="D74" s="31"/>
      <c r="E74" s="54"/>
      <c r="F74" s="7"/>
      <c r="G74" s="28"/>
      <c r="H74" s="5"/>
      <c r="I74" s="26"/>
      <c r="J74" s="26"/>
      <c r="K74" s="26"/>
      <c r="L74" s="26"/>
      <c r="M74" s="26"/>
      <c r="N74" s="26"/>
      <c r="O74" s="26"/>
      <c r="P74" s="26"/>
      <c r="Q74" s="26"/>
      <c r="R74" s="26"/>
      <c r="S74" s="26"/>
      <c r="T74" s="26"/>
      <c r="U74" s="26"/>
      <c r="V74" s="26"/>
      <c r="W74" s="26"/>
      <c r="X74" s="26"/>
      <c r="Y74" s="26"/>
      <c r="Z74" s="26"/>
    </row>
    <row r="75" spans="1:26" ht="13.5" customHeight="1" x14ac:dyDescent="0.2">
      <c r="A75" s="37"/>
      <c r="B75" s="31" t="s">
        <v>171</v>
      </c>
      <c r="C75" s="53"/>
      <c r="D75" s="31"/>
      <c r="E75" s="54"/>
      <c r="F75" s="7"/>
      <c r="G75" s="28"/>
      <c r="H75" s="5"/>
      <c r="I75" s="26"/>
      <c r="J75" s="26"/>
      <c r="K75" s="26"/>
      <c r="L75" s="26"/>
      <c r="M75" s="26"/>
      <c r="N75" s="26"/>
      <c r="O75" s="26"/>
      <c r="P75" s="26"/>
      <c r="Q75" s="26"/>
      <c r="R75" s="26"/>
      <c r="S75" s="26"/>
      <c r="T75" s="26"/>
      <c r="U75" s="26"/>
      <c r="V75" s="26"/>
      <c r="W75" s="26"/>
      <c r="X75" s="26"/>
      <c r="Y75" s="26"/>
      <c r="Z75" s="26"/>
    </row>
    <row r="76" spans="1:26" ht="13.5" customHeight="1" x14ac:dyDescent="0.2">
      <c r="A76" s="37"/>
      <c r="B76" s="31" t="s">
        <v>172</v>
      </c>
      <c r="C76" s="53"/>
      <c r="D76" s="31"/>
      <c r="E76" s="54"/>
      <c r="F76" s="7"/>
      <c r="G76" s="28"/>
      <c r="H76" s="5"/>
      <c r="I76" s="26"/>
      <c r="J76" s="26"/>
      <c r="K76" s="26"/>
      <c r="L76" s="26"/>
      <c r="M76" s="26"/>
      <c r="N76" s="26"/>
      <c r="O76" s="26"/>
      <c r="P76" s="26"/>
      <c r="Q76" s="26"/>
      <c r="R76" s="26"/>
      <c r="S76" s="26"/>
      <c r="T76" s="26"/>
      <c r="U76" s="26"/>
      <c r="V76" s="26"/>
      <c r="W76" s="26"/>
      <c r="X76" s="26"/>
      <c r="Y76" s="26"/>
      <c r="Z76" s="26"/>
    </row>
    <row r="77" spans="1:26" ht="13.5" customHeight="1" x14ac:dyDescent="0.2">
      <c r="A77" s="37"/>
      <c r="B77" s="31" t="s">
        <v>173</v>
      </c>
      <c r="C77" s="5" t="s">
        <v>148</v>
      </c>
      <c r="D77" s="26">
        <v>1</v>
      </c>
      <c r="E77" s="44"/>
      <c r="F77" s="26">
        <f>D77*E77</f>
        <v>0</v>
      </c>
      <c r="G77" s="26"/>
      <c r="H77" s="26">
        <f>D77*G77</f>
        <v>0</v>
      </c>
      <c r="I77" s="26">
        <f>F77+H77</f>
        <v>0</v>
      </c>
      <c r="J77" s="26"/>
      <c r="K77" s="26"/>
      <c r="L77" s="26"/>
      <c r="M77" s="26"/>
      <c r="N77" s="26"/>
      <c r="O77" s="26"/>
      <c r="P77" s="26"/>
      <c r="Q77" s="26"/>
      <c r="R77" s="26"/>
      <c r="S77" s="26"/>
      <c r="T77" s="26"/>
      <c r="U77" s="26"/>
      <c r="V77" s="26"/>
      <c r="W77" s="26"/>
      <c r="X77" s="26"/>
      <c r="Y77" s="26"/>
      <c r="Z77" s="26"/>
    </row>
    <row r="78" spans="1:26" ht="13.5" customHeight="1" x14ac:dyDescent="0.2">
      <c r="A78" s="37"/>
      <c r="B78" s="31"/>
      <c r="C78" s="5"/>
      <c r="D78" s="26"/>
      <c r="E78" s="44"/>
      <c r="F78" s="26"/>
      <c r="G78" s="26"/>
      <c r="H78" s="26"/>
      <c r="I78" s="26"/>
      <c r="J78" s="26"/>
      <c r="K78" s="26"/>
      <c r="L78" s="26"/>
      <c r="M78" s="26"/>
      <c r="N78" s="26"/>
      <c r="O78" s="26"/>
      <c r="P78" s="26"/>
      <c r="Q78" s="26"/>
      <c r="R78" s="26"/>
      <c r="S78" s="26"/>
      <c r="T78" s="26"/>
      <c r="U78" s="26"/>
      <c r="V78" s="26"/>
      <c r="W78" s="26"/>
      <c r="X78" s="26"/>
      <c r="Y78" s="26"/>
      <c r="Z78" s="26"/>
    </row>
    <row r="79" spans="1:26" ht="13.5" customHeight="1" x14ac:dyDescent="0.2">
      <c r="A79" s="37" t="s">
        <v>169</v>
      </c>
      <c r="B79" s="40" t="s">
        <v>170</v>
      </c>
      <c r="C79" s="38"/>
      <c r="D79" s="39"/>
      <c r="E79" s="55"/>
      <c r="F79" s="39">
        <f>SUM(F77:F78)</f>
        <v>0</v>
      </c>
      <c r="G79" s="39"/>
      <c r="H79" s="39">
        <f t="shared" ref="H79:I79" si="12">SUM(H77:H78)</f>
        <v>0</v>
      </c>
      <c r="I79" s="39">
        <f t="shared" si="12"/>
        <v>0</v>
      </c>
      <c r="J79" s="26"/>
      <c r="K79" s="26"/>
      <c r="L79" s="26"/>
      <c r="M79" s="26"/>
      <c r="N79" s="26"/>
      <c r="O79" s="26"/>
      <c r="P79" s="26"/>
      <c r="Q79" s="26"/>
      <c r="R79" s="26"/>
      <c r="S79" s="26"/>
      <c r="T79" s="26"/>
      <c r="U79" s="26"/>
      <c r="V79" s="26"/>
      <c r="W79" s="26"/>
      <c r="X79" s="26"/>
      <c r="Y79" s="26"/>
      <c r="Z79" s="26"/>
    </row>
    <row r="80" spans="1:26" ht="13.5" customHeight="1" x14ac:dyDescent="0.2">
      <c r="A80" s="37"/>
      <c r="B80" s="40"/>
      <c r="C80" s="38"/>
      <c r="D80" s="39"/>
      <c r="E80" s="55"/>
      <c r="F80" s="39"/>
      <c r="G80" s="39"/>
      <c r="H80" s="39"/>
      <c r="I80" s="39"/>
      <c r="J80" s="26"/>
      <c r="K80" s="26"/>
      <c r="L80" s="26"/>
      <c r="M80" s="26"/>
      <c r="N80" s="26"/>
      <c r="O80" s="26"/>
      <c r="P80" s="26"/>
      <c r="Q80" s="26"/>
      <c r="R80" s="26"/>
      <c r="S80" s="26"/>
      <c r="T80" s="26"/>
      <c r="U80" s="26"/>
      <c r="V80" s="26"/>
      <c r="W80" s="26"/>
      <c r="X80" s="26"/>
      <c r="Y80" s="26"/>
      <c r="Z80" s="26"/>
    </row>
    <row r="81" spans="1:26" ht="13.5" customHeight="1" x14ac:dyDescent="0.2">
      <c r="A81" s="37"/>
      <c r="B81" s="31"/>
      <c r="C81" s="38"/>
      <c r="D81" s="39"/>
      <c r="E81" s="55"/>
      <c r="F81" s="39"/>
      <c r="G81" s="39"/>
      <c r="H81" s="39"/>
      <c r="I81" s="39"/>
      <c r="J81" s="26"/>
      <c r="K81" s="26"/>
      <c r="L81" s="26"/>
      <c r="M81" s="26"/>
      <c r="N81" s="26"/>
      <c r="O81" s="26"/>
      <c r="P81" s="26"/>
      <c r="Q81" s="26"/>
      <c r="R81" s="26"/>
      <c r="S81" s="26"/>
      <c r="T81" s="26"/>
      <c r="U81" s="26"/>
      <c r="V81" s="26"/>
      <c r="W81" s="26"/>
      <c r="X81" s="26"/>
      <c r="Y81" s="26"/>
      <c r="Z81" s="26"/>
    </row>
    <row r="82" spans="1:26" ht="13.5" customHeight="1" x14ac:dyDescent="0.2">
      <c r="A82" s="37" t="s">
        <v>174</v>
      </c>
      <c r="B82" s="40" t="s">
        <v>175</v>
      </c>
      <c r="C82" s="38"/>
      <c r="D82" s="39"/>
      <c r="E82" s="55"/>
      <c r="F82" s="39"/>
      <c r="G82" s="39"/>
      <c r="H82" s="39"/>
      <c r="I82" s="39"/>
      <c r="J82" s="26"/>
      <c r="K82" s="26"/>
      <c r="L82" s="26"/>
      <c r="M82" s="26"/>
      <c r="N82" s="26"/>
      <c r="O82" s="26"/>
      <c r="P82" s="26"/>
      <c r="Q82" s="26"/>
      <c r="R82" s="26"/>
      <c r="S82" s="26"/>
      <c r="T82" s="26"/>
      <c r="U82" s="26"/>
      <c r="V82" s="26"/>
      <c r="W82" s="26"/>
      <c r="X82" s="26"/>
      <c r="Y82" s="26"/>
      <c r="Z82" s="26"/>
    </row>
    <row r="83" spans="1:26" ht="13.5" customHeight="1" x14ac:dyDescent="0.2">
      <c r="A83" s="37"/>
      <c r="B83" s="31" t="s">
        <v>176</v>
      </c>
      <c r="C83" s="53"/>
      <c r="D83" s="31"/>
      <c r="E83" s="54"/>
      <c r="F83" s="7"/>
      <c r="G83" s="28"/>
      <c r="H83" s="5"/>
      <c r="I83" s="26"/>
      <c r="J83" s="26"/>
      <c r="K83" s="26"/>
      <c r="L83" s="26"/>
      <c r="M83" s="26"/>
      <c r="N83" s="26"/>
      <c r="O83" s="26"/>
      <c r="P83" s="26"/>
      <c r="Q83" s="26"/>
      <c r="R83" s="26"/>
      <c r="S83" s="26"/>
      <c r="T83" s="26"/>
      <c r="U83" s="26"/>
      <c r="V83" s="26"/>
      <c r="W83" s="26"/>
      <c r="X83" s="26"/>
      <c r="Y83" s="26"/>
      <c r="Z83" s="26"/>
    </row>
    <row r="84" spans="1:26" ht="13.5" customHeight="1" x14ac:dyDescent="0.2">
      <c r="A84" s="37"/>
      <c r="B84" s="31" t="s">
        <v>177</v>
      </c>
      <c r="C84" s="53"/>
      <c r="D84" s="31"/>
      <c r="E84" s="54"/>
      <c r="F84" s="7"/>
      <c r="G84" s="28"/>
      <c r="H84" s="5"/>
      <c r="I84" s="26"/>
      <c r="J84" s="26"/>
      <c r="K84" s="26"/>
      <c r="L84" s="26"/>
      <c r="M84" s="26"/>
      <c r="N84" s="26"/>
      <c r="O84" s="26"/>
      <c r="P84" s="26"/>
      <c r="Q84" s="26"/>
      <c r="R84" s="26"/>
      <c r="S84" s="26"/>
      <c r="T84" s="26"/>
      <c r="U84" s="26"/>
      <c r="V84" s="26"/>
      <c r="W84" s="26"/>
      <c r="X84" s="26"/>
      <c r="Y84" s="26"/>
      <c r="Z84" s="26"/>
    </row>
    <row r="85" spans="1:26" ht="13.5" customHeight="1" x14ac:dyDescent="0.2">
      <c r="A85" s="37"/>
      <c r="B85" s="31" t="s">
        <v>178</v>
      </c>
      <c r="C85" s="5" t="s">
        <v>148</v>
      </c>
      <c r="D85" s="58">
        <v>282</v>
      </c>
      <c r="E85" s="44"/>
      <c r="F85" s="26">
        <f>D85*E85</f>
        <v>0</v>
      </c>
      <c r="G85" s="26"/>
      <c r="H85" s="26">
        <f>D85*G85</f>
        <v>0</v>
      </c>
      <c r="I85" s="26">
        <f>F85+H85</f>
        <v>0</v>
      </c>
      <c r="J85" s="26"/>
      <c r="K85" s="26"/>
      <c r="L85" s="26"/>
      <c r="M85" s="26"/>
      <c r="N85" s="26"/>
      <c r="O85" s="26"/>
      <c r="P85" s="26"/>
      <c r="Q85" s="26"/>
      <c r="R85" s="26"/>
      <c r="S85" s="26"/>
      <c r="T85" s="26"/>
      <c r="U85" s="26"/>
      <c r="V85" s="26"/>
      <c r="W85" s="26"/>
      <c r="X85" s="26"/>
      <c r="Y85" s="26"/>
      <c r="Z85" s="26"/>
    </row>
    <row r="86" spans="1:26" ht="13.5" customHeight="1" x14ac:dyDescent="0.2">
      <c r="A86" s="7"/>
      <c r="B86" s="28"/>
      <c r="C86" s="5"/>
      <c r="D86" s="26"/>
      <c r="E86" s="44"/>
      <c r="F86" s="26"/>
      <c r="G86" s="26"/>
      <c r="H86" s="26"/>
      <c r="I86" s="26"/>
      <c r="J86" s="26"/>
      <c r="K86" s="26"/>
      <c r="L86" s="26"/>
      <c r="M86" s="26"/>
      <c r="N86" s="26"/>
      <c r="O86" s="26"/>
      <c r="P86" s="26"/>
      <c r="Q86" s="26"/>
      <c r="R86" s="26"/>
      <c r="S86" s="26"/>
      <c r="T86" s="26"/>
      <c r="U86" s="26"/>
      <c r="V86" s="26"/>
      <c r="W86" s="26"/>
      <c r="X86" s="26"/>
      <c r="Y86" s="26"/>
      <c r="Z86" s="26"/>
    </row>
    <row r="87" spans="1:26" ht="13.5" customHeight="1" x14ac:dyDescent="0.2">
      <c r="A87" s="37" t="s">
        <v>174</v>
      </c>
      <c r="B87" s="40" t="s">
        <v>175</v>
      </c>
      <c r="C87" s="38"/>
      <c r="D87" s="39"/>
      <c r="E87" s="55"/>
      <c r="F87" s="39">
        <f>SUM(F85:F86)</f>
        <v>0</v>
      </c>
      <c r="G87" s="39"/>
      <c r="H87" s="39">
        <f>SUM(H85:H86)</f>
        <v>0</v>
      </c>
      <c r="I87" s="39">
        <f>SUM(I84:I86)</f>
        <v>0</v>
      </c>
      <c r="J87" s="26"/>
      <c r="K87" s="26"/>
      <c r="L87" s="26"/>
      <c r="M87" s="26"/>
      <c r="N87" s="26"/>
      <c r="O87" s="26"/>
      <c r="P87" s="26"/>
      <c r="Q87" s="26"/>
      <c r="R87" s="26"/>
      <c r="S87" s="26"/>
      <c r="T87" s="26"/>
      <c r="U87" s="26"/>
      <c r="V87" s="26"/>
      <c r="W87" s="26"/>
      <c r="X87" s="26"/>
      <c r="Y87" s="26"/>
      <c r="Z87" s="26"/>
    </row>
    <row r="88" spans="1:26" ht="13.5" customHeight="1" x14ac:dyDescent="0.2">
      <c r="A88" s="7"/>
      <c r="B88" s="28"/>
      <c r="C88" s="5"/>
      <c r="D88" s="26"/>
      <c r="E88" s="44"/>
      <c r="F88" s="26"/>
      <c r="G88" s="26"/>
      <c r="H88" s="26"/>
      <c r="I88" s="26"/>
      <c r="J88" s="26"/>
      <c r="K88" s="26"/>
      <c r="L88" s="26"/>
      <c r="M88" s="26"/>
      <c r="N88" s="26"/>
      <c r="O88" s="26"/>
      <c r="P88" s="26"/>
      <c r="Q88" s="26"/>
      <c r="R88" s="26"/>
      <c r="S88" s="26"/>
      <c r="T88" s="26"/>
      <c r="U88" s="26"/>
      <c r="V88" s="26"/>
      <c r="W88" s="26"/>
      <c r="X88" s="26"/>
      <c r="Y88" s="26"/>
      <c r="Z88" s="26"/>
    </row>
    <row r="89" spans="1:26" ht="13.5" customHeight="1" x14ac:dyDescent="0.2">
      <c r="A89" s="47" t="s">
        <v>4</v>
      </c>
      <c r="B89" s="48" t="s">
        <v>179</v>
      </c>
      <c r="C89" s="48"/>
      <c r="D89" s="48"/>
      <c r="E89" s="63"/>
      <c r="F89" s="48"/>
      <c r="G89" s="48"/>
      <c r="H89" s="48"/>
      <c r="I89" s="64">
        <f>I14+I21+I28+I35+I44+I51+I58+I65+I72+I79+I87</f>
        <v>0</v>
      </c>
      <c r="J89" s="26"/>
      <c r="K89" s="26"/>
      <c r="L89" s="26"/>
      <c r="M89" s="26"/>
      <c r="N89" s="26"/>
      <c r="O89" s="26"/>
      <c r="P89" s="26"/>
      <c r="Q89" s="26"/>
      <c r="R89" s="26"/>
      <c r="S89" s="26"/>
      <c r="T89" s="26"/>
      <c r="U89" s="26"/>
      <c r="V89" s="26"/>
      <c r="W89" s="26"/>
      <c r="X89" s="26"/>
      <c r="Y89" s="26"/>
      <c r="Z89" s="26"/>
    </row>
    <row r="90" spans="1:26" ht="13.5" customHeight="1" x14ac:dyDescent="0.2">
      <c r="A90" s="7"/>
      <c r="B90" s="28"/>
      <c r="C90" s="5"/>
      <c r="D90" s="26"/>
      <c r="E90" s="44"/>
      <c r="F90" s="26"/>
      <c r="G90" s="26"/>
      <c r="H90" s="26"/>
      <c r="I90" s="26"/>
      <c r="J90" s="26"/>
      <c r="K90" s="26"/>
      <c r="L90" s="26"/>
      <c r="M90" s="26"/>
      <c r="N90" s="26"/>
      <c r="O90" s="26"/>
      <c r="P90" s="26"/>
      <c r="Q90" s="26"/>
      <c r="R90" s="26"/>
      <c r="S90" s="26"/>
      <c r="T90" s="26"/>
      <c r="U90" s="26"/>
      <c r="V90" s="26"/>
      <c r="W90" s="26"/>
      <c r="X90" s="26"/>
      <c r="Y90" s="26"/>
      <c r="Z90" s="26"/>
    </row>
    <row r="91" spans="1:26" ht="13.5" customHeight="1" x14ac:dyDescent="0.2">
      <c r="A91" s="7"/>
      <c r="B91" s="28"/>
      <c r="C91" s="5"/>
      <c r="D91" s="26"/>
      <c r="E91" s="44"/>
      <c r="F91" s="26"/>
      <c r="G91" s="26"/>
      <c r="H91" s="26"/>
      <c r="I91" s="26"/>
      <c r="J91" s="26"/>
      <c r="K91" s="26"/>
      <c r="L91" s="26"/>
      <c r="M91" s="26"/>
      <c r="N91" s="26"/>
      <c r="O91" s="26"/>
      <c r="P91" s="26"/>
      <c r="Q91" s="26"/>
      <c r="R91" s="26"/>
      <c r="S91" s="26"/>
      <c r="T91" s="26"/>
      <c r="U91" s="26"/>
      <c r="V91" s="26"/>
      <c r="W91" s="26"/>
      <c r="X91" s="26"/>
      <c r="Y91" s="26"/>
      <c r="Z91" s="26"/>
    </row>
    <row r="92" spans="1:26" ht="13.5" customHeight="1" x14ac:dyDescent="0.2">
      <c r="A92" s="42"/>
      <c r="B92" s="26"/>
      <c r="C92" s="43"/>
      <c r="D92" s="26"/>
      <c r="E92" s="44"/>
      <c r="F92" s="26"/>
      <c r="G92" s="26"/>
      <c r="H92" s="26"/>
      <c r="I92" s="26"/>
      <c r="J92" s="26"/>
      <c r="K92" s="26"/>
      <c r="L92" s="26"/>
      <c r="M92" s="26"/>
      <c r="N92" s="26"/>
      <c r="O92" s="26"/>
      <c r="P92" s="26"/>
      <c r="Q92" s="26"/>
      <c r="R92" s="26"/>
      <c r="S92" s="26"/>
      <c r="T92" s="26"/>
      <c r="U92" s="26"/>
      <c r="V92" s="26"/>
      <c r="W92" s="26"/>
      <c r="X92" s="26"/>
      <c r="Y92" s="26"/>
      <c r="Z92" s="26"/>
    </row>
    <row r="93" spans="1:26" ht="13.5" customHeight="1" x14ac:dyDescent="0.2">
      <c r="A93" s="42"/>
      <c r="B93" s="26"/>
      <c r="C93" s="43"/>
      <c r="D93" s="26"/>
      <c r="E93" s="44"/>
      <c r="F93" s="26"/>
      <c r="G93" s="26"/>
      <c r="H93" s="26"/>
      <c r="I93" s="26"/>
      <c r="J93" s="26"/>
      <c r="K93" s="26"/>
      <c r="L93" s="26"/>
      <c r="M93" s="26"/>
      <c r="N93" s="26"/>
      <c r="O93" s="26"/>
      <c r="P93" s="26"/>
      <c r="Q93" s="26"/>
      <c r="R93" s="26"/>
      <c r="S93" s="26"/>
      <c r="T93" s="26"/>
      <c r="U93" s="26"/>
      <c r="V93" s="26"/>
      <c r="W93" s="26"/>
      <c r="X93" s="26"/>
      <c r="Y93" s="26"/>
      <c r="Z93" s="26"/>
    </row>
    <row r="94" spans="1:26" ht="13.5" customHeight="1" x14ac:dyDescent="0.2">
      <c r="A94" s="42"/>
      <c r="B94" s="26"/>
      <c r="C94" s="43"/>
      <c r="D94" s="26"/>
      <c r="E94" s="44"/>
      <c r="F94" s="26"/>
      <c r="G94" s="26"/>
      <c r="H94" s="26"/>
      <c r="I94" s="26"/>
      <c r="J94" s="26"/>
      <c r="K94" s="26"/>
      <c r="L94" s="26"/>
      <c r="M94" s="26"/>
      <c r="N94" s="26"/>
      <c r="O94" s="26"/>
      <c r="P94" s="26"/>
      <c r="Q94" s="26"/>
      <c r="R94" s="26"/>
      <c r="S94" s="26"/>
      <c r="T94" s="26"/>
      <c r="U94" s="26"/>
      <c r="V94" s="26"/>
      <c r="W94" s="26"/>
      <c r="X94" s="26"/>
      <c r="Y94" s="26"/>
      <c r="Z94" s="26"/>
    </row>
    <row r="95" spans="1:26" ht="13.5" customHeight="1" x14ac:dyDescent="0.2">
      <c r="A95" s="42"/>
      <c r="B95" s="26"/>
      <c r="C95" s="43"/>
      <c r="D95" s="26"/>
      <c r="E95" s="44"/>
      <c r="F95" s="26"/>
      <c r="G95" s="26"/>
      <c r="H95" s="26"/>
      <c r="I95" s="26"/>
      <c r="J95" s="26"/>
      <c r="K95" s="26"/>
      <c r="L95" s="26"/>
      <c r="M95" s="26"/>
      <c r="N95" s="26"/>
      <c r="O95" s="26"/>
      <c r="P95" s="26"/>
      <c r="Q95" s="26"/>
      <c r="R95" s="26"/>
      <c r="S95" s="26"/>
      <c r="T95" s="26"/>
      <c r="U95" s="26"/>
      <c r="V95" s="26"/>
      <c r="W95" s="26"/>
      <c r="X95" s="26"/>
      <c r="Y95" s="26"/>
      <c r="Z95" s="26"/>
    </row>
    <row r="96" spans="1:26" ht="13.5" customHeight="1" x14ac:dyDescent="0.2">
      <c r="A96" s="42"/>
      <c r="B96" s="26"/>
      <c r="C96" s="43"/>
      <c r="D96" s="26"/>
      <c r="E96" s="44"/>
      <c r="F96" s="26"/>
      <c r="G96" s="26"/>
      <c r="H96" s="26"/>
      <c r="I96" s="26"/>
      <c r="J96" s="26"/>
      <c r="K96" s="26"/>
      <c r="L96" s="26"/>
      <c r="M96" s="26"/>
      <c r="N96" s="26"/>
      <c r="O96" s="26"/>
      <c r="P96" s="26"/>
      <c r="Q96" s="26"/>
      <c r="R96" s="26"/>
      <c r="S96" s="26"/>
      <c r="T96" s="26"/>
      <c r="U96" s="26"/>
      <c r="V96" s="26"/>
      <c r="W96" s="26"/>
      <c r="X96" s="26"/>
      <c r="Y96" s="26"/>
      <c r="Z96" s="26"/>
    </row>
    <row r="97" spans="1:26" ht="13.5" customHeight="1" x14ac:dyDescent="0.2">
      <c r="A97" s="42"/>
      <c r="B97" s="26"/>
      <c r="C97" s="43"/>
      <c r="D97" s="26"/>
      <c r="E97" s="44"/>
      <c r="F97" s="26"/>
      <c r="G97" s="26"/>
      <c r="H97" s="26"/>
      <c r="I97" s="26"/>
      <c r="J97" s="26"/>
      <c r="K97" s="26"/>
      <c r="L97" s="26"/>
      <c r="M97" s="26"/>
      <c r="N97" s="26"/>
      <c r="O97" s="26"/>
      <c r="P97" s="26"/>
      <c r="Q97" s="26"/>
      <c r="R97" s="26"/>
      <c r="S97" s="26"/>
      <c r="T97" s="26"/>
      <c r="U97" s="26"/>
      <c r="V97" s="26"/>
      <c r="W97" s="26"/>
      <c r="X97" s="26"/>
      <c r="Y97" s="26"/>
      <c r="Z97" s="26"/>
    </row>
    <row r="98" spans="1:26" ht="13.5" customHeight="1" x14ac:dyDescent="0.2">
      <c r="A98" s="42"/>
      <c r="B98" s="26"/>
      <c r="C98" s="43"/>
      <c r="D98" s="26"/>
      <c r="E98" s="44"/>
      <c r="F98" s="26"/>
      <c r="G98" s="26"/>
      <c r="H98" s="26"/>
      <c r="I98" s="26"/>
      <c r="J98" s="26"/>
      <c r="K98" s="26"/>
      <c r="L98" s="26"/>
      <c r="M98" s="26"/>
      <c r="N98" s="26"/>
      <c r="O98" s="26"/>
      <c r="P98" s="26"/>
      <c r="Q98" s="26"/>
      <c r="R98" s="26"/>
      <c r="S98" s="26"/>
      <c r="T98" s="26"/>
      <c r="U98" s="26"/>
      <c r="V98" s="26"/>
      <c r="W98" s="26"/>
      <c r="X98" s="26"/>
      <c r="Y98" s="26"/>
      <c r="Z98" s="26"/>
    </row>
    <row r="99" spans="1:26" ht="13.5" customHeight="1" x14ac:dyDescent="0.2">
      <c r="A99" s="42"/>
      <c r="B99" s="26"/>
      <c r="C99" s="43"/>
      <c r="D99" s="26"/>
      <c r="E99" s="44"/>
      <c r="F99" s="26"/>
      <c r="G99" s="26"/>
      <c r="H99" s="26"/>
      <c r="I99" s="26"/>
      <c r="J99" s="26"/>
      <c r="K99" s="26"/>
      <c r="L99" s="26"/>
      <c r="M99" s="26"/>
      <c r="N99" s="26"/>
      <c r="O99" s="26"/>
      <c r="P99" s="26"/>
      <c r="Q99" s="26"/>
      <c r="R99" s="26"/>
      <c r="S99" s="26"/>
      <c r="T99" s="26"/>
      <c r="U99" s="26"/>
      <c r="V99" s="26"/>
      <c r="W99" s="26"/>
      <c r="X99" s="26"/>
      <c r="Y99" s="26"/>
      <c r="Z99" s="26"/>
    </row>
    <row r="100" spans="1:26" ht="13.5" customHeight="1" x14ac:dyDescent="0.2">
      <c r="A100" s="42"/>
      <c r="B100" s="26"/>
      <c r="C100" s="43"/>
      <c r="D100" s="26"/>
      <c r="E100" s="44"/>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x14ac:dyDescent="0.2">
      <c r="A101" s="42"/>
      <c r="B101" s="26"/>
      <c r="C101" s="43"/>
      <c r="D101" s="26"/>
      <c r="E101" s="44"/>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x14ac:dyDescent="0.2">
      <c r="A102" s="42"/>
      <c r="B102" s="26"/>
      <c r="C102" s="43"/>
      <c r="D102" s="26"/>
      <c r="E102" s="44"/>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x14ac:dyDescent="0.2">
      <c r="A103" s="42"/>
      <c r="B103" s="26"/>
      <c r="C103" s="43"/>
      <c r="D103" s="26"/>
      <c r="E103" s="44"/>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x14ac:dyDescent="0.2">
      <c r="A104" s="42"/>
      <c r="B104" s="26"/>
      <c r="C104" s="43"/>
      <c r="D104" s="26"/>
      <c r="E104" s="44"/>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x14ac:dyDescent="0.2">
      <c r="A105" s="42"/>
      <c r="B105" s="26"/>
      <c r="C105" s="43"/>
      <c r="D105" s="26"/>
      <c r="E105" s="44"/>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x14ac:dyDescent="0.2">
      <c r="A106" s="42"/>
      <c r="B106" s="26"/>
      <c r="C106" s="43"/>
      <c r="D106" s="26"/>
      <c r="E106" s="44"/>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x14ac:dyDescent="0.2">
      <c r="A107" s="42"/>
      <c r="B107" s="26"/>
      <c r="C107" s="43"/>
      <c r="D107" s="26"/>
      <c r="E107" s="44"/>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x14ac:dyDescent="0.2">
      <c r="A108" s="42"/>
      <c r="B108" s="26"/>
      <c r="C108" s="43"/>
      <c r="D108" s="26"/>
      <c r="E108" s="44"/>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x14ac:dyDescent="0.2">
      <c r="A109" s="42"/>
      <c r="B109" s="26"/>
      <c r="C109" s="43"/>
      <c r="D109" s="26"/>
      <c r="E109" s="44"/>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x14ac:dyDescent="0.2">
      <c r="A110" s="42"/>
      <c r="B110" s="26"/>
      <c r="C110" s="43"/>
      <c r="D110" s="26"/>
      <c r="E110" s="44"/>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x14ac:dyDescent="0.2">
      <c r="A111" s="42"/>
      <c r="B111" s="26"/>
      <c r="C111" s="43"/>
      <c r="D111" s="26"/>
      <c r="E111" s="44"/>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x14ac:dyDescent="0.2">
      <c r="A112" s="42"/>
      <c r="B112" s="26"/>
      <c r="C112" s="43"/>
      <c r="D112" s="26"/>
      <c r="E112" s="44"/>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x14ac:dyDescent="0.2">
      <c r="A113" s="42"/>
      <c r="B113" s="26"/>
      <c r="C113" s="43"/>
      <c r="D113" s="26"/>
      <c r="E113" s="44"/>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x14ac:dyDescent="0.2">
      <c r="A114" s="42"/>
      <c r="B114" s="26"/>
      <c r="C114" s="43"/>
      <c r="D114" s="26"/>
      <c r="E114" s="44"/>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x14ac:dyDescent="0.2">
      <c r="A115" s="42"/>
      <c r="B115" s="26"/>
      <c r="C115" s="43"/>
      <c r="D115" s="26"/>
      <c r="E115" s="44"/>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x14ac:dyDescent="0.2">
      <c r="A116" s="42"/>
      <c r="B116" s="26"/>
      <c r="C116" s="43"/>
      <c r="D116" s="26"/>
      <c r="E116" s="44"/>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x14ac:dyDescent="0.2">
      <c r="A117" s="42"/>
      <c r="B117" s="26"/>
      <c r="C117" s="43"/>
      <c r="D117" s="26"/>
      <c r="E117" s="44"/>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x14ac:dyDescent="0.2">
      <c r="A118" s="42"/>
      <c r="B118" s="26"/>
      <c r="C118" s="43"/>
      <c r="D118" s="26"/>
      <c r="E118" s="44"/>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x14ac:dyDescent="0.2">
      <c r="A119" s="42"/>
      <c r="B119" s="26"/>
      <c r="C119" s="43"/>
      <c r="D119" s="26"/>
      <c r="E119" s="44"/>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x14ac:dyDescent="0.2">
      <c r="A120" s="42"/>
      <c r="B120" s="26"/>
      <c r="C120" s="43"/>
      <c r="D120" s="26"/>
      <c r="E120" s="44"/>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x14ac:dyDescent="0.2">
      <c r="A121" s="42"/>
      <c r="B121" s="26"/>
      <c r="C121" s="43"/>
      <c r="D121" s="26"/>
      <c r="E121" s="44"/>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x14ac:dyDescent="0.2">
      <c r="A122" s="42"/>
      <c r="B122" s="26"/>
      <c r="C122" s="43"/>
      <c r="D122" s="26"/>
      <c r="E122" s="44"/>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x14ac:dyDescent="0.2">
      <c r="A123" s="42"/>
      <c r="B123" s="26"/>
      <c r="C123" s="43"/>
      <c r="D123" s="26"/>
      <c r="E123" s="44"/>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x14ac:dyDescent="0.2">
      <c r="A124" s="42"/>
      <c r="B124" s="26"/>
      <c r="C124" s="43"/>
      <c r="D124" s="26"/>
      <c r="E124" s="44"/>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x14ac:dyDescent="0.2">
      <c r="A125" s="42"/>
      <c r="B125" s="26"/>
      <c r="C125" s="43"/>
      <c r="D125" s="26"/>
      <c r="E125" s="44"/>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x14ac:dyDescent="0.2">
      <c r="A126" s="42"/>
      <c r="B126" s="26"/>
      <c r="C126" s="43"/>
      <c r="D126" s="26"/>
      <c r="E126" s="44"/>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x14ac:dyDescent="0.2">
      <c r="A127" s="42"/>
      <c r="B127" s="26"/>
      <c r="C127" s="43"/>
      <c r="D127" s="26"/>
      <c r="E127" s="44"/>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x14ac:dyDescent="0.2">
      <c r="A128" s="42"/>
      <c r="B128" s="26"/>
      <c r="C128" s="43"/>
      <c r="D128" s="26"/>
      <c r="E128" s="44"/>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x14ac:dyDescent="0.2">
      <c r="A129" s="42"/>
      <c r="B129" s="26"/>
      <c r="C129" s="43"/>
      <c r="D129" s="26"/>
      <c r="E129" s="44"/>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x14ac:dyDescent="0.2">
      <c r="A130" s="42"/>
      <c r="B130" s="26"/>
      <c r="C130" s="43"/>
      <c r="D130" s="26"/>
      <c r="E130" s="44"/>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x14ac:dyDescent="0.2">
      <c r="A131" s="42"/>
      <c r="B131" s="26"/>
      <c r="C131" s="43"/>
      <c r="D131" s="26"/>
      <c r="E131" s="44"/>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x14ac:dyDescent="0.2">
      <c r="A132" s="42"/>
      <c r="B132" s="26"/>
      <c r="C132" s="43"/>
      <c r="D132" s="26"/>
      <c r="E132" s="44"/>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x14ac:dyDescent="0.2">
      <c r="A133" s="42"/>
      <c r="B133" s="26"/>
      <c r="C133" s="43"/>
      <c r="D133" s="26"/>
      <c r="E133" s="44"/>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x14ac:dyDescent="0.2">
      <c r="A134" s="42"/>
      <c r="B134" s="26"/>
      <c r="C134" s="43"/>
      <c r="D134" s="26"/>
      <c r="E134" s="44"/>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x14ac:dyDescent="0.2">
      <c r="A135" s="42"/>
      <c r="B135" s="26"/>
      <c r="C135" s="43"/>
      <c r="D135" s="26"/>
      <c r="E135" s="44"/>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x14ac:dyDescent="0.2">
      <c r="A136" s="42"/>
      <c r="B136" s="26"/>
      <c r="C136" s="43"/>
      <c r="D136" s="26"/>
      <c r="E136" s="44"/>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x14ac:dyDescent="0.2">
      <c r="A137" s="42"/>
      <c r="B137" s="26"/>
      <c r="C137" s="43"/>
      <c r="D137" s="26"/>
      <c r="E137" s="44"/>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x14ac:dyDescent="0.2">
      <c r="A138" s="42"/>
      <c r="B138" s="26"/>
      <c r="C138" s="43"/>
      <c r="D138" s="26"/>
      <c r="E138" s="44"/>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x14ac:dyDescent="0.2">
      <c r="A139" s="42"/>
      <c r="B139" s="26"/>
      <c r="C139" s="43"/>
      <c r="D139" s="26"/>
      <c r="E139" s="44"/>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x14ac:dyDescent="0.2">
      <c r="A140" s="42"/>
      <c r="B140" s="26"/>
      <c r="C140" s="43"/>
      <c r="D140" s="26"/>
      <c r="E140" s="44"/>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x14ac:dyDescent="0.2">
      <c r="A141" s="42"/>
      <c r="B141" s="26"/>
      <c r="C141" s="43"/>
      <c r="D141" s="26"/>
      <c r="E141" s="44"/>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x14ac:dyDescent="0.2">
      <c r="A142" s="42"/>
      <c r="B142" s="26"/>
      <c r="C142" s="43"/>
      <c r="D142" s="26"/>
      <c r="E142" s="44"/>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x14ac:dyDescent="0.2">
      <c r="A143" s="42"/>
      <c r="B143" s="26"/>
      <c r="C143" s="43"/>
      <c r="D143" s="26"/>
      <c r="E143" s="44"/>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x14ac:dyDescent="0.2">
      <c r="A144" s="42"/>
      <c r="B144" s="26"/>
      <c r="C144" s="43"/>
      <c r="D144" s="26"/>
      <c r="E144" s="44"/>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x14ac:dyDescent="0.2">
      <c r="A145" s="42"/>
      <c r="B145" s="26"/>
      <c r="C145" s="43"/>
      <c r="D145" s="26"/>
      <c r="E145" s="44"/>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x14ac:dyDescent="0.2">
      <c r="A146" s="42"/>
      <c r="B146" s="26"/>
      <c r="C146" s="43"/>
      <c r="D146" s="26"/>
      <c r="E146" s="44"/>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x14ac:dyDescent="0.2">
      <c r="A147" s="42"/>
      <c r="B147" s="26"/>
      <c r="C147" s="43"/>
      <c r="D147" s="26"/>
      <c r="E147" s="44"/>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x14ac:dyDescent="0.2">
      <c r="A148" s="42"/>
      <c r="B148" s="26"/>
      <c r="C148" s="43"/>
      <c r="D148" s="26"/>
      <c r="E148" s="44"/>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x14ac:dyDescent="0.2">
      <c r="A149" s="42"/>
      <c r="B149" s="26"/>
      <c r="C149" s="43"/>
      <c r="D149" s="26"/>
      <c r="E149" s="44"/>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x14ac:dyDescent="0.2">
      <c r="A150" s="42"/>
      <c r="B150" s="26"/>
      <c r="C150" s="43"/>
      <c r="D150" s="26"/>
      <c r="E150" s="44"/>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x14ac:dyDescent="0.2">
      <c r="A151" s="42"/>
      <c r="B151" s="26"/>
      <c r="C151" s="43"/>
      <c r="D151" s="26"/>
      <c r="E151" s="44"/>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x14ac:dyDescent="0.2">
      <c r="A152" s="42"/>
      <c r="B152" s="26"/>
      <c r="C152" s="43"/>
      <c r="D152" s="26"/>
      <c r="E152" s="44"/>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x14ac:dyDescent="0.2">
      <c r="A153" s="42"/>
      <c r="B153" s="26"/>
      <c r="C153" s="43"/>
      <c r="D153" s="26"/>
      <c r="E153" s="44"/>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x14ac:dyDescent="0.2">
      <c r="A154" s="42"/>
      <c r="B154" s="26"/>
      <c r="C154" s="43"/>
      <c r="D154" s="26"/>
      <c r="E154" s="44"/>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x14ac:dyDescent="0.2">
      <c r="A155" s="42"/>
      <c r="B155" s="26"/>
      <c r="C155" s="43"/>
      <c r="D155" s="26"/>
      <c r="E155" s="44"/>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x14ac:dyDescent="0.2">
      <c r="A156" s="42"/>
      <c r="B156" s="26"/>
      <c r="C156" s="43"/>
      <c r="D156" s="26"/>
      <c r="E156" s="44"/>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x14ac:dyDescent="0.2">
      <c r="A157" s="42"/>
      <c r="B157" s="26"/>
      <c r="C157" s="43"/>
      <c r="D157" s="26"/>
      <c r="E157" s="44"/>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x14ac:dyDescent="0.2">
      <c r="A158" s="42"/>
      <c r="B158" s="26"/>
      <c r="C158" s="43"/>
      <c r="D158" s="26"/>
      <c r="E158" s="44"/>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x14ac:dyDescent="0.2">
      <c r="A159" s="42"/>
      <c r="B159" s="26"/>
      <c r="C159" s="43"/>
      <c r="D159" s="26"/>
      <c r="E159" s="44"/>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x14ac:dyDescent="0.2">
      <c r="A160" s="42"/>
      <c r="B160" s="26"/>
      <c r="C160" s="43"/>
      <c r="D160" s="26"/>
      <c r="E160" s="44"/>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x14ac:dyDescent="0.2">
      <c r="A161" s="42"/>
      <c r="B161" s="26"/>
      <c r="C161" s="43"/>
      <c r="D161" s="26"/>
      <c r="E161" s="44"/>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x14ac:dyDescent="0.2">
      <c r="A162" s="42"/>
      <c r="B162" s="26"/>
      <c r="C162" s="43"/>
      <c r="D162" s="26"/>
      <c r="E162" s="44"/>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x14ac:dyDescent="0.2">
      <c r="A163" s="42"/>
      <c r="B163" s="26"/>
      <c r="C163" s="43"/>
      <c r="D163" s="26"/>
      <c r="E163" s="44"/>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x14ac:dyDescent="0.2">
      <c r="A164" s="42"/>
      <c r="B164" s="26"/>
      <c r="C164" s="43"/>
      <c r="D164" s="26"/>
      <c r="E164" s="44"/>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x14ac:dyDescent="0.2">
      <c r="A165" s="42"/>
      <c r="B165" s="26"/>
      <c r="C165" s="43"/>
      <c r="D165" s="26"/>
      <c r="E165" s="44"/>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x14ac:dyDescent="0.2">
      <c r="A166" s="42"/>
      <c r="B166" s="26"/>
      <c r="C166" s="43"/>
      <c r="D166" s="26"/>
      <c r="E166" s="44"/>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x14ac:dyDescent="0.2">
      <c r="A167" s="42"/>
      <c r="B167" s="26"/>
      <c r="C167" s="43"/>
      <c r="D167" s="26"/>
      <c r="E167" s="44"/>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x14ac:dyDescent="0.2">
      <c r="A168" s="42"/>
      <c r="B168" s="26"/>
      <c r="C168" s="43"/>
      <c r="D168" s="26"/>
      <c r="E168" s="44"/>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x14ac:dyDescent="0.2">
      <c r="A169" s="42"/>
      <c r="B169" s="26"/>
      <c r="C169" s="43"/>
      <c r="D169" s="26"/>
      <c r="E169" s="44"/>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x14ac:dyDescent="0.2">
      <c r="A170" s="42"/>
      <c r="B170" s="26"/>
      <c r="C170" s="43"/>
      <c r="D170" s="26"/>
      <c r="E170" s="44"/>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x14ac:dyDescent="0.2">
      <c r="A171" s="42"/>
      <c r="B171" s="26"/>
      <c r="C171" s="43"/>
      <c r="D171" s="26"/>
      <c r="E171" s="44"/>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x14ac:dyDescent="0.2">
      <c r="A172" s="42"/>
      <c r="B172" s="26"/>
      <c r="C172" s="43"/>
      <c r="D172" s="26"/>
      <c r="E172" s="44"/>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x14ac:dyDescent="0.2">
      <c r="A173" s="42"/>
      <c r="B173" s="26"/>
      <c r="C173" s="43"/>
      <c r="D173" s="26"/>
      <c r="E173" s="44"/>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x14ac:dyDescent="0.2">
      <c r="A174" s="42"/>
      <c r="B174" s="26"/>
      <c r="C174" s="43"/>
      <c r="D174" s="26"/>
      <c r="E174" s="44"/>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x14ac:dyDescent="0.2">
      <c r="A175" s="42"/>
      <c r="B175" s="26"/>
      <c r="C175" s="43"/>
      <c r="D175" s="26"/>
      <c r="E175" s="44"/>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x14ac:dyDescent="0.2">
      <c r="A176" s="42"/>
      <c r="B176" s="26"/>
      <c r="C176" s="43"/>
      <c r="D176" s="26"/>
      <c r="E176" s="44"/>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x14ac:dyDescent="0.2">
      <c r="A177" s="42"/>
      <c r="B177" s="26"/>
      <c r="C177" s="43"/>
      <c r="D177" s="26"/>
      <c r="E177" s="44"/>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x14ac:dyDescent="0.2">
      <c r="A178" s="42"/>
      <c r="B178" s="26"/>
      <c r="C178" s="43"/>
      <c r="D178" s="26"/>
      <c r="E178" s="44"/>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x14ac:dyDescent="0.2">
      <c r="A179" s="42"/>
      <c r="B179" s="26"/>
      <c r="C179" s="43"/>
      <c r="D179" s="26"/>
      <c r="E179" s="44"/>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x14ac:dyDescent="0.2">
      <c r="A180" s="42"/>
      <c r="B180" s="26"/>
      <c r="C180" s="43"/>
      <c r="D180" s="26"/>
      <c r="E180" s="44"/>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x14ac:dyDescent="0.2">
      <c r="A181" s="42"/>
      <c r="B181" s="26"/>
      <c r="C181" s="43"/>
      <c r="D181" s="26"/>
      <c r="E181" s="44"/>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x14ac:dyDescent="0.2">
      <c r="A182" s="42"/>
      <c r="B182" s="26"/>
      <c r="C182" s="43"/>
      <c r="D182" s="26"/>
      <c r="E182" s="44"/>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x14ac:dyDescent="0.2">
      <c r="A183" s="42"/>
      <c r="B183" s="26"/>
      <c r="C183" s="43"/>
      <c r="D183" s="26"/>
      <c r="E183" s="44"/>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x14ac:dyDescent="0.2">
      <c r="A184" s="42"/>
      <c r="B184" s="26"/>
      <c r="C184" s="43"/>
      <c r="D184" s="26"/>
      <c r="E184" s="44"/>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x14ac:dyDescent="0.2">
      <c r="A185" s="42"/>
      <c r="B185" s="26"/>
      <c r="C185" s="43"/>
      <c r="D185" s="26"/>
      <c r="E185" s="44"/>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x14ac:dyDescent="0.2">
      <c r="A186" s="42"/>
      <c r="B186" s="26"/>
      <c r="C186" s="43"/>
      <c r="D186" s="26"/>
      <c r="E186" s="44"/>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x14ac:dyDescent="0.2">
      <c r="A187" s="42"/>
      <c r="B187" s="26"/>
      <c r="C187" s="43"/>
      <c r="D187" s="26"/>
      <c r="E187" s="44"/>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x14ac:dyDescent="0.2">
      <c r="A188" s="42"/>
      <c r="B188" s="26"/>
      <c r="C188" s="43"/>
      <c r="D188" s="26"/>
      <c r="E188" s="44"/>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x14ac:dyDescent="0.2">
      <c r="A189" s="42"/>
      <c r="B189" s="26"/>
      <c r="C189" s="43"/>
      <c r="D189" s="26"/>
      <c r="E189" s="44"/>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x14ac:dyDescent="0.2">
      <c r="A190" s="42"/>
      <c r="B190" s="26"/>
      <c r="C190" s="43"/>
      <c r="D190" s="26"/>
      <c r="E190" s="44"/>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x14ac:dyDescent="0.2">
      <c r="A191" s="42"/>
      <c r="B191" s="26"/>
      <c r="C191" s="43"/>
      <c r="D191" s="26"/>
      <c r="E191" s="44"/>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x14ac:dyDescent="0.2">
      <c r="A192" s="42"/>
      <c r="B192" s="26"/>
      <c r="C192" s="43"/>
      <c r="D192" s="26"/>
      <c r="E192" s="44"/>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x14ac:dyDescent="0.2">
      <c r="A193" s="42"/>
      <c r="B193" s="26"/>
      <c r="C193" s="43"/>
      <c r="D193" s="26"/>
      <c r="E193" s="44"/>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x14ac:dyDescent="0.2">
      <c r="A194" s="42"/>
      <c r="B194" s="26"/>
      <c r="C194" s="43"/>
      <c r="D194" s="26"/>
      <c r="E194" s="44"/>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x14ac:dyDescent="0.2">
      <c r="A195" s="42"/>
      <c r="B195" s="26"/>
      <c r="C195" s="43"/>
      <c r="D195" s="26"/>
      <c r="E195" s="44"/>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x14ac:dyDescent="0.2">
      <c r="A196" s="42"/>
      <c r="B196" s="26"/>
      <c r="C196" s="43"/>
      <c r="D196" s="26"/>
      <c r="E196" s="44"/>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x14ac:dyDescent="0.2">
      <c r="A197" s="42"/>
      <c r="B197" s="26"/>
      <c r="C197" s="43"/>
      <c r="D197" s="26"/>
      <c r="E197" s="44"/>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x14ac:dyDescent="0.2">
      <c r="A198" s="42"/>
      <c r="B198" s="26"/>
      <c r="C198" s="43"/>
      <c r="D198" s="26"/>
      <c r="E198" s="44"/>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x14ac:dyDescent="0.2">
      <c r="A199" s="42"/>
      <c r="B199" s="26"/>
      <c r="C199" s="43"/>
      <c r="D199" s="26"/>
      <c r="E199" s="44"/>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x14ac:dyDescent="0.2">
      <c r="A200" s="42"/>
      <c r="B200" s="26"/>
      <c r="C200" s="43"/>
      <c r="D200" s="26"/>
      <c r="E200" s="44"/>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x14ac:dyDescent="0.2">
      <c r="A201" s="42"/>
      <c r="B201" s="26"/>
      <c r="C201" s="43"/>
      <c r="D201" s="26"/>
      <c r="E201" s="44"/>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x14ac:dyDescent="0.2">
      <c r="A202" s="42"/>
      <c r="B202" s="26"/>
      <c r="C202" s="43"/>
      <c r="D202" s="26"/>
      <c r="E202" s="44"/>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x14ac:dyDescent="0.2">
      <c r="A203" s="42"/>
      <c r="B203" s="26"/>
      <c r="C203" s="43"/>
      <c r="D203" s="26"/>
      <c r="E203" s="44"/>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x14ac:dyDescent="0.2">
      <c r="A204" s="42"/>
      <c r="B204" s="26"/>
      <c r="C204" s="43"/>
      <c r="D204" s="26"/>
      <c r="E204" s="44"/>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x14ac:dyDescent="0.2">
      <c r="A205" s="42"/>
      <c r="B205" s="26"/>
      <c r="C205" s="43"/>
      <c r="D205" s="26"/>
      <c r="E205" s="44"/>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x14ac:dyDescent="0.2">
      <c r="A206" s="42"/>
      <c r="B206" s="26"/>
      <c r="C206" s="43"/>
      <c r="D206" s="26"/>
      <c r="E206" s="44"/>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x14ac:dyDescent="0.2">
      <c r="A207" s="42"/>
      <c r="B207" s="26"/>
      <c r="C207" s="43"/>
      <c r="D207" s="26"/>
      <c r="E207" s="44"/>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x14ac:dyDescent="0.2">
      <c r="A208" s="42"/>
      <c r="B208" s="26"/>
      <c r="C208" s="43"/>
      <c r="D208" s="26"/>
      <c r="E208" s="44"/>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x14ac:dyDescent="0.2">
      <c r="A209" s="42"/>
      <c r="B209" s="26"/>
      <c r="C209" s="43"/>
      <c r="D209" s="26"/>
      <c r="E209" s="44"/>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x14ac:dyDescent="0.2">
      <c r="A210" s="42"/>
      <c r="B210" s="26"/>
      <c r="C210" s="43"/>
      <c r="D210" s="26"/>
      <c r="E210" s="44"/>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x14ac:dyDescent="0.2">
      <c r="A211" s="42"/>
      <c r="B211" s="26"/>
      <c r="C211" s="43"/>
      <c r="D211" s="26"/>
      <c r="E211" s="44"/>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x14ac:dyDescent="0.2">
      <c r="A212" s="42"/>
      <c r="B212" s="26"/>
      <c r="C212" s="43"/>
      <c r="D212" s="26"/>
      <c r="E212" s="44"/>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x14ac:dyDescent="0.2">
      <c r="A213" s="42"/>
      <c r="B213" s="26"/>
      <c r="C213" s="43"/>
      <c r="D213" s="26"/>
      <c r="E213" s="44"/>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x14ac:dyDescent="0.2">
      <c r="A214" s="42"/>
      <c r="B214" s="26"/>
      <c r="C214" s="43"/>
      <c r="D214" s="26"/>
      <c r="E214" s="44"/>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x14ac:dyDescent="0.2">
      <c r="A215" s="42"/>
      <c r="B215" s="26"/>
      <c r="C215" s="43"/>
      <c r="D215" s="26"/>
      <c r="E215" s="44"/>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x14ac:dyDescent="0.2">
      <c r="A216" s="42"/>
      <c r="B216" s="26"/>
      <c r="C216" s="43"/>
      <c r="D216" s="26"/>
      <c r="E216" s="44"/>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x14ac:dyDescent="0.2">
      <c r="A217" s="42"/>
      <c r="B217" s="26"/>
      <c r="C217" s="43"/>
      <c r="D217" s="26"/>
      <c r="E217" s="44"/>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x14ac:dyDescent="0.2">
      <c r="A218" s="42"/>
      <c r="B218" s="26"/>
      <c r="C218" s="43"/>
      <c r="D218" s="26"/>
      <c r="E218" s="44"/>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x14ac:dyDescent="0.2">
      <c r="A219" s="42"/>
      <c r="B219" s="26"/>
      <c r="C219" s="43"/>
      <c r="D219" s="26"/>
      <c r="E219" s="44"/>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x14ac:dyDescent="0.2">
      <c r="A220" s="42"/>
      <c r="B220" s="26"/>
      <c r="C220" s="43"/>
      <c r="D220" s="26"/>
      <c r="E220" s="44"/>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x14ac:dyDescent="0.2">
      <c r="A221" s="42"/>
      <c r="B221" s="26"/>
      <c r="C221" s="43"/>
      <c r="D221" s="26"/>
      <c r="E221" s="44"/>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x14ac:dyDescent="0.2">
      <c r="A222" s="42"/>
      <c r="B222" s="26"/>
      <c r="C222" s="43"/>
      <c r="D222" s="26"/>
      <c r="E222" s="44"/>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x14ac:dyDescent="0.2">
      <c r="A223" s="42"/>
      <c r="B223" s="26"/>
      <c r="C223" s="43"/>
      <c r="D223" s="26"/>
      <c r="E223" s="44"/>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x14ac:dyDescent="0.2">
      <c r="A224" s="42"/>
      <c r="B224" s="26"/>
      <c r="C224" s="43"/>
      <c r="D224" s="26"/>
      <c r="E224" s="44"/>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x14ac:dyDescent="0.2">
      <c r="A225" s="42"/>
      <c r="B225" s="26"/>
      <c r="C225" s="43"/>
      <c r="D225" s="26"/>
      <c r="E225" s="44"/>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x14ac:dyDescent="0.2">
      <c r="A226" s="42"/>
      <c r="B226" s="26"/>
      <c r="C226" s="43"/>
      <c r="D226" s="26"/>
      <c r="E226" s="44"/>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x14ac:dyDescent="0.2">
      <c r="A227" s="42"/>
      <c r="B227" s="26"/>
      <c r="C227" s="43"/>
      <c r="D227" s="26"/>
      <c r="E227" s="44"/>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x14ac:dyDescent="0.2">
      <c r="A228" s="42"/>
      <c r="B228" s="26"/>
      <c r="C228" s="43"/>
      <c r="D228" s="26"/>
      <c r="E228" s="44"/>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x14ac:dyDescent="0.2">
      <c r="A229" s="42"/>
      <c r="B229" s="26"/>
      <c r="C229" s="43"/>
      <c r="D229" s="26"/>
      <c r="E229" s="44"/>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x14ac:dyDescent="0.2">
      <c r="A230" s="42"/>
      <c r="B230" s="26"/>
      <c r="C230" s="43"/>
      <c r="D230" s="26"/>
      <c r="E230" s="44"/>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x14ac:dyDescent="0.2">
      <c r="A231" s="42"/>
      <c r="B231" s="26"/>
      <c r="C231" s="43"/>
      <c r="D231" s="26"/>
      <c r="E231" s="44"/>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x14ac:dyDescent="0.2">
      <c r="A232" s="42"/>
      <c r="B232" s="26"/>
      <c r="C232" s="43"/>
      <c r="D232" s="26"/>
      <c r="E232" s="44"/>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x14ac:dyDescent="0.2">
      <c r="A233" s="42"/>
      <c r="B233" s="26"/>
      <c r="C233" s="43"/>
      <c r="D233" s="26"/>
      <c r="E233" s="44"/>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x14ac:dyDescent="0.2">
      <c r="A234" s="42"/>
      <c r="B234" s="26"/>
      <c r="C234" s="43"/>
      <c r="D234" s="26"/>
      <c r="E234" s="44"/>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x14ac:dyDescent="0.2">
      <c r="A235" s="42"/>
      <c r="B235" s="26"/>
      <c r="C235" s="43"/>
      <c r="D235" s="26"/>
      <c r="E235" s="44"/>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x14ac:dyDescent="0.2">
      <c r="A236" s="42"/>
      <c r="B236" s="26"/>
      <c r="C236" s="43"/>
      <c r="D236" s="26"/>
      <c r="E236" s="44"/>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x14ac:dyDescent="0.2">
      <c r="A237" s="42"/>
      <c r="B237" s="26"/>
      <c r="C237" s="43"/>
      <c r="D237" s="26"/>
      <c r="E237" s="44"/>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x14ac:dyDescent="0.2">
      <c r="A238" s="42"/>
      <c r="B238" s="26"/>
      <c r="C238" s="43"/>
      <c r="D238" s="26"/>
      <c r="E238" s="44"/>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x14ac:dyDescent="0.2">
      <c r="A239" s="42"/>
      <c r="B239" s="26"/>
      <c r="C239" s="43"/>
      <c r="D239" s="26"/>
      <c r="E239" s="44"/>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x14ac:dyDescent="0.2">
      <c r="A240" s="42"/>
      <c r="B240" s="26"/>
      <c r="C240" s="43"/>
      <c r="D240" s="26"/>
      <c r="E240" s="44"/>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x14ac:dyDescent="0.2">
      <c r="A241" s="42"/>
      <c r="B241" s="26"/>
      <c r="C241" s="43"/>
      <c r="D241" s="26"/>
      <c r="E241" s="44"/>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x14ac:dyDescent="0.2">
      <c r="A242" s="42"/>
      <c r="B242" s="26"/>
      <c r="C242" s="43"/>
      <c r="D242" s="26"/>
      <c r="E242" s="44"/>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x14ac:dyDescent="0.2">
      <c r="A243" s="42"/>
      <c r="B243" s="26"/>
      <c r="C243" s="43"/>
      <c r="D243" s="26"/>
      <c r="E243" s="44"/>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x14ac:dyDescent="0.2">
      <c r="A244" s="42"/>
      <c r="B244" s="26"/>
      <c r="C244" s="43"/>
      <c r="D244" s="26"/>
      <c r="E244" s="44"/>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x14ac:dyDescent="0.2">
      <c r="A245" s="42"/>
      <c r="B245" s="26"/>
      <c r="C245" s="43"/>
      <c r="D245" s="26"/>
      <c r="E245" s="44"/>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x14ac:dyDescent="0.2">
      <c r="A246" s="42"/>
      <c r="B246" s="26"/>
      <c r="C246" s="43"/>
      <c r="D246" s="26"/>
      <c r="E246" s="44"/>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x14ac:dyDescent="0.2">
      <c r="A247" s="42"/>
      <c r="B247" s="26"/>
      <c r="C247" s="43"/>
      <c r="D247" s="26"/>
      <c r="E247" s="44"/>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x14ac:dyDescent="0.2">
      <c r="A248" s="42"/>
      <c r="B248" s="26"/>
      <c r="C248" s="43"/>
      <c r="D248" s="26"/>
      <c r="E248" s="44"/>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x14ac:dyDescent="0.2">
      <c r="A249" s="42"/>
      <c r="B249" s="26"/>
      <c r="C249" s="43"/>
      <c r="D249" s="26"/>
      <c r="E249" s="44"/>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x14ac:dyDescent="0.2">
      <c r="A250" s="42"/>
      <c r="B250" s="26"/>
      <c r="C250" s="43"/>
      <c r="D250" s="26"/>
      <c r="E250" s="44"/>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x14ac:dyDescent="0.2">
      <c r="A251" s="42"/>
      <c r="B251" s="26"/>
      <c r="C251" s="43"/>
      <c r="D251" s="26"/>
      <c r="E251" s="44"/>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x14ac:dyDescent="0.2">
      <c r="A252" s="42"/>
      <c r="B252" s="26"/>
      <c r="C252" s="43"/>
      <c r="D252" s="26"/>
      <c r="E252" s="44"/>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x14ac:dyDescent="0.2">
      <c r="A253" s="42"/>
      <c r="B253" s="26"/>
      <c r="C253" s="43"/>
      <c r="D253" s="26"/>
      <c r="E253" s="44"/>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x14ac:dyDescent="0.2">
      <c r="A254" s="42"/>
      <c r="B254" s="26"/>
      <c r="C254" s="43"/>
      <c r="D254" s="26"/>
      <c r="E254" s="44"/>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x14ac:dyDescent="0.2">
      <c r="A255" s="42"/>
      <c r="B255" s="26"/>
      <c r="C255" s="43"/>
      <c r="D255" s="26"/>
      <c r="E255" s="44"/>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x14ac:dyDescent="0.2">
      <c r="A256" s="42"/>
      <c r="B256" s="26"/>
      <c r="C256" s="43"/>
      <c r="D256" s="26"/>
      <c r="E256" s="44"/>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x14ac:dyDescent="0.2">
      <c r="A257" s="42"/>
      <c r="B257" s="26"/>
      <c r="C257" s="43"/>
      <c r="D257" s="26"/>
      <c r="E257" s="44"/>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x14ac:dyDescent="0.2">
      <c r="A258" s="42"/>
      <c r="B258" s="26"/>
      <c r="C258" s="43"/>
      <c r="D258" s="26"/>
      <c r="E258" s="44"/>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x14ac:dyDescent="0.2">
      <c r="A259" s="42"/>
      <c r="B259" s="26"/>
      <c r="C259" s="43"/>
      <c r="D259" s="26"/>
      <c r="E259" s="44"/>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x14ac:dyDescent="0.2">
      <c r="A260" s="42"/>
      <c r="B260" s="26"/>
      <c r="C260" s="43"/>
      <c r="D260" s="26"/>
      <c r="E260" s="44"/>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x14ac:dyDescent="0.2">
      <c r="A261" s="42"/>
      <c r="B261" s="26"/>
      <c r="C261" s="43"/>
      <c r="D261" s="26"/>
      <c r="E261" s="44"/>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x14ac:dyDescent="0.2">
      <c r="A262" s="42"/>
      <c r="B262" s="26"/>
      <c r="C262" s="43"/>
      <c r="D262" s="26"/>
      <c r="E262" s="44"/>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x14ac:dyDescent="0.2">
      <c r="A263" s="42"/>
      <c r="B263" s="26"/>
      <c r="C263" s="43"/>
      <c r="D263" s="26"/>
      <c r="E263" s="44"/>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x14ac:dyDescent="0.2">
      <c r="A264" s="42"/>
      <c r="B264" s="26"/>
      <c r="C264" s="43"/>
      <c r="D264" s="26"/>
      <c r="E264" s="44"/>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x14ac:dyDescent="0.2">
      <c r="A265" s="42"/>
      <c r="B265" s="26"/>
      <c r="C265" s="43"/>
      <c r="D265" s="26"/>
      <c r="E265" s="44"/>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x14ac:dyDescent="0.2">
      <c r="A266" s="42"/>
      <c r="B266" s="26"/>
      <c r="C266" s="43"/>
      <c r="D266" s="26"/>
      <c r="E266" s="44"/>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x14ac:dyDescent="0.2">
      <c r="A267" s="42"/>
      <c r="B267" s="26"/>
      <c r="C267" s="43"/>
      <c r="D267" s="26"/>
      <c r="E267" s="44"/>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x14ac:dyDescent="0.2">
      <c r="A268" s="42"/>
      <c r="B268" s="26"/>
      <c r="C268" s="43"/>
      <c r="D268" s="26"/>
      <c r="E268" s="44"/>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x14ac:dyDescent="0.2">
      <c r="A269" s="42"/>
      <c r="B269" s="26"/>
      <c r="C269" s="43"/>
      <c r="D269" s="26"/>
      <c r="E269" s="44"/>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x14ac:dyDescent="0.2">
      <c r="A270" s="42"/>
      <c r="B270" s="26"/>
      <c r="C270" s="43"/>
      <c r="D270" s="26"/>
      <c r="E270" s="44"/>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x14ac:dyDescent="0.2">
      <c r="A271" s="42"/>
      <c r="B271" s="26"/>
      <c r="C271" s="43"/>
      <c r="D271" s="26"/>
      <c r="E271" s="44"/>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x14ac:dyDescent="0.2">
      <c r="A272" s="42"/>
      <c r="B272" s="26"/>
      <c r="C272" s="43"/>
      <c r="D272" s="26"/>
      <c r="E272" s="44"/>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x14ac:dyDescent="0.2">
      <c r="A273" s="42"/>
      <c r="B273" s="26"/>
      <c r="C273" s="43"/>
      <c r="D273" s="26"/>
      <c r="E273" s="44"/>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x14ac:dyDescent="0.2">
      <c r="A274" s="42"/>
      <c r="B274" s="26"/>
      <c r="C274" s="43"/>
      <c r="D274" s="26"/>
      <c r="E274" s="44"/>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x14ac:dyDescent="0.2">
      <c r="A275" s="42"/>
      <c r="B275" s="26"/>
      <c r="C275" s="43"/>
      <c r="D275" s="26"/>
      <c r="E275" s="44"/>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x14ac:dyDescent="0.2">
      <c r="A276" s="42"/>
      <c r="B276" s="26"/>
      <c r="C276" s="43"/>
      <c r="D276" s="26"/>
      <c r="E276" s="44"/>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x14ac:dyDescent="0.2">
      <c r="A277" s="42"/>
      <c r="B277" s="26"/>
      <c r="C277" s="43"/>
      <c r="D277" s="26"/>
      <c r="E277" s="44"/>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x14ac:dyDescent="0.2">
      <c r="A278" s="42"/>
      <c r="B278" s="26"/>
      <c r="C278" s="43"/>
      <c r="D278" s="26"/>
      <c r="E278" s="44"/>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x14ac:dyDescent="0.2">
      <c r="A279" s="42"/>
      <c r="B279" s="26"/>
      <c r="C279" s="43"/>
      <c r="D279" s="26"/>
      <c r="E279" s="44"/>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x14ac:dyDescent="0.2">
      <c r="A280" s="42"/>
      <c r="B280" s="26"/>
      <c r="C280" s="43"/>
      <c r="D280" s="26"/>
      <c r="E280" s="44"/>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x14ac:dyDescent="0.2">
      <c r="A281" s="42"/>
      <c r="B281" s="26"/>
      <c r="C281" s="43"/>
      <c r="D281" s="26"/>
      <c r="E281" s="44"/>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x14ac:dyDescent="0.2">
      <c r="A282" s="42"/>
      <c r="B282" s="26"/>
      <c r="C282" s="43"/>
      <c r="D282" s="26"/>
      <c r="E282" s="44"/>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x14ac:dyDescent="0.2">
      <c r="A283" s="42"/>
      <c r="B283" s="26"/>
      <c r="C283" s="43"/>
      <c r="D283" s="26"/>
      <c r="E283" s="44"/>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x14ac:dyDescent="0.2">
      <c r="A284" s="42"/>
      <c r="B284" s="26"/>
      <c r="C284" s="43"/>
      <c r="D284" s="26"/>
      <c r="E284" s="44"/>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x14ac:dyDescent="0.2">
      <c r="A285" s="42"/>
      <c r="B285" s="26"/>
      <c r="C285" s="43"/>
      <c r="D285" s="26"/>
      <c r="E285" s="44"/>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x14ac:dyDescent="0.2">
      <c r="A286" s="42"/>
      <c r="B286" s="26"/>
      <c r="C286" s="43"/>
      <c r="D286" s="26"/>
      <c r="E286" s="44"/>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x14ac:dyDescent="0.2">
      <c r="A287" s="42"/>
      <c r="B287" s="26"/>
      <c r="C287" s="43"/>
      <c r="D287" s="26"/>
      <c r="E287" s="44"/>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x14ac:dyDescent="0.2">
      <c r="A288" s="42"/>
      <c r="B288" s="26"/>
      <c r="C288" s="43"/>
      <c r="D288" s="26"/>
      <c r="E288" s="44"/>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x14ac:dyDescent="0.2">
      <c r="A289" s="42"/>
      <c r="B289" s="26"/>
      <c r="C289" s="43"/>
      <c r="D289" s="26"/>
      <c r="E289" s="44"/>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x14ac:dyDescent="0.2">
      <c r="A290" s="42"/>
      <c r="B290" s="26"/>
      <c r="C290" s="43"/>
      <c r="D290" s="26"/>
      <c r="E290" s="44"/>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x14ac:dyDescent="0.2">
      <c r="A291" s="42"/>
      <c r="B291" s="26"/>
      <c r="C291" s="43"/>
      <c r="D291" s="26"/>
      <c r="E291" s="44"/>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x14ac:dyDescent="0.2">
      <c r="A292" s="42"/>
      <c r="B292" s="26"/>
      <c r="C292" s="43"/>
      <c r="D292" s="26"/>
      <c r="E292" s="44"/>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x14ac:dyDescent="0.2">
      <c r="A293" s="42"/>
      <c r="B293" s="26"/>
      <c r="C293" s="43"/>
      <c r="D293" s="26"/>
      <c r="E293" s="44"/>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x14ac:dyDescent="0.2">
      <c r="A294" s="42"/>
      <c r="B294" s="26"/>
      <c r="C294" s="43"/>
      <c r="D294" s="26"/>
      <c r="E294" s="44"/>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x14ac:dyDescent="0.2">
      <c r="A295" s="42"/>
      <c r="B295" s="26"/>
      <c r="C295" s="43"/>
      <c r="D295" s="26"/>
      <c r="E295" s="44"/>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x14ac:dyDescent="0.2">
      <c r="A296" s="42"/>
      <c r="B296" s="26"/>
      <c r="C296" s="43"/>
      <c r="D296" s="26"/>
      <c r="E296" s="44"/>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x14ac:dyDescent="0.2">
      <c r="A297" s="42"/>
      <c r="B297" s="26"/>
      <c r="C297" s="43"/>
      <c r="D297" s="26"/>
      <c r="E297" s="44"/>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x14ac:dyDescent="0.2">
      <c r="A298" s="42"/>
      <c r="B298" s="26"/>
      <c r="C298" s="43"/>
      <c r="D298" s="26"/>
      <c r="E298" s="44"/>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x14ac:dyDescent="0.2">
      <c r="A299" s="42"/>
      <c r="B299" s="26"/>
      <c r="C299" s="43"/>
      <c r="D299" s="26"/>
      <c r="E299" s="44"/>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x14ac:dyDescent="0.2">
      <c r="A300" s="42"/>
      <c r="B300" s="26"/>
      <c r="C300" s="43"/>
      <c r="D300" s="26"/>
      <c r="E300" s="44"/>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x14ac:dyDescent="0.2">
      <c r="A301" s="42"/>
      <c r="B301" s="26"/>
      <c r="C301" s="43"/>
      <c r="D301" s="26"/>
      <c r="E301" s="44"/>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x14ac:dyDescent="0.2">
      <c r="A302" s="42"/>
      <c r="B302" s="26"/>
      <c r="C302" s="43"/>
      <c r="D302" s="26"/>
      <c r="E302" s="44"/>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x14ac:dyDescent="0.2">
      <c r="A303" s="42"/>
      <c r="B303" s="26"/>
      <c r="C303" s="43"/>
      <c r="D303" s="26"/>
      <c r="E303" s="44"/>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x14ac:dyDescent="0.2">
      <c r="A304" s="42"/>
      <c r="B304" s="26"/>
      <c r="C304" s="43"/>
      <c r="D304" s="26"/>
      <c r="E304" s="44"/>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x14ac:dyDescent="0.2">
      <c r="A305" s="42"/>
      <c r="B305" s="26"/>
      <c r="C305" s="43"/>
      <c r="D305" s="26"/>
      <c r="E305" s="44"/>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x14ac:dyDescent="0.2">
      <c r="A306" s="42"/>
      <c r="B306" s="26"/>
      <c r="C306" s="43"/>
      <c r="D306" s="26"/>
      <c r="E306" s="44"/>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x14ac:dyDescent="0.2">
      <c r="A307" s="42"/>
      <c r="B307" s="26"/>
      <c r="C307" s="43"/>
      <c r="D307" s="26"/>
      <c r="E307" s="44"/>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x14ac:dyDescent="0.2">
      <c r="A308" s="42"/>
      <c r="B308" s="26"/>
      <c r="C308" s="43"/>
      <c r="D308" s="26"/>
      <c r="E308" s="44"/>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x14ac:dyDescent="0.2">
      <c r="A309" s="42"/>
      <c r="B309" s="26"/>
      <c r="C309" s="43"/>
      <c r="D309" s="26"/>
      <c r="E309" s="44"/>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x14ac:dyDescent="0.2">
      <c r="A310" s="42"/>
      <c r="B310" s="26"/>
      <c r="C310" s="43"/>
      <c r="D310" s="26"/>
      <c r="E310" s="44"/>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x14ac:dyDescent="0.2">
      <c r="A311" s="42"/>
      <c r="B311" s="26"/>
      <c r="C311" s="43"/>
      <c r="D311" s="26"/>
      <c r="E311" s="44"/>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x14ac:dyDescent="0.2">
      <c r="A312" s="42"/>
      <c r="B312" s="26"/>
      <c r="C312" s="43"/>
      <c r="D312" s="26"/>
      <c r="E312" s="44"/>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x14ac:dyDescent="0.2">
      <c r="A313" s="42"/>
      <c r="B313" s="26"/>
      <c r="C313" s="43"/>
      <c r="D313" s="26"/>
      <c r="E313" s="44"/>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x14ac:dyDescent="0.2">
      <c r="A314" s="42"/>
      <c r="B314" s="26"/>
      <c r="C314" s="43"/>
      <c r="D314" s="26"/>
      <c r="E314" s="44"/>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x14ac:dyDescent="0.2">
      <c r="A315" s="42"/>
      <c r="B315" s="26"/>
      <c r="C315" s="43"/>
      <c r="D315" s="26"/>
      <c r="E315" s="44"/>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x14ac:dyDescent="0.2">
      <c r="A316" s="42"/>
      <c r="B316" s="26"/>
      <c r="C316" s="43"/>
      <c r="D316" s="26"/>
      <c r="E316" s="44"/>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x14ac:dyDescent="0.2">
      <c r="A317" s="42"/>
      <c r="B317" s="26"/>
      <c r="C317" s="43"/>
      <c r="D317" s="26"/>
      <c r="E317" s="44"/>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x14ac:dyDescent="0.2">
      <c r="A318" s="42"/>
      <c r="B318" s="26"/>
      <c r="C318" s="43"/>
      <c r="D318" s="26"/>
      <c r="E318" s="44"/>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x14ac:dyDescent="0.2">
      <c r="A319" s="42"/>
      <c r="B319" s="26"/>
      <c r="C319" s="43"/>
      <c r="D319" s="26"/>
      <c r="E319" s="44"/>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x14ac:dyDescent="0.2">
      <c r="A320" s="42"/>
      <c r="B320" s="26"/>
      <c r="C320" s="43"/>
      <c r="D320" s="26"/>
      <c r="E320" s="44"/>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x14ac:dyDescent="0.2">
      <c r="A321" s="42"/>
      <c r="B321" s="26"/>
      <c r="C321" s="43"/>
      <c r="D321" s="26"/>
      <c r="E321" s="44"/>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x14ac:dyDescent="0.2">
      <c r="A322" s="42"/>
      <c r="B322" s="26"/>
      <c r="C322" s="43"/>
      <c r="D322" s="26"/>
      <c r="E322" s="44"/>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x14ac:dyDescent="0.2">
      <c r="A323" s="42"/>
      <c r="B323" s="26"/>
      <c r="C323" s="43"/>
      <c r="D323" s="26"/>
      <c r="E323" s="44"/>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x14ac:dyDescent="0.2">
      <c r="A324" s="42"/>
      <c r="B324" s="26"/>
      <c r="C324" s="43"/>
      <c r="D324" s="26"/>
      <c r="E324" s="44"/>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x14ac:dyDescent="0.2">
      <c r="A325" s="42"/>
      <c r="B325" s="26"/>
      <c r="C325" s="43"/>
      <c r="D325" s="26"/>
      <c r="E325" s="44"/>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x14ac:dyDescent="0.2">
      <c r="A326" s="42"/>
      <c r="B326" s="26"/>
      <c r="C326" s="43"/>
      <c r="D326" s="26"/>
      <c r="E326" s="44"/>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x14ac:dyDescent="0.2">
      <c r="A327" s="42"/>
      <c r="B327" s="26"/>
      <c r="C327" s="43"/>
      <c r="D327" s="26"/>
      <c r="E327" s="44"/>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x14ac:dyDescent="0.2">
      <c r="A328" s="42"/>
      <c r="B328" s="26"/>
      <c r="C328" s="43"/>
      <c r="D328" s="26"/>
      <c r="E328" s="44"/>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x14ac:dyDescent="0.2">
      <c r="A329" s="42"/>
      <c r="B329" s="26"/>
      <c r="C329" s="43"/>
      <c r="D329" s="26"/>
      <c r="E329" s="44"/>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x14ac:dyDescent="0.2">
      <c r="A330" s="42"/>
      <c r="B330" s="26"/>
      <c r="C330" s="43"/>
      <c r="D330" s="26"/>
      <c r="E330" s="44"/>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x14ac:dyDescent="0.2">
      <c r="A331" s="42"/>
      <c r="B331" s="26"/>
      <c r="C331" s="43"/>
      <c r="D331" s="26"/>
      <c r="E331" s="44"/>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x14ac:dyDescent="0.2">
      <c r="A332" s="42"/>
      <c r="B332" s="26"/>
      <c r="C332" s="43"/>
      <c r="D332" s="26"/>
      <c r="E332" s="44"/>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x14ac:dyDescent="0.2">
      <c r="A333" s="42"/>
      <c r="B333" s="26"/>
      <c r="C333" s="43"/>
      <c r="D333" s="26"/>
      <c r="E333" s="44"/>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x14ac:dyDescent="0.2">
      <c r="A334" s="42"/>
      <c r="B334" s="26"/>
      <c r="C334" s="43"/>
      <c r="D334" s="26"/>
      <c r="E334" s="44"/>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x14ac:dyDescent="0.2">
      <c r="A335" s="42"/>
      <c r="B335" s="26"/>
      <c r="C335" s="43"/>
      <c r="D335" s="26"/>
      <c r="E335" s="44"/>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x14ac:dyDescent="0.2">
      <c r="A336" s="42"/>
      <c r="B336" s="26"/>
      <c r="C336" s="43"/>
      <c r="D336" s="26"/>
      <c r="E336" s="44"/>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x14ac:dyDescent="0.2">
      <c r="A337" s="42"/>
      <c r="B337" s="26"/>
      <c r="C337" s="43"/>
      <c r="D337" s="26"/>
      <c r="E337" s="44"/>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x14ac:dyDescent="0.2">
      <c r="A338" s="42"/>
      <c r="B338" s="26"/>
      <c r="C338" s="43"/>
      <c r="D338" s="26"/>
      <c r="E338" s="44"/>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x14ac:dyDescent="0.2">
      <c r="A339" s="42"/>
      <c r="B339" s="26"/>
      <c r="C339" s="43"/>
      <c r="D339" s="26"/>
      <c r="E339" s="44"/>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x14ac:dyDescent="0.2">
      <c r="A340" s="42"/>
      <c r="B340" s="26"/>
      <c r="C340" s="43"/>
      <c r="D340" s="26"/>
      <c r="E340" s="44"/>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x14ac:dyDescent="0.2">
      <c r="A341" s="42"/>
      <c r="B341" s="26"/>
      <c r="C341" s="43"/>
      <c r="D341" s="26"/>
      <c r="E341" s="44"/>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x14ac:dyDescent="0.2">
      <c r="A342" s="42"/>
      <c r="B342" s="26"/>
      <c r="C342" s="43"/>
      <c r="D342" s="26"/>
      <c r="E342" s="44"/>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x14ac:dyDescent="0.2">
      <c r="A343" s="42"/>
      <c r="B343" s="26"/>
      <c r="C343" s="43"/>
      <c r="D343" s="26"/>
      <c r="E343" s="44"/>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x14ac:dyDescent="0.2">
      <c r="A344" s="42"/>
      <c r="B344" s="26"/>
      <c r="C344" s="43"/>
      <c r="D344" s="26"/>
      <c r="E344" s="44"/>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x14ac:dyDescent="0.2">
      <c r="A345" s="42"/>
      <c r="B345" s="26"/>
      <c r="C345" s="43"/>
      <c r="D345" s="26"/>
      <c r="E345" s="44"/>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x14ac:dyDescent="0.2">
      <c r="A346" s="42"/>
      <c r="B346" s="26"/>
      <c r="C346" s="43"/>
      <c r="D346" s="26"/>
      <c r="E346" s="44"/>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x14ac:dyDescent="0.2">
      <c r="A347" s="42"/>
      <c r="B347" s="26"/>
      <c r="C347" s="43"/>
      <c r="D347" s="26"/>
      <c r="E347" s="44"/>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x14ac:dyDescent="0.2">
      <c r="A348" s="42"/>
      <c r="B348" s="26"/>
      <c r="C348" s="43"/>
      <c r="D348" s="26"/>
      <c r="E348" s="44"/>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x14ac:dyDescent="0.2">
      <c r="A349" s="42"/>
      <c r="B349" s="26"/>
      <c r="C349" s="43"/>
      <c r="D349" s="26"/>
      <c r="E349" s="44"/>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x14ac:dyDescent="0.2">
      <c r="A350" s="42"/>
      <c r="B350" s="26"/>
      <c r="C350" s="43"/>
      <c r="D350" s="26"/>
      <c r="E350" s="44"/>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x14ac:dyDescent="0.2">
      <c r="A351" s="42"/>
      <c r="B351" s="26"/>
      <c r="C351" s="43"/>
      <c r="D351" s="26"/>
      <c r="E351" s="44"/>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x14ac:dyDescent="0.2">
      <c r="A352" s="42"/>
      <c r="B352" s="26"/>
      <c r="C352" s="43"/>
      <c r="D352" s="26"/>
      <c r="E352" s="44"/>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x14ac:dyDescent="0.2">
      <c r="A353" s="42"/>
      <c r="B353" s="26"/>
      <c r="C353" s="43"/>
      <c r="D353" s="26"/>
      <c r="E353" s="44"/>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x14ac:dyDescent="0.2">
      <c r="A354" s="42"/>
      <c r="B354" s="26"/>
      <c r="C354" s="43"/>
      <c r="D354" s="26"/>
      <c r="E354" s="44"/>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x14ac:dyDescent="0.2">
      <c r="A355" s="42"/>
      <c r="B355" s="26"/>
      <c r="C355" s="43"/>
      <c r="D355" s="26"/>
      <c r="E355" s="44"/>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x14ac:dyDescent="0.2">
      <c r="A356" s="42"/>
      <c r="B356" s="26"/>
      <c r="C356" s="43"/>
      <c r="D356" s="26"/>
      <c r="E356" s="44"/>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x14ac:dyDescent="0.2">
      <c r="A357" s="42"/>
      <c r="B357" s="26"/>
      <c r="C357" s="43"/>
      <c r="D357" s="26"/>
      <c r="E357" s="44"/>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x14ac:dyDescent="0.2">
      <c r="A358" s="42"/>
      <c r="B358" s="26"/>
      <c r="C358" s="43"/>
      <c r="D358" s="26"/>
      <c r="E358" s="44"/>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x14ac:dyDescent="0.2">
      <c r="A359" s="42"/>
      <c r="B359" s="26"/>
      <c r="C359" s="43"/>
      <c r="D359" s="26"/>
      <c r="E359" s="44"/>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x14ac:dyDescent="0.2">
      <c r="A360" s="42"/>
      <c r="B360" s="26"/>
      <c r="C360" s="43"/>
      <c r="D360" s="26"/>
      <c r="E360" s="44"/>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x14ac:dyDescent="0.2">
      <c r="A361" s="42"/>
      <c r="B361" s="26"/>
      <c r="C361" s="43"/>
      <c r="D361" s="26"/>
      <c r="E361" s="44"/>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x14ac:dyDescent="0.2">
      <c r="A362" s="42"/>
      <c r="B362" s="26"/>
      <c r="C362" s="43"/>
      <c r="D362" s="26"/>
      <c r="E362" s="44"/>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x14ac:dyDescent="0.2">
      <c r="A363" s="42"/>
      <c r="B363" s="26"/>
      <c r="C363" s="43"/>
      <c r="D363" s="26"/>
      <c r="E363" s="44"/>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x14ac:dyDescent="0.2">
      <c r="A364" s="42"/>
      <c r="B364" s="26"/>
      <c r="C364" s="43"/>
      <c r="D364" s="26"/>
      <c r="E364" s="44"/>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x14ac:dyDescent="0.2">
      <c r="A365" s="42"/>
      <c r="B365" s="26"/>
      <c r="C365" s="43"/>
      <c r="D365" s="26"/>
      <c r="E365" s="44"/>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x14ac:dyDescent="0.2">
      <c r="A366" s="42"/>
      <c r="B366" s="26"/>
      <c r="C366" s="43"/>
      <c r="D366" s="26"/>
      <c r="E366" s="44"/>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x14ac:dyDescent="0.2">
      <c r="A367" s="42"/>
      <c r="B367" s="26"/>
      <c r="C367" s="43"/>
      <c r="D367" s="26"/>
      <c r="E367" s="44"/>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x14ac:dyDescent="0.2">
      <c r="A368" s="42"/>
      <c r="B368" s="26"/>
      <c r="C368" s="43"/>
      <c r="D368" s="26"/>
      <c r="E368" s="44"/>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x14ac:dyDescent="0.2">
      <c r="A369" s="42"/>
      <c r="B369" s="26"/>
      <c r="C369" s="43"/>
      <c r="D369" s="26"/>
      <c r="E369" s="44"/>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x14ac:dyDescent="0.2">
      <c r="A370" s="42"/>
      <c r="B370" s="26"/>
      <c r="C370" s="43"/>
      <c r="D370" s="26"/>
      <c r="E370" s="44"/>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x14ac:dyDescent="0.2">
      <c r="A371" s="42"/>
      <c r="B371" s="26"/>
      <c r="C371" s="43"/>
      <c r="D371" s="26"/>
      <c r="E371" s="44"/>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x14ac:dyDescent="0.2">
      <c r="A372" s="42"/>
      <c r="B372" s="26"/>
      <c r="C372" s="43"/>
      <c r="D372" s="26"/>
      <c r="E372" s="44"/>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x14ac:dyDescent="0.2">
      <c r="A373" s="42"/>
      <c r="B373" s="26"/>
      <c r="C373" s="43"/>
      <c r="D373" s="26"/>
      <c r="E373" s="44"/>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x14ac:dyDescent="0.2">
      <c r="A374" s="42"/>
      <c r="B374" s="26"/>
      <c r="C374" s="43"/>
      <c r="D374" s="26"/>
      <c r="E374" s="44"/>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x14ac:dyDescent="0.2">
      <c r="A375" s="42"/>
      <c r="B375" s="26"/>
      <c r="C375" s="43"/>
      <c r="D375" s="26"/>
      <c r="E375" s="44"/>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x14ac:dyDescent="0.2">
      <c r="A376" s="42"/>
      <c r="B376" s="26"/>
      <c r="C376" s="43"/>
      <c r="D376" s="26"/>
      <c r="E376" s="44"/>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x14ac:dyDescent="0.2">
      <c r="A377" s="42"/>
      <c r="B377" s="26"/>
      <c r="C377" s="43"/>
      <c r="D377" s="26"/>
      <c r="E377" s="44"/>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x14ac:dyDescent="0.2">
      <c r="A378" s="42"/>
      <c r="B378" s="26"/>
      <c r="C378" s="43"/>
      <c r="D378" s="26"/>
      <c r="E378" s="44"/>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x14ac:dyDescent="0.2">
      <c r="A379" s="42"/>
      <c r="B379" s="26"/>
      <c r="C379" s="43"/>
      <c r="D379" s="26"/>
      <c r="E379" s="44"/>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x14ac:dyDescent="0.2">
      <c r="A380" s="42"/>
      <c r="B380" s="26"/>
      <c r="C380" s="43"/>
      <c r="D380" s="26"/>
      <c r="E380" s="44"/>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x14ac:dyDescent="0.2">
      <c r="A381" s="42"/>
      <c r="B381" s="26"/>
      <c r="C381" s="43"/>
      <c r="D381" s="26"/>
      <c r="E381" s="44"/>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x14ac:dyDescent="0.2">
      <c r="A382" s="42"/>
      <c r="B382" s="26"/>
      <c r="C382" s="43"/>
      <c r="D382" s="26"/>
      <c r="E382" s="44"/>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x14ac:dyDescent="0.2">
      <c r="A383" s="42"/>
      <c r="B383" s="26"/>
      <c r="C383" s="43"/>
      <c r="D383" s="26"/>
      <c r="E383" s="44"/>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x14ac:dyDescent="0.2">
      <c r="A384" s="42"/>
      <c r="B384" s="26"/>
      <c r="C384" s="43"/>
      <c r="D384" s="26"/>
      <c r="E384" s="44"/>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x14ac:dyDescent="0.2">
      <c r="A385" s="42"/>
      <c r="B385" s="26"/>
      <c r="C385" s="43"/>
      <c r="D385" s="26"/>
      <c r="E385" s="44"/>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x14ac:dyDescent="0.2">
      <c r="A386" s="42"/>
      <c r="B386" s="26"/>
      <c r="C386" s="43"/>
      <c r="D386" s="26"/>
      <c r="E386" s="44"/>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x14ac:dyDescent="0.2">
      <c r="A387" s="42"/>
      <c r="B387" s="26"/>
      <c r="C387" s="43"/>
      <c r="D387" s="26"/>
      <c r="E387" s="44"/>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x14ac:dyDescent="0.2">
      <c r="A388" s="42"/>
      <c r="B388" s="26"/>
      <c r="C388" s="43"/>
      <c r="D388" s="26"/>
      <c r="E388" s="44"/>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x14ac:dyDescent="0.2">
      <c r="A389" s="42"/>
      <c r="B389" s="26"/>
      <c r="C389" s="43"/>
      <c r="D389" s="26"/>
      <c r="E389" s="44"/>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x14ac:dyDescent="0.2">
      <c r="A390" s="42"/>
      <c r="B390" s="26"/>
      <c r="C390" s="43"/>
      <c r="D390" s="26"/>
      <c r="E390" s="44"/>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x14ac:dyDescent="0.2">
      <c r="A391" s="42"/>
      <c r="B391" s="26"/>
      <c r="C391" s="43"/>
      <c r="D391" s="26"/>
      <c r="E391" s="44"/>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x14ac:dyDescent="0.2">
      <c r="A392" s="42"/>
      <c r="B392" s="26"/>
      <c r="C392" s="43"/>
      <c r="D392" s="26"/>
      <c r="E392" s="44"/>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x14ac:dyDescent="0.2">
      <c r="A393" s="42"/>
      <c r="B393" s="26"/>
      <c r="C393" s="43"/>
      <c r="D393" s="26"/>
      <c r="E393" s="44"/>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x14ac:dyDescent="0.2">
      <c r="A394" s="42"/>
      <c r="B394" s="26"/>
      <c r="C394" s="43"/>
      <c r="D394" s="26"/>
      <c r="E394" s="44"/>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x14ac:dyDescent="0.2">
      <c r="A395" s="42"/>
      <c r="B395" s="26"/>
      <c r="C395" s="43"/>
      <c r="D395" s="26"/>
      <c r="E395" s="44"/>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x14ac:dyDescent="0.2">
      <c r="A396" s="42"/>
      <c r="B396" s="26"/>
      <c r="C396" s="43"/>
      <c r="D396" s="26"/>
      <c r="E396" s="44"/>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x14ac:dyDescent="0.2">
      <c r="A397" s="42"/>
      <c r="B397" s="26"/>
      <c r="C397" s="43"/>
      <c r="D397" s="26"/>
      <c r="E397" s="44"/>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x14ac:dyDescent="0.2">
      <c r="A398" s="42"/>
      <c r="B398" s="26"/>
      <c r="C398" s="43"/>
      <c r="D398" s="26"/>
      <c r="E398" s="44"/>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x14ac:dyDescent="0.2">
      <c r="A399" s="42"/>
      <c r="B399" s="26"/>
      <c r="C399" s="43"/>
      <c r="D399" s="26"/>
      <c r="E399" s="44"/>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x14ac:dyDescent="0.2">
      <c r="A400" s="42"/>
      <c r="B400" s="26"/>
      <c r="C400" s="43"/>
      <c r="D400" s="26"/>
      <c r="E400" s="44"/>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x14ac:dyDescent="0.2">
      <c r="A401" s="42"/>
      <c r="B401" s="26"/>
      <c r="C401" s="43"/>
      <c r="D401" s="26"/>
      <c r="E401" s="44"/>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x14ac:dyDescent="0.2">
      <c r="A402" s="42"/>
      <c r="B402" s="26"/>
      <c r="C402" s="43"/>
      <c r="D402" s="26"/>
      <c r="E402" s="44"/>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x14ac:dyDescent="0.2">
      <c r="A403" s="42"/>
      <c r="B403" s="26"/>
      <c r="C403" s="43"/>
      <c r="D403" s="26"/>
      <c r="E403" s="44"/>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x14ac:dyDescent="0.2">
      <c r="A404" s="42"/>
      <c r="B404" s="26"/>
      <c r="C404" s="43"/>
      <c r="D404" s="26"/>
      <c r="E404" s="44"/>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x14ac:dyDescent="0.2">
      <c r="A405" s="42"/>
      <c r="B405" s="26"/>
      <c r="C405" s="43"/>
      <c r="D405" s="26"/>
      <c r="E405" s="44"/>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x14ac:dyDescent="0.2">
      <c r="A406" s="42"/>
      <c r="B406" s="26"/>
      <c r="C406" s="43"/>
      <c r="D406" s="26"/>
      <c r="E406" s="44"/>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x14ac:dyDescent="0.2">
      <c r="A407" s="42"/>
      <c r="B407" s="26"/>
      <c r="C407" s="43"/>
      <c r="D407" s="26"/>
      <c r="E407" s="44"/>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x14ac:dyDescent="0.2">
      <c r="A408" s="42"/>
      <c r="B408" s="26"/>
      <c r="C408" s="43"/>
      <c r="D408" s="26"/>
      <c r="E408" s="44"/>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x14ac:dyDescent="0.2">
      <c r="A409" s="42"/>
      <c r="B409" s="26"/>
      <c r="C409" s="43"/>
      <c r="D409" s="26"/>
      <c r="E409" s="44"/>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x14ac:dyDescent="0.2">
      <c r="A410" s="42"/>
      <c r="B410" s="26"/>
      <c r="C410" s="43"/>
      <c r="D410" s="26"/>
      <c r="E410" s="44"/>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x14ac:dyDescent="0.2">
      <c r="A411" s="42"/>
      <c r="B411" s="26"/>
      <c r="C411" s="43"/>
      <c r="D411" s="26"/>
      <c r="E411" s="44"/>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x14ac:dyDescent="0.2">
      <c r="A412" s="42"/>
      <c r="B412" s="26"/>
      <c r="C412" s="43"/>
      <c r="D412" s="26"/>
      <c r="E412" s="44"/>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x14ac:dyDescent="0.2">
      <c r="A413" s="42"/>
      <c r="B413" s="26"/>
      <c r="C413" s="43"/>
      <c r="D413" s="26"/>
      <c r="E413" s="44"/>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x14ac:dyDescent="0.2">
      <c r="A414" s="42"/>
      <c r="B414" s="26"/>
      <c r="C414" s="43"/>
      <c r="D414" s="26"/>
      <c r="E414" s="44"/>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x14ac:dyDescent="0.2">
      <c r="A415" s="42"/>
      <c r="B415" s="26"/>
      <c r="C415" s="43"/>
      <c r="D415" s="26"/>
      <c r="E415" s="44"/>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x14ac:dyDescent="0.2">
      <c r="A416" s="42"/>
      <c r="B416" s="26"/>
      <c r="C416" s="43"/>
      <c r="D416" s="26"/>
      <c r="E416" s="44"/>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x14ac:dyDescent="0.2">
      <c r="A417" s="42"/>
      <c r="B417" s="26"/>
      <c r="C417" s="43"/>
      <c r="D417" s="26"/>
      <c r="E417" s="44"/>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x14ac:dyDescent="0.2">
      <c r="A418" s="42"/>
      <c r="B418" s="26"/>
      <c r="C418" s="43"/>
      <c r="D418" s="26"/>
      <c r="E418" s="44"/>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x14ac:dyDescent="0.2">
      <c r="A419" s="42"/>
      <c r="B419" s="26"/>
      <c r="C419" s="43"/>
      <c r="D419" s="26"/>
      <c r="E419" s="44"/>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x14ac:dyDescent="0.2">
      <c r="A420" s="42"/>
      <c r="B420" s="26"/>
      <c r="C420" s="43"/>
      <c r="D420" s="26"/>
      <c r="E420" s="44"/>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x14ac:dyDescent="0.2">
      <c r="A421" s="42"/>
      <c r="B421" s="26"/>
      <c r="C421" s="43"/>
      <c r="D421" s="26"/>
      <c r="E421" s="44"/>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x14ac:dyDescent="0.2">
      <c r="A422" s="42"/>
      <c r="B422" s="26"/>
      <c r="C422" s="43"/>
      <c r="D422" s="26"/>
      <c r="E422" s="44"/>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x14ac:dyDescent="0.2">
      <c r="A423" s="42"/>
      <c r="B423" s="26"/>
      <c r="C423" s="43"/>
      <c r="D423" s="26"/>
      <c r="E423" s="44"/>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x14ac:dyDescent="0.2">
      <c r="A424" s="42"/>
      <c r="B424" s="26"/>
      <c r="C424" s="43"/>
      <c r="D424" s="26"/>
      <c r="E424" s="44"/>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x14ac:dyDescent="0.2">
      <c r="A425" s="42"/>
      <c r="B425" s="26"/>
      <c r="C425" s="43"/>
      <c r="D425" s="26"/>
      <c r="E425" s="44"/>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x14ac:dyDescent="0.2">
      <c r="A426" s="42"/>
      <c r="B426" s="26"/>
      <c r="C426" s="43"/>
      <c r="D426" s="26"/>
      <c r="E426" s="44"/>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x14ac:dyDescent="0.2">
      <c r="A427" s="42"/>
      <c r="B427" s="26"/>
      <c r="C427" s="43"/>
      <c r="D427" s="26"/>
      <c r="E427" s="44"/>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x14ac:dyDescent="0.2">
      <c r="A428" s="42"/>
      <c r="B428" s="26"/>
      <c r="C428" s="43"/>
      <c r="D428" s="26"/>
      <c r="E428" s="44"/>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x14ac:dyDescent="0.2">
      <c r="A429" s="42"/>
      <c r="B429" s="26"/>
      <c r="C429" s="43"/>
      <c r="D429" s="26"/>
      <c r="E429" s="44"/>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x14ac:dyDescent="0.2">
      <c r="A430" s="42"/>
      <c r="B430" s="26"/>
      <c r="C430" s="43"/>
      <c r="D430" s="26"/>
      <c r="E430" s="44"/>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x14ac:dyDescent="0.2">
      <c r="A431" s="42"/>
      <c r="B431" s="26"/>
      <c r="C431" s="43"/>
      <c r="D431" s="26"/>
      <c r="E431" s="44"/>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x14ac:dyDescent="0.2">
      <c r="A432" s="42"/>
      <c r="B432" s="26"/>
      <c r="C432" s="43"/>
      <c r="D432" s="26"/>
      <c r="E432" s="44"/>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x14ac:dyDescent="0.2">
      <c r="A433" s="42"/>
      <c r="B433" s="26"/>
      <c r="C433" s="43"/>
      <c r="D433" s="26"/>
      <c r="E433" s="44"/>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x14ac:dyDescent="0.2">
      <c r="A434" s="42"/>
      <c r="B434" s="26"/>
      <c r="C434" s="43"/>
      <c r="D434" s="26"/>
      <c r="E434" s="44"/>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x14ac:dyDescent="0.2">
      <c r="A435" s="42"/>
      <c r="B435" s="26"/>
      <c r="C435" s="43"/>
      <c r="D435" s="26"/>
      <c r="E435" s="44"/>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x14ac:dyDescent="0.2">
      <c r="A436" s="42"/>
      <c r="B436" s="26"/>
      <c r="C436" s="43"/>
      <c r="D436" s="26"/>
      <c r="E436" s="44"/>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x14ac:dyDescent="0.2">
      <c r="A437" s="42"/>
      <c r="B437" s="26"/>
      <c r="C437" s="43"/>
      <c r="D437" s="26"/>
      <c r="E437" s="44"/>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x14ac:dyDescent="0.2">
      <c r="A438" s="42"/>
      <c r="B438" s="26"/>
      <c r="C438" s="43"/>
      <c r="D438" s="26"/>
      <c r="E438" s="44"/>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x14ac:dyDescent="0.2">
      <c r="A439" s="42"/>
      <c r="B439" s="26"/>
      <c r="C439" s="43"/>
      <c r="D439" s="26"/>
      <c r="E439" s="44"/>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x14ac:dyDescent="0.2">
      <c r="A440" s="42"/>
      <c r="B440" s="26"/>
      <c r="C440" s="43"/>
      <c r="D440" s="26"/>
      <c r="E440" s="44"/>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x14ac:dyDescent="0.2">
      <c r="A441" s="42"/>
      <c r="B441" s="26"/>
      <c r="C441" s="43"/>
      <c r="D441" s="26"/>
      <c r="E441" s="44"/>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x14ac:dyDescent="0.2">
      <c r="A442" s="42"/>
      <c r="B442" s="26"/>
      <c r="C442" s="43"/>
      <c r="D442" s="26"/>
      <c r="E442" s="44"/>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x14ac:dyDescent="0.2">
      <c r="A443" s="42"/>
      <c r="B443" s="26"/>
      <c r="C443" s="43"/>
      <c r="D443" s="26"/>
      <c r="E443" s="44"/>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x14ac:dyDescent="0.2">
      <c r="A444" s="42"/>
      <c r="B444" s="26"/>
      <c r="C444" s="43"/>
      <c r="D444" s="26"/>
      <c r="E444" s="44"/>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x14ac:dyDescent="0.2">
      <c r="A445" s="42"/>
      <c r="B445" s="26"/>
      <c r="C445" s="43"/>
      <c r="D445" s="26"/>
      <c r="E445" s="44"/>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x14ac:dyDescent="0.2">
      <c r="A446" s="42"/>
      <c r="B446" s="26"/>
      <c r="C446" s="43"/>
      <c r="D446" s="26"/>
      <c r="E446" s="44"/>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x14ac:dyDescent="0.2">
      <c r="A447" s="42"/>
      <c r="B447" s="26"/>
      <c r="C447" s="43"/>
      <c r="D447" s="26"/>
      <c r="E447" s="44"/>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x14ac:dyDescent="0.2">
      <c r="A448" s="42"/>
      <c r="B448" s="26"/>
      <c r="C448" s="43"/>
      <c r="D448" s="26"/>
      <c r="E448" s="44"/>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x14ac:dyDescent="0.2">
      <c r="A449" s="42"/>
      <c r="B449" s="26"/>
      <c r="C449" s="43"/>
      <c r="D449" s="26"/>
      <c r="E449" s="44"/>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x14ac:dyDescent="0.2">
      <c r="A450" s="42"/>
      <c r="B450" s="26"/>
      <c r="C450" s="43"/>
      <c r="D450" s="26"/>
      <c r="E450" s="44"/>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x14ac:dyDescent="0.2">
      <c r="A451" s="42"/>
      <c r="B451" s="26"/>
      <c r="C451" s="43"/>
      <c r="D451" s="26"/>
      <c r="E451" s="44"/>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x14ac:dyDescent="0.2">
      <c r="A452" s="42"/>
      <c r="B452" s="26"/>
      <c r="C452" s="43"/>
      <c r="D452" s="26"/>
      <c r="E452" s="44"/>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x14ac:dyDescent="0.2">
      <c r="A453" s="42"/>
      <c r="B453" s="26"/>
      <c r="C453" s="43"/>
      <c r="D453" s="26"/>
      <c r="E453" s="44"/>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x14ac:dyDescent="0.2">
      <c r="A454" s="42"/>
      <c r="B454" s="26"/>
      <c r="C454" s="43"/>
      <c r="D454" s="26"/>
      <c r="E454" s="44"/>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x14ac:dyDescent="0.2">
      <c r="A455" s="42"/>
      <c r="B455" s="26"/>
      <c r="C455" s="43"/>
      <c r="D455" s="26"/>
      <c r="E455" s="44"/>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x14ac:dyDescent="0.2">
      <c r="A456" s="42"/>
      <c r="B456" s="26"/>
      <c r="C456" s="43"/>
      <c r="D456" s="26"/>
      <c r="E456" s="44"/>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x14ac:dyDescent="0.2">
      <c r="A457" s="42"/>
      <c r="B457" s="26"/>
      <c r="C457" s="43"/>
      <c r="D457" s="26"/>
      <c r="E457" s="44"/>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x14ac:dyDescent="0.2">
      <c r="A458" s="42"/>
      <c r="B458" s="26"/>
      <c r="C458" s="43"/>
      <c r="D458" s="26"/>
      <c r="E458" s="44"/>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x14ac:dyDescent="0.2">
      <c r="A459" s="42"/>
      <c r="B459" s="26"/>
      <c r="C459" s="43"/>
      <c r="D459" s="26"/>
      <c r="E459" s="44"/>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x14ac:dyDescent="0.2">
      <c r="A460" s="42"/>
      <c r="B460" s="26"/>
      <c r="C460" s="43"/>
      <c r="D460" s="26"/>
      <c r="E460" s="44"/>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x14ac:dyDescent="0.2">
      <c r="A461" s="42"/>
      <c r="B461" s="26"/>
      <c r="C461" s="43"/>
      <c r="D461" s="26"/>
      <c r="E461" s="44"/>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x14ac:dyDescent="0.2">
      <c r="A462" s="42"/>
      <c r="B462" s="26"/>
      <c r="C462" s="43"/>
      <c r="D462" s="26"/>
      <c r="E462" s="44"/>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x14ac:dyDescent="0.2">
      <c r="A463" s="42"/>
      <c r="B463" s="26"/>
      <c r="C463" s="43"/>
      <c r="D463" s="26"/>
      <c r="E463" s="44"/>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x14ac:dyDescent="0.2">
      <c r="A464" s="42"/>
      <c r="B464" s="26"/>
      <c r="C464" s="43"/>
      <c r="D464" s="26"/>
      <c r="E464" s="44"/>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x14ac:dyDescent="0.2">
      <c r="A465" s="42"/>
      <c r="B465" s="26"/>
      <c r="C465" s="43"/>
      <c r="D465" s="26"/>
      <c r="E465" s="44"/>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x14ac:dyDescent="0.2">
      <c r="A466" s="42"/>
      <c r="B466" s="26"/>
      <c r="C466" s="43"/>
      <c r="D466" s="26"/>
      <c r="E466" s="44"/>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x14ac:dyDescent="0.2">
      <c r="A467" s="42"/>
      <c r="B467" s="26"/>
      <c r="C467" s="43"/>
      <c r="D467" s="26"/>
      <c r="E467" s="44"/>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x14ac:dyDescent="0.2">
      <c r="A468" s="42"/>
      <c r="B468" s="26"/>
      <c r="C468" s="43"/>
      <c r="D468" s="26"/>
      <c r="E468" s="44"/>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x14ac:dyDescent="0.2">
      <c r="A469" s="42"/>
      <c r="B469" s="26"/>
      <c r="C469" s="43"/>
      <c r="D469" s="26"/>
      <c r="E469" s="44"/>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x14ac:dyDescent="0.2">
      <c r="A470" s="42"/>
      <c r="B470" s="26"/>
      <c r="C470" s="43"/>
      <c r="D470" s="26"/>
      <c r="E470" s="44"/>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x14ac:dyDescent="0.2">
      <c r="A471" s="42"/>
      <c r="B471" s="26"/>
      <c r="C471" s="43"/>
      <c r="D471" s="26"/>
      <c r="E471" s="44"/>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x14ac:dyDescent="0.2">
      <c r="A472" s="42"/>
      <c r="B472" s="26"/>
      <c r="C472" s="43"/>
      <c r="D472" s="26"/>
      <c r="E472" s="44"/>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x14ac:dyDescent="0.2">
      <c r="A473" s="42"/>
      <c r="B473" s="26"/>
      <c r="C473" s="43"/>
      <c r="D473" s="26"/>
      <c r="E473" s="44"/>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x14ac:dyDescent="0.2">
      <c r="A474" s="42"/>
      <c r="B474" s="26"/>
      <c r="C474" s="43"/>
      <c r="D474" s="26"/>
      <c r="E474" s="44"/>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x14ac:dyDescent="0.2">
      <c r="A475" s="42"/>
      <c r="B475" s="26"/>
      <c r="C475" s="43"/>
      <c r="D475" s="26"/>
      <c r="E475" s="44"/>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x14ac:dyDescent="0.2">
      <c r="A476" s="42"/>
      <c r="B476" s="26"/>
      <c r="C476" s="43"/>
      <c r="D476" s="26"/>
      <c r="E476" s="44"/>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x14ac:dyDescent="0.2">
      <c r="A477" s="42"/>
      <c r="B477" s="26"/>
      <c r="C477" s="43"/>
      <c r="D477" s="26"/>
      <c r="E477" s="44"/>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x14ac:dyDescent="0.2">
      <c r="A478" s="42"/>
      <c r="B478" s="26"/>
      <c r="C478" s="43"/>
      <c r="D478" s="26"/>
      <c r="E478" s="44"/>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x14ac:dyDescent="0.2">
      <c r="A479" s="42"/>
      <c r="B479" s="26"/>
      <c r="C479" s="43"/>
      <c r="D479" s="26"/>
      <c r="E479" s="44"/>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x14ac:dyDescent="0.2">
      <c r="A480" s="42"/>
      <c r="B480" s="26"/>
      <c r="C480" s="43"/>
      <c r="D480" s="26"/>
      <c r="E480" s="44"/>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x14ac:dyDescent="0.2">
      <c r="A481" s="42"/>
      <c r="B481" s="26"/>
      <c r="C481" s="43"/>
      <c r="D481" s="26"/>
      <c r="E481" s="44"/>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x14ac:dyDescent="0.2">
      <c r="A482" s="42"/>
      <c r="B482" s="26"/>
      <c r="C482" s="43"/>
      <c r="D482" s="26"/>
      <c r="E482" s="44"/>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x14ac:dyDescent="0.2">
      <c r="A483" s="42"/>
      <c r="B483" s="26"/>
      <c r="C483" s="43"/>
      <c r="D483" s="26"/>
      <c r="E483" s="44"/>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x14ac:dyDescent="0.2">
      <c r="A484" s="42"/>
      <c r="B484" s="26"/>
      <c r="C484" s="43"/>
      <c r="D484" s="26"/>
      <c r="E484" s="44"/>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x14ac:dyDescent="0.2">
      <c r="A485" s="42"/>
      <c r="B485" s="26"/>
      <c r="C485" s="43"/>
      <c r="D485" s="26"/>
      <c r="E485" s="44"/>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x14ac:dyDescent="0.2">
      <c r="A486" s="42"/>
      <c r="B486" s="26"/>
      <c r="C486" s="43"/>
      <c r="D486" s="26"/>
      <c r="E486" s="44"/>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x14ac:dyDescent="0.2">
      <c r="A487" s="42"/>
      <c r="B487" s="26"/>
      <c r="C487" s="43"/>
      <c r="D487" s="26"/>
      <c r="E487" s="44"/>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x14ac:dyDescent="0.2">
      <c r="A488" s="42"/>
      <c r="B488" s="26"/>
      <c r="C488" s="43"/>
      <c r="D488" s="26"/>
      <c r="E488" s="44"/>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x14ac:dyDescent="0.2">
      <c r="A489" s="42"/>
      <c r="B489" s="26"/>
      <c r="C489" s="43"/>
      <c r="D489" s="26"/>
      <c r="E489" s="44"/>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x14ac:dyDescent="0.2">
      <c r="A490" s="42"/>
      <c r="B490" s="26"/>
      <c r="C490" s="43"/>
      <c r="D490" s="26"/>
      <c r="E490" s="44"/>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x14ac:dyDescent="0.2">
      <c r="A491" s="42"/>
      <c r="B491" s="26"/>
      <c r="C491" s="43"/>
      <c r="D491" s="26"/>
      <c r="E491" s="44"/>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x14ac:dyDescent="0.2">
      <c r="A492" s="42"/>
      <c r="B492" s="26"/>
      <c r="C492" s="43"/>
      <c r="D492" s="26"/>
      <c r="E492" s="44"/>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x14ac:dyDescent="0.2">
      <c r="A493" s="42"/>
      <c r="B493" s="26"/>
      <c r="C493" s="43"/>
      <c r="D493" s="26"/>
      <c r="E493" s="44"/>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x14ac:dyDescent="0.2">
      <c r="A494" s="42"/>
      <c r="B494" s="26"/>
      <c r="C494" s="43"/>
      <c r="D494" s="26"/>
      <c r="E494" s="44"/>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x14ac:dyDescent="0.2">
      <c r="A495" s="42"/>
      <c r="B495" s="26"/>
      <c r="C495" s="43"/>
      <c r="D495" s="26"/>
      <c r="E495" s="44"/>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x14ac:dyDescent="0.2">
      <c r="A496" s="42"/>
      <c r="B496" s="26"/>
      <c r="C496" s="43"/>
      <c r="D496" s="26"/>
      <c r="E496" s="44"/>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x14ac:dyDescent="0.2">
      <c r="A497" s="42"/>
      <c r="B497" s="26"/>
      <c r="C497" s="43"/>
      <c r="D497" s="26"/>
      <c r="E497" s="44"/>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x14ac:dyDescent="0.2">
      <c r="A498" s="42"/>
      <c r="B498" s="26"/>
      <c r="C498" s="43"/>
      <c r="D498" s="26"/>
      <c r="E498" s="44"/>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x14ac:dyDescent="0.2">
      <c r="A499" s="42"/>
      <c r="B499" s="26"/>
      <c r="C499" s="43"/>
      <c r="D499" s="26"/>
      <c r="E499" s="44"/>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x14ac:dyDescent="0.2">
      <c r="A500" s="42"/>
      <c r="B500" s="26"/>
      <c r="C500" s="43"/>
      <c r="D500" s="26"/>
      <c r="E500" s="44"/>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x14ac:dyDescent="0.2">
      <c r="A501" s="42"/>
      <c r="B501" s="26"/>
      <c r="C501" s="43"/>
      <c r="D501" s="26"/>
      <c r="E501" s="44"/>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x14ac:dyDescent="0.2">
      <c r="A502" s="42"/>
      <c r="B502" s="26"/>
      <c r="C502" s="43"/>
      <c r="D502" s="26"/>
      <c r="E502" s="44"/>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x14ac:dyDescent="0.2">
      <c r="A503" s="42"/>
      <c r="B503" s="26"/>
      <c r="C503" s="43"/>
      <c r="D503" s="26"/>
      <c r="E503" s="44"/>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x14ac:dyDescent="0.2">
      <c r="A504" s="42"/>
      <c r="B504" s="26"/>
      <c r="C504" s="43"/>
      <c r="D504" s="26"/>
      <c r="E504" s="44"/>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x14ac:dyDescent="0.2">
      <c r="A505" s="42"/>
      <c r="B505" s="26"/>
      <c r="C505" s="43"/>
      <c r="D505" s="26"/>
      <c r="E505" s="44"/>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x14ac:dyDescent="0.2">
      <c r="A506" s="42"/>
      <c r="B506" s="26"/>
      <c r="C506" s="43"/>
      <c r="D506" s="26"/>
      <c r="E506" s="44"/>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x14ac:dyDescent="0.2">
      <c r="A507" s="42"/>
      <c r="B507" s="26"/>
      <c r="C507" s="43"/>
      <c r="D507" s="26"/>
      <c r="E507" s="44"/>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x14ac:dyDescent="0.2">
      <c r="A508" s="42"/>
      <c r="B508" s="26"/>
      <c r="C508" s="43"/>
      <c r="D508" s="26"/>
      <c r="E508" s="44"/>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x14ac:dyDescent="0.2">
      <c r="A509" s="42"/>
      <c r="B509" s="26"/>
      <c r="C509" s="43"/>
      <c r="D509" s="26"/>
      <c r="E509" s="44"/>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x14ac:dyDescent="0.2">
      <c r="A510" s="42"/>
      <c r="B510" s="26"/>
      <c r="C510" s="43"/>
      <c r="D510" s="26"/>
      <c r="E510" s="44"/>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x14ac:dyDescent="0.2">
      <c r="A511" s="42"/>
      <c r="B511" s="26"/>
      <c r="C511" s="43"/>
      <c r="D511" s="26"/>
      <c r="E511" s="44"/>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x14ac:dyDescent="0.2">
      <c r="A512" s="42"/>
      <c r="B512" s="26"/>
      <c r="C512" s="43"/>
      <c r="D512" s="26"/>
      <c r="E512" s="44"/>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x14ac:dyDescent="0.2">
      <c r="A513" s="42"/>
      <c r="B513" s="26"/>
      <c r="C513" s="43"/>
      <c r="D513" s="26"/>
      <c r="E513" s="44"/>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x14ac:dyDescent="0.2">
      <c r="A514" s="42"/>
      <c r="B514" s="26"/>
      <c r="C514" s="43"/>
      <c r="D514" s="26"/>
      <c r="E514" s="44"/>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x14ac:dyDescent="0.2">
      <c r="A515" s="42"/>
      <c r="B515" s="26"/>
      <c r="C515" s="43"/>
      <c r="D515" s="26"/>
      <c r="E515" s="44"/>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x14ac:dyDescent="0.2">
      <c r="A516" s="42"/>
      <c r="B516" s="26"/>
      <c r="C516" s="43"/>
      <c r="D516" s="26"/>
      <c r="E516" s="44"/>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x14ac:dyDescent="0.2">
      <c r="A517" s="42"/>
      <c r="B517" s="26"/>
      <c r="C517" s="43"/>
      <c r="D517" s="26"/>
      <c r="E517" s="44"/>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x14ac:dyDescent="0.2">
      <c r="A518" s="42"/>
      <c r="B518" s="26"/>
      <c r="C518" s="43"/>
      <c r="D518" s="26"/>
      <c r="E518" s="44"/>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x14ac:dyDescent="0.2">
      <c r="A519" s="42"/>
      <c r="B519" s="26"/>
      <c r="C519" s="43"/>
      <c r="D519" s="26"/>
      <c r="E519" s="44"/>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x14ac:dyDescent="0.2">
      <c r="A520" s="42"/>
      <c r="B520" s="26"/>
      <c r="C520" s="43"/>
      <c r="D520" s="26"/>
      <c r="E520" s="44"/>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x14ac:dyDescent="0.2">
      <c r="A521" s="42"/>
      <c r="B521" s="26"/>
      <c r="C521" s="43"/>
      <c r="D521" s="26"/>
      <c r="E521" s="44"/>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x14ac:dyDescent="0.2">
      <c r="A522" s="42"/>
      <c r="B522" s="26"/>
      <c r="C522" s="43"/>
      <c r="D522" s="26"/>
      <c r="E522" s="44"/>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x14ac:dyDescent="0.2">
      <c r="A523" s="42"/>
      <c r="B523" s="26"/>
      <c r="C523" s="43"/>
      <c r="D523" s="26"/>
      <c r="E523" s="44"/>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x14ac:dyDescent="0.2">
      <c r="A524" s="42"/>
      <c r="B524" s="26"/>
      <c r="C524" s="43"/>
      <c r="D524" s="26"/>
      <c r="E524" s="44"/>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x14ac:dyDescent="0.2">
      <c r="A525" s="42"/>
      <c r="B525" s="26"/>
      <c r="C525" s="43"/>
      <c r="D525" s="26"/>
      <c r="E525" s="44"/>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x14ac:dyDescent="0.2">
      <c r="A526" s="42"/>
      <c r="B526" s="26"/>
      <c r="C526" s="43"/>
      <c r="D526" s="26"/>
      <c r="E526" s="44"/>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x14ac:dyDescent="0.2">
      <c r="A527" s="42"/>
      <c r="B527" s="26"/>
      <c r="C527" s="43"/>
      <c r="D527" s="26"/>
      <c r="E527" s="44"/>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x14ac:dyDescent="0.2">
      <c r="A528" s="42"/>
      <c r="B528" s="26"/>
      <c r="C528" s="43"/>
      <c r="D528" s="26"/>
      <c r="E528" s="44"/>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x14ac:dyDescent="0.2">
      <c r="A529" s="42"/>
      <c r="B529" s="26"/>
      <c r="C529" s="43"/>
      <c r="D529" s="26"/>
      <c r="E529" s="44"/>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x14ac:dyDescent="0.2">
      <c r="A530" s="42"/>
      <c r="B530" s="26"/>
      <c r="C530" s="43"/>
      <c r="D530" s="26"/>
      <c r="E530" s="44"/>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x14ac:dyDescent="0.2">
      <c r="A531" s="42"/>
      <c r="B531" s="26"/>
      <c r="C531" s="43"/>
      <c r="D531" s="26"/>
      <c r="E531" s="44"/>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x14ac:dyDescent="0.2">
      <c r="A532" s="42"/>
      <c r="B532" s="26"/>
      <c r="C532" s="43"/>
      <c r="D532" s="26"/>
      <c r="E532" s="44"/>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x14ac:dyDescent="0.2">
      <c r="A533" s="42"/>
      <c r="B533" s="26"/>
      <c r="C533" s="43"/>
      <c r="D533" s="26"/>
      <c r="E533" s="44"/>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x14ac:dyDescent="0.2">
      <c r="A534" s="42"/>
      <c r="B534" s="26"/>
      <c r="C534" s="43"/>
      <c r="D534" s="26"/>
      <c r="E534" s="44"/>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x14ac:dyDescent="0.2">
      <c r="A535" s="42"/>
      <c r="B535" s="26"/>
      <c r="C535" s="43"/>
      <c r="D535" s="26"/>
      <c r="E535" s="44"/>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x14ac:dyDescent="0.2">
      <c r="A536" s="42"/>
      <c r="B536" s="26"/>
      <c r="C536" s="43"/>
      <c r="D536" s="26"/>
      <c r="E536" s="44"/>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x14ac:dyDescent="0.2">
      <c r="A537" s="42"/>
      <c r="B537" s="26"/>
      <c r="C537" s="43"/>
      <c r="D537" s="26"/>
      <c r="E537" s="44"/>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x14ac:dyDescent="0.2">
      <c r="A538" s="42"/>
      <c r="B538" s="26"/>
      <c r="C538" s="43"/>
      <c r="D538" s="26"/>
      <c r="E538" s="44"/>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x14ac:dyDescent="0.2">
      <c r="A539" s="42"/>
      <c r="B539" s="26"/>
      <c r="C539" s="43"/>
      <c r="D539" s="26"/>
      <c r="E539" s="44"/>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x14ac:dyDescent="0.2">
      <c r="A540" s="42"/>
      <c r="B540" s="26"/>
      <c r="C540" s="43"/>
      <c r="D540" s="26"/>
      <c r="E540" s="44"/>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x14ac:dyDescent="0.2">
      <c r="A541" s="42"/>
      <c r="B541" s="26"/>
      <c r="C541" s="43"/>
      <c r="D541" s="26"/>
      <c r="E541" s="44"/>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x14ac:dyDescent="0.2">
      <c r="A542" s="42"/>
      <c r="B542" s="26"/>
      <c r="C542" s="43"/>
      <c r="D542" s="26"/>
      <c r="E542" s="44"/>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x14ac:dyDescent="0.2">
      <c r="A543" s="42"/>
      <c r="B543" s="26"/>
      <c r="C543" s="43"/>
      <c r="D543" s="26"/>
      <c r="E543" s="44"/>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x14ac:dyDescent="0.2">
      <c r="A544" s="42"/>
      <c r="B544" s="26"/>
      <c r="C544" s="43"/>
      <c r="D544" s="26"/>
      <c r="E544" s="44"/>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x14ac:dyDescent="0.2">
      <c r="A545" s="42"/>
      <c r="B545" s="26"/>
      <c r="C545" s="43"/>
      <c r="D545" s="26"/>
      <c r="E545" s="44"/>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x14ac:dyDescent="0.2">
      <c r="A546" s="42"/>
      <c r="B546" s="26"/>
      <c r="C546" s="43"/>
      <c r="D546" s="26"/>
      <c r="E546" s="44"/>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x14ac:dyDescent="0.2">
      <c r="A547" s="42"/>
      <c r="B547" s="26"/>
      <c r="C547" s="43"/>
      <c r="D547" s="26"/>
      <c r="E547" s="44"/>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x14ac:dyDescent="0.2">
      <c r="A548" s="42"/>
      <c r="B548" s="26"/>
      <c r="C548" s="43"/>
      <c r="D548" s="26"/>
      <c r="E548" s="44"/>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x14ac:dyDescent="0.2">
      <c r="A549" s="42"/>
      <c r="B549" s="26"/>
      <c r="C549" s="43"/>
      <c r="D549" s="26"/>
      <c r="E549" s="44"/>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x14ac:dyDescent="0.2">
      <c r="A550" s="42"/>
      <c r="B550" s="26"/>
      <c r="C550" s="43"/>
      <c r="D550" s="26"/>
      <c r="E550" s="44"/>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x14ac:dyDescent="0.2">
      <c r="A551" s="42"/>
      <c r="B551" s="26"/>
      <c r="C551" s="43"/>
      <c r="D551" s="26"/>
      <c r="E551" s="44"/>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x14ac:dyDescent="0.2">
      <c r="A552" s="42"/>
      <c r="B552" s="26"/>
      <c r="C552" s="43"/>
      <c r="D552" s="26"/>
      <c r="E552" s="44"/>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x14ac:dyDescent="0.2">
      <c r="A553" s="42"/>
      <c r="B553" s="26"/>
      <c r="C553" s="43"/>
      <c r="D553" s="26"/>
      <c r="E553" s="44"/>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x14ac:dyDescent="0.2">
      <c r="A554" s="42"/>
      <c r="B554" s="26"/>
      <c r="C554" s="43"/>
      <c r="D554" s="26"/>
      <c r="E554" s="44"/>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x14ac:dyDescent="0.2">
      <c r="A555" s="42"/>
      <c r="B555" s="26"/>
      <c r="C555" s="43"/>
      <c r="D555" s="26"/>
      <c r="E555" s="44"/>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x14ac:dyDescent="0.2">
      <c r="A556" s="42"/>
      <c r="B556" s="26"/>
      <c r="C556" s="43"/>
      <c r="D556" s="26"/>
      <c r="E556" s="44"/>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x14ac:dyDescent="0.2">
      <c r="A557" s="42"/>
      <c r="B557" s="26"/>
      <c r="C557" s="43"/>
      <c r="D557" s="26"/>
      <c r="E557" s="44"/>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x14ac:dyDescent="0.2">
      <c r="A558" s="42"/>
      <c r="B558" s="26"/>
      <c r="C558" s="43"/>
      <c r="D558" s="26"/>
      <c r="E558" s="44"/>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x14ac:dyDescent="0.2">
      <c r="A559" s="42"/>
      <c r="B559" s="26"/>
      <c r="C559" s="43"/>
      <c r="D559" s="26"/>
      <c r="E559" s="44"/>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x14ac:dyDescent="0.2">
      <c r="A560" s="42"/>
      <c r="B560" s="26"/>
      <c r="C560" s="43"/>
      <c r="D560" s="26"/>
      <c r="E560" s="44"/>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x14ac:dyDescent="0.2">
      <c r="A561" s="42"/>
      <c r="B561" s="26"/>
      <c r="C561" s="43"/>
      <c r="D561" s="26"/>
      <c r="E561" s="44"/>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x14ac:dyDescent="0.2">
      <c r="A562" s="42"/>
      <c r="B562" s="26"/>
      <c r="C562" s="43"/>
      <c r="D562" s="26"/>
      <c r="E562" s="44"/>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x14ac:dyDescent="0.2">
      <c r="A563" s="42"/>
      <c r="B563" s="26"/>
      <c r="C563" s="43"/>
      <c r="D563" s="26"/>
      <c r="E563" s="44"/>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x14ac:dyDescent="0.2">
      <c r="A564" s="42"/>
      <c r="B564" s="26"/>
      <c r="C564" s="43"/>
      <c r="D564" s="26"/>
      <c r="E564" s="44"/>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x14ac:dyDescent="0.2">
      <c r="A565" s="42"/>
      <c r="B565" s="26"/>
      <c r="C565" s="43"/>
      <c r="D565" s="26"/>
      <c r="E565" s="44"/>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x14ac:dyDescent="0.2">
      <c r="A566" s="42"/>
      <c r="B566" s="26"/>
      <c r="C566" s="43"/>
      <c r="D566" s="26"/>
      <c r="E566" s="44"/>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x14ac:dyDescent="0.2">
      <c r="A567" s="42"/>
      <c r="B567" s="26"/>
      <c r="C567" s="43"/>
      <c r="D567" s="26"/>
      <c r="E567" s="44"/>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x14ac:dyDescent="0.2">
      <c r="A568" s="42"/>
      <c r="B568" s="26"/>
      <c r="C568" s="43"/>
      <c r="D568" s="26"/>
      <c r="E568" s="44"/>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x14ac:dyDescent="0.2">
      <c r="A569" s="42"/>
      <c r="B569" s="26"/>
      <c r="C569" s="43"/>
      <c r="D569" s="26"/>
      <c r="E569" s="44"/>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x14ac:dyDescent="0.2">
      <c r="A570" s="42"/>
      <c r="B570" s="26"/>
      <c r="C570" s="43"/>
      <c r="D570" s="26"/>
      <c r="E570" s="44"/>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x14ac:dyDescent="0.2">
      <c r="A571" s="42"/>
      <c r="B571" s="26"/>
      <c r="C571" s="43"/>
      <c r="D571" s="26"/>
      <c r="E571" s="44"/>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x14ac:dyDescent="0.2">
      <c r="A572" s="42"/>
      <c r="B572" s="26"/>
      <c r="C572" s="43"/>
      <c r="D572" s="26"/>
      <c r="E572" s="44"/>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x14ac:dyDescent="0.2">
      <c r="A573" s="42"/>
      <c r="B573" s="26"/>
      <c r="C573" s="43"/>
      <c r="D573" s="26"/>
      <c r="E573" s="44"/>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x14ac:dyDescent="0.2">
      <c r="A574" s="42"/>
      <c r="B574" s="26"/>
      <c r="C574" s="43"/>
      <c r="D574" s="26"/>
      <c r="E574" s="44"/>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x14ac:dyDescent="0.2">
      <c r="A575" s="42"/>
      <c r="B575" s="26"/>
      <c r="C575" s="43"/>
      <c r="D575" s="26"/>
      <c r="E575" s="44"/>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x14ac:dyDescent="0.2">
      <c r="A576" s="42"/>
      <c r="B576" s="26"/>
      <c r="C576" s="43"/>
      <c r="D576" s="26"/>
      <c r="E576" s="44"/>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x14ac:dyDescent="0.2">
      <c r="A577" s="42"/>
      <c r="B577" s="26"/>
      <c r="C577" s="43"/>
      <c r="D577" s="26"/>
      <c r="E577" s="44"/>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x14ac:dyDescent="0.2">
      <c r="A578" s="42"/>
      <c r="B578" s="26"/>
      <c r="C578" s="43"/>
      <c r="D578" s="26"/>
      <c r="E578" s="44"/>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x14ac:dyDescent="0.2">
      <c r="A579" s="42"/>
      <c r="B579" s="26"/>
      <c r="C579" s="43"/>
      <c r="D579" s="26"/>
      <c r="E579" s="44"/>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x14ac:dyDescent="0.2">
      <c r="A580" s="42"/>
      <c r="B580" s="26"/>
      <c r="C580" s="43"/>
      <c r="D580" s="26"/>
      <c r="E580" s="44"/>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x14ac:dyDescent="0.2">
      <c r="A581" s="42"/>
      <c r="B581" s="26"/>
      <c r="C581" s="43"/>
      <c r="D581" s="26"/>
      <c r="E581" s="44"/>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x14ac:dyDescent="0.2">
      <c r="A582" s="42"/>
      <c r="B582" s="26"/>
      <c r="C582" s="43"/>
      <c r="D582" s="26"/>
      <c r="E582" s="44"/>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x14ac:dyDescent="0.2">
      <c r="A583" s="42"/>
      <c r="B583" s="26"/>
      <c r="C583" s="43"/>
      <c r="D583" s="26"/>
      <c r="E583" s="44"/>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x14ac:dyDescent="0.2">
      <c r="A584" s="42"/>
      <c r="B584" s="26"/>
      <c r="C584" s="43"/>
      <c r="D584" s="26"/>
      <c r="E584" s="44"/>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x14ac:dyDescent="0.2">
      <c r="A585" s="42"/>
      <c r="B585" s="26"/>
      <c r="C585" s="43"/>
      <c r="D585" s="26"/>
      <c r="E585" s="44"/>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x14ac:dyDescent="0.2">
      <c r="A586" s="42"/>
      <c r="B586" s="26"/>
      <c r="C586" s="43"/>
      <c r="D586" s="26"/>
      <c r="E586" s="44"/>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x14ac:dyDescent="0.2">
      <c r="A587" s="42"/>
      <c r="B587" s="26"/>
      <c r="C587" s="43"/>
      <c r="D587" s="26"/>
      <c r="E587" s="44"/>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x14ac:dyDescent="0.2">
      <c r="A588" s="42"/>
      <c r="B588" s="26"/>
      <c r="C588" s="43"/>
      <c r="D588" s="26"/>
      <c r="E588" s="44"/>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x14ac:dyDescent="0.2">
      <c r="A589" s="42"/>
      <c r="B589" s="26"/>
      <c r="C589" s="43"/>
      <c r="D589" s="26"/>
      <c r="E589" s="44"/>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x14ac:dyDescent="0.2">
      <c r="A590" s="42"/>
      <c r="B590" s="26"/>
      <c r="C590" s="43"/>
      <c r="D590" s="26"/>
      <c r="E590" s="44"/>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x14ac:dyDescent="0.2">
      <c r="A591" s="42"/>
      <c r="B591" s="26"/>
      <c r="C591" s="43"/>
      <c r="D591" s="26"/>
      <c r="E591" s="44"/>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x14ac:dyDescent="0.2">
      <c r="A592" s="42"/>
      <c r="B592" s="26"/>
      <c r="C592" s="43"/>
      <c r="D592" s="26"/>
      <c r="E592" s="44"/>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x14ac:dyDescent="0.2">
      <c r="A593" s="42"/>
      <c r="B593" s="26"/>
      <c r="C593" s="43"/>
      <c r="D593" s="26"/>
      <c r="E593" s="44"/>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x14ac:dyDescent="0.2">
      <c r="A594" s="42"/>
      <c r="B594" s="26"/>
      <c r="C594" s="43"/>
      <c r="D594" s="26"/>
      <c r="E594" s="44"/>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x14ac:dyDescent="0.2">
      <c r="A595" s="42"/>
      <c r="B595" s="26"/>
      <c r="C595" s="43"/>
      <c r="D595" s="26"/>
      <c r="E595" s="44"/>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x14ac:dyDescent="0.2">
      <c r="A596" s="42"/>
      <c r="B596" s="26"/>
      <c r="C596" s="43"/>
      <c r="D596" s="26"/>
      <c r="E596" s="44"/>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x14ac:dyDescent="0.2">
      <c r="A597" s="42"/>
      <c r="B597" s="26"/>
      <c r="C597" s="43"/>
      <c r="D597" s="26"/>
      <c r="E597" s="44"/>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x14ac:dyDescent="0.2">
      <c r="A598" s="42"/>
      <c r="B598" s="26"/>
      <c r="C598" s="43"/>
      <c r="D598" s="26"/>
      <c r="E598" s="44"/>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x14ac:dyDescent="0.2">
      <c r="A599" s="42"/>
      <c r="B599" s="26"/>
      <c r="C599" s="43"/>
      <c r="D599" s="26"/>
      <c r="E599" s="44"/>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x14ac:dyDescent="0.2">
      <c r="A600" s="42"/>
      <c r="B600" s="26"/>
      <c r="C600" s="43"/>
      <c r="D600" s="26"/>
      <c r="E600" s="44"/>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x14ac:dyDescent="0.2">
      <c r="A601" s="42"/>
      <c r="B601" s="26"/>
      <c r="C601" s="43"/>
      <c r="D601" s="26"/>
      <c r="E601" s="44"/>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x14ac:dyDescent="0.2">
      <c r="A602" s="42"/>
      <c r="B602" s="26"/>
      <c r="C602" s="43"/>
      <c r="D602" s="26"/>
      <c r="E602" s="44"/>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x14ac:dyDescent="0.2">
      <c r="A603" s="42"/>
      <c r="B603" s="26"/>
      <c r="C603" s="43"/>
      <c r="D603" s="26"/>
      <c r="E603" s="44"/>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x14ac:dyDescent="0.2">
      <c r="A604" s="42"/>
      <c r="B604" s="26"/>
      <c r="C604" s="43"/>
      <c r="D604" s="26"/>
      <c r="E604" s="44"/>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x14ac:dyDescent="0.2">
      <c r="A605" s="42"/>
      <c r="B605" s="26"/>
      <c r="C605" s="43"/>
      <c r="D605" s="26"/>
      <c r="E605" s="44"/>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x14ac:dyDescent="0.2">
      <c r="A606" s="42"/>
      <c r="B606" s="26"/>
      <c r="C606" s="43"/>
      <c r="D606" s="26"/>
      <c r="E606" s="44"/>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x14ac:dyDescent="0.2">
      <c r="A607" s="42"/>
      <c r="B607" s="26"/>
      <c r="C607" s="43"/>
      <c r="D607" s="26"/>
      <c r="E607" s="44"/>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x14ac:dyDescent="0.2">
      <c r="A608" s="42"/>
      <c r="B608" s="26"/>
      <c r="C608" s="43"/>
      <c r="D608" s="26"/>
      <c r="E608" s="44"/>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x14ac:dyDescent="0.2">
      <c r="A609" s="42"/>
      <c r="B609" s="26"/>
      <c r="C609" s="43"/>
      <c r="D609" s="26"/>
      <c r="E609" s="44"/>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x14ac:dyDescent="0.2">
      <c r="A610" s="42"/>
      <c r="B610" s="26"/>
      <c r="C610" s="43"/>
      <c r="D610" s="26"/>
      <c r="E610" s="44"/>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x14ac:dyDescent="0.2">
      <c r="A611" s="42"/>
      <c r="B611" s="26"/>
      <c r="C611" s="43"/>
      <c r="D611" s="26"/>
      <c r="E611" s="44"/>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x14ac:dyDescent="0.2">
      <c r="A612" s="42"/>
      <c r="B612" s="26"/>
      <c r="C612" s="43"/>
      <c r="D612" s="26"/>
      <c r="E612" s="44"/>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x14ac:dyDescent="0.2">
      <c r="A613" s="42"/>
      <c r="B613" s="26"/>
      <c r="C613" s="43"/>
      <c r="D613" s="26"/>
      <c r="E613" s="44"/>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x14ac:dyDescent="0.2">
      <c r="A614" s="42"/>
      <c r="B614" s="26"/>
      <c r="C614" s="43"/>
      <c r="D614" s="26"/>
      <c r="E614" s="44"/>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x14ac:dyDescent="0.2">
      <c r="A615" s="42"/>
      <c r="B615" s="26"/>
      <c r="C615" s="43"/>
      <c r="D615" s="26"/>
      <c r="E615" s="44"/>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x14ac:dyDescent="0.2">
      <c r="A616" s="42"/>
      <c r="B616" s="26"/>
      <c r="C616" s="43"/>
      <c r="D616" s="26"/>
      <c r="E616" s="44"/>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x14ac:dyDescent="0.2">
      <c r="A617" s="42"/>
      <c r="B617" s="26"/>
      <c r="C617" s="43"/>
      <c r="D617" s="26"/>
      <c r="E617" s="44"/>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x14ac:dyDescent="0.2">
      <c r="A618" s="42"/>
      <c r="B618" s="26"/>
      <c r="C618" s="43"/>
      <c r="D618" s="26"/>
      <c r="E618" s="44"/>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x14ac:dyDescent="0.2">
      <c r="A619" s="42"/>
      <c r="B619" s="26"/>
      <c r="C619" s="43"/>
      <c r="D619" s="26"/>
      <c r="E619" s="44"/>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x14ac:dyDescent="0.2">
      <c r="A620" s="42"/>
      <c r="B620" s="26"/>
      <c r="C620" s="43"/>
      <c r="D620" s="26"/>
      <c r="E620" s="44"/>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x14ac:dyDescent="0.2">
      <c r="A621" s="42"/>
      <c r="B621" s="26"/>
      <c r="C621" s="43"/>
      <c r="D621" s="26"/>
      <c r="E621" s="44"/>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x14ac:dyDescent="0.2">
      <c r="A622" s="42"/>
      <c r="B622" s="26"/>
      <c r="C622" s="43"/>
      <c r="D622" s="26"/>
      <c r="E622" s="44"/>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x14ac:dyDescent="0.2">
      <c r="A623" s="42"/>
      <c r="B623" s="26"/>
      <c r="C623" s="43"/>
      <c r="D623" s="26"/>
      <c r="E623" s="44"/>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x14ac:dyDescent="0.2">
      <c r="A624" s="42"/>
      <c r="B624" s="26"/>
      <c r="C624" s="43"/>
      <c r="D624" s="26"/>
      <c r="E624" s="44"/>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x14ac:dyDescent="0.2">
      <c r="A625" s="42"/>
      <c r="B625" s="26"/>
      <c r="C625" s="43"/>
      <c r="D625" s="26"/>
      <c r="E625" s="44"/>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x14ac:dyDescent="0.2">
      <c r="A626" s="42"/>
      <c r="B626" s="26"/>
      <c r="C626" s="43"/>
      <c r="D626" s="26"/>
      <c r="E626" s="44"/>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x14ac:dyDescent="0.2">
      <c r="A627" s="42"/>
      <c r="B627" s="26"/>
      <c r="C627" s="43"/>
      <c r="D627" s="26"/>
      <c r="E627" s="44"/>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x14ac:dyDescent="0.2">
      <c r="A628" s="42"/>
      <c r="B628" s="26"/>
      <c r="C628" s="43"/>
      <c r="D628" s="26"/>
      <c r="E628" s="44"/>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x14ac:dyDescent="0.2">
      <c r="A629" s="42"/>
      <c r="B629" s="26"/>
      <c r="C629" s="43"/>
      <c r="D629" s="26"/>
      <c r="E629" s="44"/>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x14ac:dyDescent="0.2">
      <c r="A630" s="42"/>
      <c r="B630" s="26"/>
      <c r="C630" s="43"/>
      <c r="D630" s="26"/>
      <c r="E630" s="44"/>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x14ac:dyDescent="0.2">
      <c r="A631" s="42"/>
      <c r="B631" s="26"/>
      <c r="C631" s="43"/>
      <c r="D631" s="26"/>
      <c r="E631" s="44"/>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x14ac:dyDescent="0.2">
      <c r="A632" s="42"/>
      <c r="B632" s="26"/>
      <c r="C632" s="43"/>
      <c r="D632" s="26"/>
      <c r="E632" s="44"/>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x14ac:dyDescent="0.2">
      <c r="A633" s="42"/>
      <c r="B633" s="26"/>
      <c r="C633" s="43"/>
      <c r="D633" s="26"/>
      <c r="E633" s="44"/>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x14ac:dyDescent="0.2">
      <c r="A634" s="42"/>
      <c r="B634" s="26"/>
      <c r="C634" s="43"/>
      <c r="D634" s="26"/>
      <c r="E634" s="44"/>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x14ac:dyDescent="0.2">
      <c r="A635" s="42"/>
      <c r="B635" s="26"/>
      <c r="C635" s="43"/>
      <c r="D635" s="26"/>
      <c r="E635" s="44"/>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x14ac:dyDescent="0.2">
      <c r="A636" s="42"/>
      <c r="B636" s="26"/>
      <c r="C636" s="43"/>
      <c r="D636" s="26"/>
      <c r="E636" s="44"/>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x14ac:dyDescent="0.2">
      <c r="A637" s="42"/>
      <c r="B637" s="26"/>
      <c r="C637" s="43"/>
      <c r="D637" s="26"/>
      <c r="E637" s="44"/>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x14ac:dyDescent="0.2">
      <c r="A638" s="42"/>
      <c r="B638" s="26"/>
      <c r="C638" s="43"/>
      <c r="D638" s="26"/>
      <c r="E638" s="44"/>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x14ac:dyDescent="0.2">
      <c r="A639" s="42"/>
      <c r="B639" s="26"/>
      <c r="C639" s="43"/>
      <c r="D639" s="26"/>
      <c r="E639" s="44"/>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x14ac:dyDescent="0.2">
      <c r="A640" s="42"/>
      <c r="B640" s="26"/>
      <c r="C640" s="43"/>
      <c r="D640" s="26"/>
      <c r="E640" s="44"/>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x14ac:dyDescent="0.2">
      <c r="A641" s="42"/>
      <c r="B641" s="26"/>
      <c r="C641" s="43"/>
      <c r="D641" s="26"/>
      <c r="E641" s="44"/>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x14ac:dyDescent="0.2">
      <c r="A642" s="42"/>
      <c r="B642" s="26"/>
      <c r="C642" s="43"/>
      <c r="D642" s="26"/>
      <c r="E642" s="44"/>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x14ac:dyDescent="0.2">
      <c r="A643" s="42"/>
      <c r="B643" s="26"/>
      <c r="C643" s="43"/>
      <c r="D643" s="26"/>
      <c r="E643" s="44"/>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x14ac:dyDescent="0.2">
      <c r="A644" s="42"/>
      <c r="B644" s="26"/>
      <c r="C644" s="43"/>
      <c r="D644" s="26"/>
      <c r="E644" s="44"/>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x14ac:dyDescent="0.2">
      <c r="A645" s="42"/>
      <c r="B645" s="26"/>
      <c r="C645" s="43"/>
      <c r="D645" s="26"/>
      <c r="E645" s="44"/>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x14ac:dyDescent="0.2">
      <c r="A646" s="42"/>
      <c r="B646" s="26"/>
      <c r="C646" s="43"/>
      <c r="D646" s="26"/>
      <c r="E646" s="44"/>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x14ac:dyDescent="0.2">
      <c r="A647" s="42"/>
      <c r="B647" s="26"/>
      <c r="C647" s="43"/>
      <c r="D647" s="26"/>
      <c r="E647" s="44"/>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x14ac:dyDescent="0.2">
      <c r="A648" s="42"/>
      <c r="B648" s="26"/>
      <c r="C648" s="43"/>
      <c r="D648" s="26"/>
      <c r="E648" s="44"/>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x14ac:dyDescent="0.2">
      <c r="A649" s="42"/>
      <c r="B649" s="26"/>
      <c r="C649" s="43"/>
      <c r="D649" s="26"/>
      <c r="E649" s="44"/>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x14ac:dyDescent="0.2">
      <c r="A650" s="42"/>
      <c r="B650" s="26"/>
      <c r="C650" s="43"/>
      <c r="D650" s="26"/>
      <c r="E650" s="44"/>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x14ac:dyDescent="0.2">
      <c r="A651" s="42"/>
      <c r="B651" s="26"/>
      <c r="C651" s="43"/>
      <c r="D651" s="26"/>
      <c r="E651" s="44"/>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x14ac:dyDescent="0.2">
      <c r="A652" s="42"/>
      <c r="B652" s="26"/>
      <c r="C652" s="43"/>
      <c r="D652" s="26"/>
      <c r="E652" s="44"/>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x14ac:dyDescent="0.2">
      <c r="A653" s="42"/>
      <c r="B653" s="26"/>
      <c r="C653" s="43"/>
      <c r="D653" s="26"/>
      <c r="E653" s="44"/>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x14ac:dyDescent="0.2">
      <c r="A654" s="42"/>
      <c r="B654" s="26"/>
      <c r="C654" s="43"/>
      <c r="D654" s="26"/>
      <c r="E654" s="44"/>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x14ac:dyDescent="0.2">
      <c r="A655" s="42"/>
      <c r="B655" s="26"/>
      <c r="C655" s="43"/>
      <c r="D655" s="26"/>
      <c r="E655" s="44"/>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x14ac:dyDescent="0.2">
      <c r="A656" s="42"/>
      <c r="B656" s="26"/>
      <c r="C656" s="43"/>
      <c r="D656" s="26"/>
      <c r="E656" s="44"/>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x14ac:dyDescent="0.2">
      <c r="A657" s="42"/>
      <c r="B657" s="26"/>
      <c r="C657" s="43"/>
      <c r="D657" s="26"/>
      <c r="E657" s="44"/>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x14ac:dyDescent="0.2">
      <c r="A658" s="42"/>
      <c r="B658" s="26"/>
      <c r="C658" s="43"/>
      <c r="D658" s="26"/>
      <c r="E658" s="44"/>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x14ac:dyDescent="0.2">
      <c r="A659" s="42"/>
      <c r="B659" s="26"/>
      <c r="C659" s="43"/>
      <c r="D659" s="26"/>
      <c r="E659" s="44"/>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x14ac:dyDescent="0.2">
      <c r="A660" s="42"/>
      <c r="B660" s="26"/>
      <c r="C660" s="43"/>
      <c r="D660" s="26"/>
      <c r="E660" s="44"/>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x14ac:dyDescent="0.2">
      <c r="A661" s="42"/>
      <c r="B661" s="26"/>
      <c r="C661" s="43"/>
      <c r="D661" s="26"/>
      <c r="E661" s="44"/>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x14ac:dyDescent="0.2">
      <c r="A662" s="42"/>
      <c r="B662" s="26"/>
      <c r="C662" s="43"/>
      <c r="D662" s="26"/>
      <c r="E662" s="44"/>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x14ac:dyDescent="0.2">
      <c r="A663" s="42"/>
      <c r="B663" s="26"/>
      <c r="C663" s="43"/>
      <c r="D663" s="26"/>
      <c r="E663" s="44"/>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x14ac:dyDescent="0.2">
      <c r="A664" s="42"/>
      <c r="B664" s="26"/>
      <c r="C664" s="43"/>
      <c r="D664" s="26"/>
      <c r="E664" s="44"/>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x14ac:dyDescent="0.2">
      <c r="A665" s="42"/>
      <c r="B665" s="26"/>
      <c r="C665" s="43"/>
      <c r="D665" s="26"/>
      <c r="E665" s="44"/>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x14ac:dyDescent="0.2">
      <c r="A666" s="42"/>
      <c r="B666" s="26"/>
      <c r="C666" s="43"/>
      <c r="D666" s="26"/>
      <c r="E666" s="44"/>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x14ac:dyDescent="0.2">
      <c r="A667" s="42"/>
      <c r="B667" s="26"/>
      <c r="C667" s="43"/>
      <c r="D667" s="26"/>
      <c r="E667" s="44"/>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x14ac:dyDescent="0.2">
      <c r="A668" s="42"/>
      <c r="B668" s="26"/>
      <c r="C668" s="43"/>
      <c r="D668" s="26"/>
      <c r="E668" s="44"/>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x14ac:dyDescent="0.2">
      <c r="A669" s="42"/>
      <c r="B669" s="26"/>
      <c r="C669" s="43"/>
      <c r="D669" s="26"/>
      <c r="E669" s="44"/>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x14ac:dyDescent="0.2">
      <c r="A670" s="42"/>
      <c r="B670" s="26"/>
      <c r="C670" s="43"/>
      <c r="D670" s="26"/>
      <c r="E670" s="44"/>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x14ac:dyDescent="0.2">
      <c r="A671" s="42"/>
      <c r="B671" s="26"/>
      <c r="C671" s="43"/>
      <c r="D671" s="26"/>
      <c r="E671" s="44"/>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x14ac:dyDescent="0.2">
      <c r="A672" s="42"/>
      <c r="B672" s="26"/>
      <c r="C672" s="43"/>
      <c r="D672" s="26"/>
      <c r="E672" s="44"/>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x14ac:dyDescent="0.2">
      <c r="A673" s="42"/>
      <c r="B673" s="26"/>
      <c r="C673" s="43"/>
      <c r="D673" s="26"/>
      <c r="E673" s="44"/>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x14ac:dyDescent="0.2">
      <c r="A674" s="42"/>
      <c r="B674" s="26"/>
      <c r="C674" s="43"/>
      <c r="D674" s="26"/>
      <c r="E674" s="44"/>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x14ac:dyDescent="0.2">
      <c r="A675" s="42"/>
      <c r="B675" s="26"/>
      <c r="C675" s="43"/>
      <c r="D675" s="26"/>
      <c r="E675" s="44"/>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x14ac:dyDescent="0.2">
      <c r="A676" s="42"/>
      <c r="B676" s="26"/>
      <c r="C676" s="43"/>
      <c r="D676" s="26"/>
      <c r="E676" s="44"/>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x14ac:dyDescent="0.2">
      <c r="A677" s="42"/>
      <c r="B677" s="26"/>
      <c r="C677" s="43"/>
      <c r="D677" s="26"/>
      <c r="E677" s="44"/>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x14ac:dyDescent="0.2">
      <c r="A678" s="42"/>
      <c r="B678" s="26"/>
      <c r="C678" s="43"/>
      <c r="D678" s="26"/>
      <c r="E678" s="44"/>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x14ac:dyDescent="0.2">
      <c r="A679" s="42"/>
      <c r="B679" s="26"/>
      <c r="C679" s="43"/>
      <c r="D679" s="26"/>
      <c r="E679" s="44"/>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x14ac:dyDescent="0.2">
      <c r="A680" s="42"/>
      <c r="B680" s="26"/>
      <c r="C680" s="43"/>
      <c r="D680" s="26"/>
      <c r="E680" s="44"/>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x14ac:dyDescent="0.2">
      <c r="A681" s="42"/>
      <c r="B681" s="26"/>
      <c r="C681" s="43"/>
      <c r="D681" s="26"/>
      <c r="E681" s="44"/>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x14ac:dyDescent="0.2">
      <c r="A682" s="42"/>
      <c r="B682" s="26"/>
      <c r="C682" s="43"/>
      <c r="D682" s="26"/>
      <c r="E682" s="44"/>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x14ac:dyDescent="0.2">
      <c r="A683" s="42"/>
      <c r="B683" s="26"/>
      <c r="C683" s="43"/>
      <c r="D683" s="26"/>
      <c r="E683" s="44"/>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x14ac:dyDescent="0.2">
      <c r="A684" s="42"/>
      <c r="B684" s="26"/>
      <c r="C684" s="43"/>
      <c r="D684" s="26"/>
      <c r="E684" s="44"/>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x14ac:dyDescent="0.2">
      <c r="A685" s="42"/>
      <c r="B685" s="26"/>
      <c r="C685" s="43"/>
      <c r="D685" s="26"/>
      <c r="E685" s="44"/>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x14ac:dyDescent="0.2">
      <c r="A686" s="42"/>
      <c r="B686" s="26"/>
      <c r="C686" s="43"/>
      <c r="D686" s="26"/>
      <c r="E686" s="44"/>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x14ac:dyDescent="0.2">
      <c r="A687" s="42"/>
      <c r="B687" s="26"/>
      <c r="C687" s="43"/>
      <c r="D687" s="26"/>
      <c r="E687" s="44"/>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x14ac:dyDescent="0.2">
      <c r="A688" s="42"/>
      <c r="B688" s="26"/>
      <c r="C688" s="43"/>
      <c r="D688" s="26"/>
      <c r="E688" s="44"/>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x14ac:dyDescent="0.2">
      <c r="A689" s="42"/>
      <c r="B689" s="26"/>
      <c r="C689" s="43"/>
      <c r="D689" s="26"/>
      <c r="E689" s="44"/>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x14ac:dyDescent="0.2">
      <c r="A690" s="42"/>
      <c r="B690" s="26"/>
      <c r="C690" s="43"/>
      <c r="D690" s="26"/>
      <c r="E690" s="44"/>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x14ac:dyDescent="0.2">
      <c r="A691" s="42"/>
      <c r="B691" s="26"/>
      <c r="C691" s="43"/>
      <c r="D691" s="26"/>
      <c r="E691" s="44"/>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x14ac:dyDescent="0.2">
      <c r="A692" s="42"/>
      <c r="B692" s="26"/>
      <c r="C692" s="43"/>
      <c r="D692" s="26"/>
      <c r="E692" s="44"/>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x14ac:dyDescent="0.2">
      <c r="A693" s="42"/>
      <c r="B693" s="26"/>
      <c r="C693" s="43"/>
      <c r="D693" s="26"/>
      <c r="E693" s="44"/>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x14ac:dyDescent="0.2">
      <c r="A694" s="42"/>
      <c r="B694" s="26"/>
      <c r="C694" s="43"/>
      <c r="D694" s="26"/>
      <c r="E694" s="44"/>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x14ac:dyDescent="0.2">
      <c r="A695" s="42"/>
      <c r="B695" s="26"/>
      <c r="C695" s="43"/>
      <c r="D695" s="26"/>
      <c r="E695" s="44"/>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x14ac:dyDescent="0.2">
      <c r="A696" s="42"/>
      <c r="B696" s="26"/>
      <c r="C696" s="43"/>
      <c r="D696" s="26"/>
      <c r="E696" s="44"/>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x14ac:dyDescent="0.2">
      <c r="A697" s="42"/>
      <c r="B697" s="26"/>
      <c r="C697" s="43"/>
      <c r="D697" s="26"/>
      <c r="E697" s="44"/>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x14ac:dyDescent="0.2">
      <c r="A698" s="42"/>
      <c r="B698" s="26"/>
      <c r="C698" s="43"/>
      <c r="D698" s="26"/>
      <c r="E698" s="44"/>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x14ac:dyDescent="0.2">
      <c r="A699" s="42"/>
      <c r="B699" s="26"/>
      <c r="C699" s="43"/>
      <c r="D699" s="26"/>
      <c r="E699" s="44"/>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x14ac:dyDescent="0.2">
      <c r="A700" s="42"/>
      <c r="B700" s="26"/>
      <c r="C700" s="43"/>
      <c r="D700" s="26"/>
      <c r="E700" s="44"/>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x14ac:dyDescent="0.2">
      <c r="A701" s="42"/>
      <c r="B701" s="26"/>
      <c r="C701" s="43"/>
      <c r="D701" s="26"/>
      <c r="E701" s="44"/>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x14ac:dyDescent="0.2">
      <c r="A702" s="42"/>
      <c r="B702" s="26"/>
      <c r="C702" s="43"/>
      <c r="D702" s="26"/>
      <c r="E702" s="44"/>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x14ac:dyDescent="0.2">
      <c r="A703" s="42"/>
      <c r="B703" s="26"/>
      <c r="C703" s="43"/>
      <c r="D703" s="26"/>
      <c r="E703" s="44"/>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x14ac:dyDescent="0.2">
      <c r="A704" s="42"/>
      <c r="B704" s="26"/>
      <c r="C704" s="43"/>
      <c r="D704" s="26"/>
      <c r="E704" s="44"/>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x14ac:dyDescent="0.2">
      <c r="A705" s="42"/>
      <c r="B705" s="26"/>
      <c r="C705" s="43"/>
      <c r="D705" s="26"/>
      <c r="E705" s="44"/>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x14ac:dyDescent="0.2">
      <c r="A706" s="42"/>
      <c r="B706" s="26"/>
      <c r="C706" s="43"/>
      <c r="D706" s="26"/>
      <c r="E706" s="44"/>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x14ac:dyDescent="0.2">
      <c r="A707" s="42"/>
      <c r="B707" s="26"/>
      <c r="C707" s="43"/>
      <c r="D707" s="26"/>
      <c r="E707" s="44"/>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x14ac:dyDescent="0.2">
      <c r="A708" s="42"/>
      <c r="B708" s="26"/>
      <c r="C708" s="43"/>
      <c r="D708" s="26"/>
      <c r="E708" s="44"/>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x14ac:dyDescent="0.2">
      <c r="A709" s="42"/>
      <c r="B709" s="26"/>
      <c r="C709" s="43"/>
      <c r="D709" s="26"/>
      <c r="E709" s="44"/>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x14ac:dyDescent="0.2">
      <c r="A710" s="42"/>
      <c r="B710" s="26"/>
      <c r="C710" s="43"/>
      <c r="D710" s="26"/>
      <c r="E710" s="44"/>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x14ac:dyDescent="0.2">
      <c r="A711" s="42"/>
      <c r="B711" s="26"/>
      <c r="C711" s="43"/>
      <c r="D711" s="26"/>
      <c r="E711" s="44"/>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x14ac:dyDescent="0.2">
      <c r="A712" s="42"/>
      <c r="B712" s="26"/>
      <c r="C712" s="43"/>
      <c r="D712" s="26"/>
      <c r="E712" s="44"/>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x14ac:dyDescent="0.2">
      <c r="A713" s="42"/>
      <c r="B713" s="26"/>
      <c r="C713" s="43"/>
      <c r="D713" s="26"/>
      <c r="E713" s="44"/>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x14ac:dyDescent="0.2">
      <c r="A714" s="42"/>
      <c r="B714" s="26"/>
      <c r="C714" s="43"/>
      <c r="D714" s="26"/>
      <c r="E714" s="44"/>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x14ac:dyDescent="0.2">
      <c r="A715" s="42"/>
      <c r="B715" s="26"/>
      <c r="C715" s="43"/>
      <c r="D715" s="26"/>
      <c r="E715" s="44"/>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x14ac:dyDescent="0.2">
      <c r="A716" s="42"/>
      <c r="B716" s="26"/>
      <c r="C716" s="43"/>
      <c r="D716" s="26"/>
      <c r="E716" s="44"/>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x14ac:dyDescent="0.2">
      <c r="A717" s="42"/>
      <c r="B717" s="26"/>
      <c r="C717" s="43"/>
      <c r="D717" s="26"/>
      <c r="E717" s="44"/>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x14ac:dyDescent="0.2">
      <c r="A718" s="42"/>
      <c r="B718" s="26"/>
      <c r="C718" s="43"/>
      <c r="D718" s="26"/>
      <c r="E718" s="44"/>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x14ac:dyDescent="0.2">
      <c r="A719" s="42"/>
      <c r="B719" s="26"/>
      <c r="C719" s="43"/>
      <c r="D719" s="26"/>
      <c r="E719" s="44"/>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x14ac:dyDescent="0.2">
      <c r="A720" s="42"/>
      <c r="B720" s="26"/>
      <c r="C720" s="43"/>
      <c r="D720" s="26"/>
      <c r="E720" s="44"/>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x14ac:dyDescent="0.2">
      <c r="A721" s="42"/>
      <c r="B721" s="26"/>
      <c r="C721" s="43"/>
      <c r="D721" s="26"/>
      <c r="E721" s="44"/>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x14ac:dyDescent="0.2">
      <c r="A722" s="42"/>
      <c r="B722" s="26"/>
      <c r="C722" s="43"/>
      <c r="D722" s="26"/>
      <c r="E722" s="44"/>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x14ac:dyDescent="0.2">
      <c r="A723" s="42"/>
      <c r="B723" s="26"/>
      <c r="C723" s="43"/>
      <c r="D723" s="26"/>
      <c r="E723" s="44"/>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x14ac:dyDescent="0.2">
      <c r="A724" s="42"/>
      <c r="B724" s="26"/>
      <c r="C724" s="43"/>
      <c r="D724" s="26"/>
      <c r="E724" s="44"/>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x14ac:dyDescent="0.2">
      <c r="A725" s="42"/>
      <c r="B725" s="26"/>
      <c r="C725" s="43"/>
      <c r="D725" s="26"/>
      <c r="E725" s="44"/>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x14ac:dyDescent="0.2">
      <c r="A726" s="42"/>
      <c r="B726" s="26"/>
      <c r="C726" s="43"/>
      <c r="D726" s="26"/>
      <c r="E726" s="44"/>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x14ac:dyDescent="0.2">
      <c r="A727" s="42"/>
      <c r="B727" s="26"/>
      <c r="C727" s="43"/>
      <c r="D727" s="26"/>
      <c r="E727" s="44"/>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x14ac:dyDescent="0.2">
      <c r="A728" s="42"/>
      <c r="B728" s="26"/>
      <c r="C728" s="43"/>
      <c r="D728" s="26"/>
      <c r="E728" s="44"/>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x14ac:dyDescent="0.2">
      <c r="A729" s="42"/>
      <c r="B729" s="26"/>
      <c r="C729" s="43"/>
      <c r="D729" s="26"/>
      <c r="E729" s="44"/>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x14ac:dyDescent="0.2">
      <c r="A730" s="42"/>
      <c r="B730" s="26"/>
      <c r="C730" s="43"/>
      <c r="D730" s="26"/>
      <c r="E730" s="44"/>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x14ac:dyDescent="0.2">
      <c r="A731" s="42"/>
      <c r="B731" s="26"/>
      <c r="C731" s="43"/>
      <c r="D731" s="26"/>
      <c r="E731" s="44"/>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x14ac:dyDescent="0.2">
      <c r="A732" s="42"/>
      <c r="B732" s="26"/>
      <c r="C732" s="43"/>
      <c r="D732" s="26"/>
      <c r="E732" s="44"/>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x14ac:dyDescent="0.2">
      <c r="A733" s="42"/>
      <c r="B733" s="26"/>
      <c r="C733" s="43"/>
      <c r="D733" s="26"/>
      <c r="E733" s="44"/>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x14ac:dyDescent="0.2">
      <c r="A734" s="42"/>
      <c r="B734" s="26"/>
      <c r="C734" s="43"/>
      <c r="D734" s="26"/>
      <c r="E734" s="44"/>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x14ac:dyDescent="0.2">
      <c r="A735" s="42"/>
      <c r="B735" s="26"/>
      <c r="C735" s="43"/>
      <c r="D735" s="26"/>
      <c r="E735" s="44"/>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x14ac:dyDescent="0.2">
      <c r="A736" s="42"/>
      <c r="B736" s="26"/>
      <c r="C736" s="43"/>
      <c r="D736" s="26"/>
      <c r="E736" s="44"/>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x14ac:dyDescent="0.2">
      <c r="A737" s="42"/>
      <c r="B737" s="26"/>
      <c r="C737" s="43"/>
      <c r="D737" s="26"/>
      <c r="E737" s="44"/>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x14ac:dyDescent="0.2">
      <c r="A738" s="42"/>
      <c r="B738" s="26"/>
      <c r="C738" s="43"/>
      <c r="D738" s="26"/>
      <c r="E738" s="44"/>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x14ac:dyDescent="0.2">
      <c r="A739" s="42"/>
      <c r="B739" s="26"/>
      <c r="C739" s="43"/>
      <c r="D739" s="26"/>
      <c r="E739" s="44"/>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x14ac:dyDescent="0.2">
      <c r="A740" s="42"/>
      <c r="B740" s="26"/>
      <c r="C740" s="43"/>
      <c r="D740" s="26"/>
      <c r="E740" s="44"/>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x14ac:dyDescent="0.2">
      <c r="A741" s="42"/>
      <c r="B741" s="26"/>
      <c r="C741" s="43"/>
      <c r="D741" s="26"/>
      <c r="E741" s="44"/>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x14ac:dyDescent="0.2">
      <c r="A742" s="42"/>
      <c r="B742" s="26"/>
      <c r="C742" s="43"/>
      <c r="D742" s="26"/>
      <c r="E742" s="44"/>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x14ac:dyDescent="0.2">
      <c r="A743" s="42"/>
      <c r="B743" s="26"/>
      <c r="C743" s="43"/>
      <c r="D743" s="26"/>
      <c r="E743" s="44"/>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x14ac:dyDescent="0.2">
      <c r="A744" s="42"/>
      <c r="B744" s="26"/>
      <c r="C744" s="43"/>
      <c r="D744" s="26"/>
      <c r="E744" s="44"/>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x14ac:dyDescent="0.2">
      <c r="A745" s="42"/>
      <c r="B745" s="26"/>
      <c r="C745" s="43"/>
      <c r="D745" s="26"/>
      <c r="E745" s="44"/>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x14ac:dyDescent="0.2">
      <c r="A746" s="42"/>
      <c r="B746" s="26"/>
      <c r="C746" s="43"/>
      <c r="D746" s="26"/>
      <c r="E746" s="44"/>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x14ac:dyDescent="0.2">
      <c r="A747" s="42"/>
      <c r="B747" s="26"/>
      <c r="C747" s="43"/>
      <c r="D747" s="26"/>
      <c r="E747" s="44"/>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x14ac:dyDescent="0.2">
      <c r="A748" s="42"/>
      <c r="B748" s="26"/>
      <c r="C748" s="43"/>
      <c r="D748" s="26"/>
      <c r="E748" s="44"/>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x14ac:dyDescent="0.2">
      <c r="A749" s="42"/>
      <c r="B749" s="26"/>
      <c r="C749" s="43"/>
      <c r="D749" s="26"/>
      <c r="E749" s="44"/>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x14ac:dyDescent="0.2">
      <c r="A750" s="42"/>
      <c r="B750" s="26"/>
      <c r="C750" s="43"/>
      <c r="D750" s="26"/>
      <c r="E750" s="44"/>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x14ac:dyDescent="0.2">
      <c r="A751" s="42"/>
      <c r="B751" s="26"/>
      <c r="C751" s="43"/>
      <c r="D751" s="26"/>
      <c r="E751" s="44"/>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x14ac:dyDescent="0.2">
      <c r="A752" s="42"/>
      <c r="B752" s="26"/>
      <c r="C752" s="43"/>
      <c r="D752" s="26"/>
      <c r="E752" s="44"/>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x14ac:dyDescent="0.2">
      <c r="A753" s="42"/>
      <c r="B753" s="26"/>
      <c r="C753" s="43"/>
      <c r="D753" s="26"/>
      <c r="E753" s="44"/>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x14ac:dyDescent="0.2">
      <c r="A754" s="42"/>
      <c r="B754" s="26"/>
      <c r="C754" s="43"/>
      <c r="D754" s="26"/>
      <c r="E754" s="44"/>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x14ac:dyDescent="0.2">
      <c r="A755" s="42"/>
      <c r="B755" s="26"/>
      <c r="C755" s="43"/>
      <c r="D755" s="26"/>
      <c r="E755" s="44"/>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x14ac:dyDescent="0.2">
      <c r="A756" s="42"/>
      <c r="B756" s="26"/>
      <c r="C756" s="43"/>
      <c r="D756" s="26"/>
      <c r="E756" s="44"/>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x14ac:dyDescent="0.2">
      <c r="A757" s="42"/>
      <c r="B757" s="26"/>
      <c r="C757" s="43"/>
      <c r="D757" s="26"/>
      <c r="E757" s="44"/>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x14ac:dyDescent="0.2">
      <c r="A758" s="42"/>
      <c r="B758" s="26"/>
      <c r="C758" s="43"/>
      <c r="D758" s="26"/>
      <c r="E758" s="44"/>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x14ac:dyDescent="0.2">
      <c r="A759" s="42"/>
      <c r="B759" s="26"/>
      <c r="C759" s="43"/>
      <c r="D759" s="26"/>
      <c r="E759" s="44"/>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x14ac:dyDescent="0.2">
      <c r="A760" s="42"/>
      <c r="B760" s="26"/>
      <c r="C760" s="43"/>
      <c r="D760" s="26"/>
      <c r="E760" s="44"/>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x14ac:dyDescent="0.2">
      <c r="A761" s="42"/>
      <c r="B761" s="26"/>
      <c r="C761" s="43"/>
      <c r="D761" s="26"/>
      <c r="E761" s="44"/>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x14ac:dyDescent="0.2">
      <c r="A762" s="42"/>
      <c r="B762" s="26"/>
      <c r="C762" s="43"/>
      <c r="D762" s="26"/>
      <c r="E762" s="44"/>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x14ac:dyDescent="0.2">
      <c r="A763" s="42"/>
      <c r="B763" s="26"/>
      <c r="C763" s="43"/>
      <c r="D763" s="26"/>
      <c r="E763" s="44"/>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x14ac:dyDescent="0.2">
      <c r="A764" s="42"/>
      <c r="B764" s="26"/>
      <c r="C764" s="43"/>
      <c r="D764" s="26"/>
      <c r="E764" s="44"/>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x14ac:dyDescent="0.2">
      <c r="A765" s="42"/>
      <c r="B765" s="26"/>
      <c r="C765" s="43"/>
      <c r="D765" s="26"/>
      <c r="E765" s="44"/>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x14ac:dyDescent="0.2">
      <c r="A766" s="42"/>
      <c r="B766" s="26"/>
      <c r="C766" s="43"/>
      <c r="D766" s="26"/>
      <c r="E766" s="44"/>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x14ac:dyDescent="0.2">
      <c r="A767" s="42"/>
      <c r="B767" s="26"/>
      <c r="C767" s="43"/>
      <c r="D767" s="26"/>
      <c r="E767" s="44"/>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x14ac:dyDescent="0.2">
      <c r="A768" s="42"/>
      <c r="B768" s="26"/>
      <c r="C768" s="43"/>
      <c r="D768" s="26"/>
      <c r="E768" s="44"/>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x14ac:dyDescent="0.2">
      <c r="A769" s="42"/>
      <c r="B769" s="26"/>
      <c r="C769" s="43"/>
      <c r="D769" s="26"/>
      <c r="E769" s="44"/>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x14ac:dyDescent="0.2">
      <c r="A770" s="42"/>
      <c r="B770" s="26"/>
      <c r="C770" s="43"/>
      <c r="D770" s="26"/>
      <c r="E770" s="44"/>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x14ac:dyDescent="0.2">
      <c r="A771" s="42"/>
      <c r="B771" s="26"/>
      <c r="C771" s="43"/>
      <c r="D771" s="26"/>
      <c r="E771" s="44"/>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x14ac:dyDescent="0.2">
      <c r="A772" s="42"/>
      <c r="B772" s="26"/>
      <c r="C772" s="43"/>
      <c r="D772" s="26"/>
      <c r="E772" s="44"/>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x14ac:dyDescent="0.2">
      <c r="A773" s="42"/>
      <c r="B773" s="26"/>
      <c r="C773" s="43"/>
      <c r="D773" s="26"/>
      <c r="E773" s="44"/>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x14ac:dyDescent="0.2">
      <c r="A774" s="42"/>
      <c r="B774" s="26"/>
      <c r="C774" s="43"/>
      <c r="D774" s="26"/>
      <c r="E774" s="44"/>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x14ac:dyDescent="0.2">
      <c r="A775" s="42"/>
      <c r="B775" s="26"/>
      <c r="C775" s="43"/>
      <c r="D775" s="26"/>
      <c r="E775" s="44"/>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x14ac:dyDescent="0.2">
      <c r="A776" s="42"/>
      <c r="B776" s="26"/>
      <c r="C776" s="43"/>
      <c r="D776" s="26"/>
      <c r="E776" s="44"/>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x14ac:dyDescent="0.2">
      <c r="A777" s="42"/>
      <c r="B777" s="26"/>
      <c r="C777" s="43"/>
      <c r="D777" s="26"/>
      <c r="E777" s="44"/>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x14ac:dyDescent="0.2">
      <c r="A778" s="42"/>
      <c r="B778" s="26"/>
      <c r="C778" s="43"/>
      <c r="D778" s="26"/>
      <c r="E778" s="44"/>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x14ac:dyDescent="0.2">
      <c r="A779" s="42"/>
      <c r="B779" s="26"/>
      <c r="C779" s="43"/>
      <c r="D779" s="26"/>
      <c r="E779" s="44"/>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x14ac:dyDescent="0.2">
      <c r="A780" s="42"/>
      <c r="B780" s="26"/>
      <c r="C780" s="43"/>
      <c r="D780" s="26"/>
      <c r="E780" s="44"/>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x14ac:dyDescent="0.2">
      <c r="A781" s="42"/>
      <c r="B781" s="26"/>
      <c r="C781" s="43"/>
      <c r="D781" s="26"/>
      <c r="E781" s="44"/>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x14ac:dyDescent="0.2">
      <c r="A782" s="42"/>
      <c r="B782" s="26"/>
      <c r="C782" s="43"/>
      <c r="D782" s="26"/>
      <c r="E782" s="44"/>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x14ac:dyDescent="0.2">
      <c r="A783" s="42"/>
      <c r="B783" s="26"/>
      <c r="C783" s="43"/>
      <c r="D783" s="26"/>
      <c r="E783" s="44"/>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x14ac:dyDescent="0.2">
      <c r="A784" s="42"/>
      <c r="B784" s="26"/>
      <c r="C784" s="43"/>
      <c r="D784" s="26"/>
      <c r="E784" s="44"/>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x14ac:dyDescent="0.2">
      <c r="A785" s="42"/>
      <c r="B785" s="26"/>
      <c r="C785" s="43"/>
      <c r="D785" s="26"/>
      <c r="E785" s="44"/>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x14ac:dyDescent="0.2">
      <c r="A786" s="42"/>
      <c r="B786" s="26"/>
      <c r="C786" s="43"/>
      <c r="D786" s="26"/>
      <c r="E786" s="44"/>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x14ac:dyDescent="0.2">
      <c r="A787" s="42"/>
      <c r="B787" s="26"/>
      <c r="C787" s="43"/>
      <c r="D787" s="26"/>
      <c r="E787" s="44"/>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x14ac:dyDescent="0.2">
      <c r="A788" s="42"/>
      <c r="B788" s="26"/>
      <c r="C788" s="43"/>
      <c r="D788" s="26"/>
      <c r="E788" s="44"/>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x14ac:dyDescent="0.2">
      <c r="A789" s="42"/>
      <c r="B789" s="26"/>
      <c r="C789" s="43"/>
      <c r="D789" s="26"/>
      <c r="E789" s="44"/>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x14ac:dyDescent="0.2">
      <c r="A790" s="42"/>
      <c r="B790" s="26"/>
      <c r="C790" s="43"/>
      <c r="D790" s="26"/>
      <c r="E790" s="44"/>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x14ac:dyDescent="0.2">
      <c r="A791" s="42"/>
      <c r="B791" s="26"/>
      <c r="C791" s="43"/>
      <c r="D791" s="26"/>
      <c r="E791" s="44"/>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x14ac:dyDescent="0.2">
      <c r="A792" s="42"/>
      <c r="B792" s="26"/>
      <c r="C792" s="43"/>
      <c r="D792" s="26"/>
      <c r="E792" s="44"/>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x14ac:dyDescent="0.2">
      <c r="A793" s="42"/>
      <c r="B793" s="26"/>
      <c r="C793" s="43"/>
      <c r="D793" s="26"/>
      <c r="E793" s="44"/>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x14ac:dyDescent="0.2">
      <c r="A794" s="42"/>
      <c r="B794" s="26"/>
      <c r="C794" s="43"/>
      <c r="D794" s="26"/>
      <c r="E794" s="44"/>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x14ac:dyDescent="0.2">
      <c r="A795" s="42"/>
      <c r="B795" s="26"/>
      <c r="C795" s="43"/>
      <c r="D795" s="26"/>
      <c r="E795" s="44"/>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x14ac:dyDescent="0.2">
      <c r="A796" s="42"/>
      <c r="B796" s="26"/>
      <c r="C796" s="43"/>
      <c r="D796" s="26"/>
      <c r="E796" s="44"/>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x14ac:dyDescent="0.2">
      <c r="A797" s="42"/>
      <c r="B797" s="26"/>
      <c r="C797" s="43"/>
      <c r="D797" s="26"/>
      <c r="E797" s="44"/>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x14ac:dyDescent="0.2">
      <c r="A798" s="42"/>
      <c r="B798" s="26"/>
      <c r="C798" s="43"/>
      <c r="D798" s="26"/>
      <c r="E798" s="44"/>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x14ac:dyDescent="0.2">
      <c r="A799" s="42"/>
      <c r="B799" s="26"/>
      <c r="C799" s="43"/>
      <c r="D799" s="26"/>
      <c r="E799" s="44"/>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x14ac:dyDescent="0.2">
      <c r="A800" s="42"/>
      <c r="B800" s="26"/>
      <c r="C800" s="43"/>
      <c r="D800" s="26"/>
      <c r="E800" s="44"/>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x14ac:dyDescent="0.2">
      <c r="A801" s="42"/>
      <c r="B801" s="26"/>
      <c r="C801" s="43"/>
      <c r="D801" s="26"/>
      <c r="E801" s="44"/>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x14ac:dyDescent="0.2">
      <c r="A802" s="42"/>
      <c r="B802" s="26"/>
      <c r="C802" s="43"/>
      <c r="D802" s="26"/>
      <c r="E802" s="44"/>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x14ac:dyDescent="0.2">
      <c r="A803" s="42"/>
      <c r="B803" s="26"/>
      <c r="C803" s="43"/>
      <c r="D803" s="26"/>
      <c r="E803" s="44"/>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x14ac:dyDescent="0.2">
      <c r="A804" s="42"/>
      <c r="B804" s="26"/>
      <c r="C804" s="43"/>
      <c r="D804" s="26"/>
      <c r="E804" s="44"/>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x14ac:dyDescent="0.2">
      <c r="A805" s="42"/>
      <c r="B805" s="26"/>
      <c r="C805" s="43"/>
      <c r="D805" s="26"/>
      <c r="E805" s="44"/>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x14ac:dyDescent="0.2">
      <c r="A806" s="42"/>
      <c r="B806" s="26"/>
      <c r="C806" s="43"/>
      <c r="D806" s="26"/>
      <c r="E806" s="44"/>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x14ac:dyDescent="0.2">
      <c r="A807" s="42"/>
      <c r="B807" s="26"/>
      <c r="C807" s="43"/>
      <c r="D807" s="26"/>
      <c r="E807" s="44"/>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x14ac:dyDescent="0.2">
      <c r="A808" s="42"/>
      <c r="B808" s="26"/>
      <c r="C808" s="43"/>
      <c r="D808" s="26"/>
      <c r="E808" s="44"/>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x14ac:dyDescent="0.2">
      <c r="A809" s="42"/>
      <c r="B809" s="26"/>
      <c r="C809" s="43"/>
      <c r="D809" s="26"/>
      <c r="E809" s="44"/>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x14ac:dyDescent="0.2">
      <c r="A810" s="42"/>
      <c r="B810" s="26"/>
      <c r="C810" s="43"/>
      <c r="D810" s="26"/>
      <c r="E810" s="44"/>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x14ac:dyDescent="0.2">
      <c r="A811" s="42"/>
      <c r="B811" s="26"/>
      <c r="C811" s="43"/>
      <c r="D811" s="26"/>
      <c r="E811" s="44"/>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x14ac:dyDescent="0.2">
      <c r="A812" s="42"/>
      <c r="B812" s="26"/>
      <c r="C812" s="43"/>
      <c r="D812" s="26"/>
      <c r="E812" s="44"/>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x14ac:dyDescent="0.2">
      <c r="A813" s="42"/>
      <c r="B813" s="26"/>
      <c r="C813" s="43"/>
      <c r="D813" s="26"/>
      <c r="E813" s="44"/>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x14ac:dyDescent="0.2">
      <c r="A814" s="42"/>
      <c r="B814" s="26"/>
      <c r="C814" s="43"/>
      <c r="D814" s="26"/>
      <c r="E814" s="44"/>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x14ac:dyDescent="0.2">
      <c r="A815" s="42"/>
      <c r="B815" s="26"/>
      <c r="C815" s="43"/>
      <c r="D815" s="26"/>
      <c r="E815" s="44"/>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x14ac:dyDescent="0.2">
      <c r="A816" s="42"/>
      <c r="B816" s="26"/>
      <c r="C816" s="43"/>
      <c r="D816" s="26"/>
      <c r="E816" s="44"/>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x14ac:dyDescent="0.2">
      <c r="A817" s="42"/>
      <c r="B817" s="26"/>
      <c r="C817" s="43"/>
      <c r="D817" s="26"/>
      <c r="E817" s="44"/>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x14ac:dyDescent="0.2">
      <c r="A818" s="42"/>
      <c r="B818" s="26"/>
      <c r="C818" s="43"/>
      <c r="D818" s="26"/>
      <c r="E818" s="44"/>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x14ac:dyDescent="0.2">
      <c r="A819" s="42"/>
      <c r="B819" s="26"/>
      <c r="C819" s="43"/>
      <c r="D819" s="26"/>
      <c r="E819" s="44"/>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x14ac:dyDescent="0.2">
      <c r="A820" s="42"/>
      <c r="B820" s="26"/>
      <c r="C820" s="43"/>
      <c r="D820" s="26"/>
      <c r="E820" s="44"/>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x14ac:dyDescent="0.2">
      <c r="A821" s="42"/>
      <c r="B821" s="26"/>
      <c r="C821" s="43"/>
      <c r="D821" s="26"/>
      <c r="E821" s="44"/>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x14ac:dyDescent="0.2">
      <c r="A822" s="42"/>
      <c r="B822" s="26"/>
      <c r="C822" s="43"/>
      <c r="D822" s="26"/>
      <c r="E822" s="44"/>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x14ac:dyDescent="0.2">
      <c r="A823" s="42"/>
      <c r="B823" s="26"/>
      <c r="C823" s="43"/>
      <c r="D823" s="26"/>
      <c r="E823" s="44"/>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x14ac:dyDescent="0.2">
      <c r="A824" s="42"/>
      <c r="B824" s="26"/>
      <c r="C824" s="43"/>
      <c r="D824" s="26"/>
      <c r="E824" s="44"/>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x14ac:dyDescent="0.2">
      <c r="A825" s="42"/>
      <c r="B825" s="26"/>
      <c r="C825" s="43"/>
      <c r="D825" s="26"/>
      <c r="E825" s="44"/>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x14ac:dyDescent="0.2">
      <c r="A826" s="42"/>
      <c r="B826" s="26"/>
      <c r="C826" s="43"/>
      <c r="D826" s="26"/>
      <c r="E826" s="44"/>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x14ac:dyDescent="0.2">
      <c r="A827" s="42"/>
      <c r="B827" s="26"/>
      <c r="C827" s="43"/>
      <c r="D827" s="26"/>
      <c r="E827" s="44"/>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x14ac:dyDescent="0.2">
      <c r="A828" s="42"/>
      <c r="B828" s="26"/>
      <c r="C828" s="43"/>
      <c r="D828" s="26"/>
      <c r="E828" s="44"/>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x14ac:dyDescent="0.2">
      <c r="A829" s="42"/>
      <c r="B829" s="26"/>
      <c r="C829" s="43"/>
      <c r="D829" s="26"/>
      <c r="E829" s="44"/>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x14ac:dyDescent="0.2">
      <c r="A830" s="42"/>
      <c r="B830" s="26"/>
      <c r="C830" s="43"/>
      <c r="D830" s="26"/>
      <c r="E830" s="44"/>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x14ac:dyDescent="0.2">
      <c r="A831" s="42"/>
      <c r="B831" s="26"/>
      <c r="C831" s="43"/>
      <c r="D831" s="26"/>
      <c r="E831" s="44"/>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x14ac:dyDescent="0.2">
      <c r="A832" s="42"/>
      <c r="B832" s="26"/>
      <c r="C832" s="43"/>
      <c r="D832" s="26"/>
      <c r="E832" s="44"/>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x14ac:dyDescent="0.2">
      <c r="A833" s="42"/>
      <c r="B833" s="26"/>
      <c r="C833" s="43"/>
      <c r="D833" s="26"/>
      <c r="E833" s="44"/>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x14ac:dyDescent="0.2">
      <c r="A834" s="42"/>
      <c r="B834" s="26"/>
      <c r="C834" s="43"/>
      <c r="D834" s="26"/>
      <c r="E834" s="44"/>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x14ac:dyDescent="0.2">
      <c r="A835" s="42"/>
      <c r="B835" s="26"/>
      <c r="C835" s="43"/>
      <c r="D835" s="26"/>
      <c r="E835" s="44"/>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x14ac:dyDescent="0.2">
      <c r="A836" s="42"/>
      <c r="B836" s="26"/>
      <c r="C836" s="43"/>
      <c r="D836" s="26"/>
      <c r="E836" s="44"/>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x14ac:dyDescent="0.2">
      <c r="A837" s="42"/>
      <c r="B837" s="26"/>
      <c r="C837" s="43"/>
      <c r="D837" s="26"/>
      <c r="E837" s="44"/>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x14ac:dyDescent="0.2">
      <c r="A838" s="42"/>
      <c r="B838" s="26"/>
      <c r="C838" s="43"/>
      <c r="D838" s="26"/>
      <c r="E838" s="44"/>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x14ac:dyDescent="0.2">
      <c r="A839" s="42"/>
      <c r="B839" s="26"/>
      <c r="C839" s="43"/>
      <c r="D839" s="26"/>
      <c r="E839" s="44"/>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x14ac:dyDescent="0.2">
      <c r="A840" s="42"/>
      <c r="B840" s="26"/>
      <c r="C840" s="43"/>
      <c r="D840" s="26"/>
      <c r="E840" s="44"/>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x14ac:dyDescent="0.2">
      <c r="A841" s="42"/>
      <c r="B841" s="26"/>
      <c r="C841" s="43"/>
      <c r="D841" s="26"/>
      <c r="E841" s="44"/>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x14ac:dyDescent="0.2">
      <c r="A842" s="42"/>
      <c r="B842" s="26"/>
      <c r="C842" s="43"/>
      <c r="D842" s="26"/>
      <c r="E842" s="44"/>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x14ac:dyDescent="0.2">
      <c r="A843" s="42"/>
      <c r="B843" s="26"/>
      <c r="C843" s="43"/>
      <c r="D843" s="26"/>
      <c r="E843" s="44"/>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x14ac:dyDescent="0.2">
      <c r="A844" s="42"/>
      <c r="B844" s="26"/>
      <c r="C844" s="43"/>
      <c r="D844" s="26"/>
      <c r="E844" s="44"/>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x14ac:dyDescent="0.2">
      <c r="A845" s="42"/>
      <c r="B845" s="26"/>
      <c r="C845" s="43"/>
      <c r="D845" s="26"/>
      <c r="E845" s="44"/>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x14ac:dyDescent="0.2">
      <c r="A846" s="42"/>
      <c r="B846" s="26"/>
      <c r="C846" s="43"/>
      <c r="D846" s="26"/>
      <c r="E846" s="44"/>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x14ac:dyDescent="0.2">
      <c r="A847" s="42"/>
      <c r="B847" s="26"/>
      <c r="C847" s="43"/>
      <c r="D847" s="26"/>
      <c r="E847" s="44"/>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x14ac:dyDescent="0.2">
      <c r="A848" s="42"/>
      <c r="B848" s="26"/>
      <c r="C848" s="43"/>
      <c r="D848" s="26"/>
      <c r="E848" s="44"/>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x14ac:dyDescent="0.2">
      <c r="A849" s="42"/>
      <c r="B849" s="26"/>
      <c r="C849" s="43"/>
      <c r="D849" s="26"/>
      <c r="E849" s="44"/>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x14ac:dyDescent="0.2">
      <c r="A850" s="42"/>
      <c r="B850" s="26"/>
      <c r="C850" s="43"/>
      <c r="D850" s="26"/>
      <c r="E850" s="44"/>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x14ac:dyDescent="0.2">
      <c r="A851" s="42"/>
      <c r="B851" s="26"/>
      <c r="C851" s="43"/>
      <c r="D851" s="26"/>
      <c r="E851" s="44"/>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x14ac:dyDescent="0.2">
      <c r="A852" s="42"/>
      <c r="B852" s="26"/>
      <c r="C852" s="43"/>
      <c r="D852" s="26"/>
      <c r="E852" s="44"/>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x14ac:dyDescent="0.2">
      <c r="A853" s="42"/>
      <c r="B853" s="26"/>
      <c r="C853" s="43"/>
      <c r="D853" s="26"/>
      <c r="E853" s="44"/>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x14ac:dyDescent="0.2">
      <c r="A854" s="42"/>
      <c r="B854" s="26"/>
      <c r="C854" s="43"/>
      <c r="D854" s="26"/>
      <c r="E854" s="44"/>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x14ac:dyDescent="0.2">
      <c r="A855" s="42"/>
      <c r="B855" s="26"/>
      <c r="C855" s="43"/>
      <c r="D855" s="26"/>
      <c r="E855" s="44"/>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x14ac:dyDescent="0.2">
      <c r="A856" s="42"/>
      <c r="B856" s="26"/>
      <c r="C856" s="43"/>
      <c r="D856" s="26"/>
      <c r="E856" s="44"/>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x14ac:dyDescent="0.2">
      <c r="A857" s="42"/>
      <c r="B857" s="26"/>
      <c r="C857" s="43"/>
      <c r="D857" s="26"/>
      <c r="E857" s="44"/>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x14ac:dyDescent="0.2">
      <c r="A858" s="42"/>
      <c r="B858" s="26"/>
      <c r="C858" s="43"/>
      <c r="D858" s="26"/>
      <c r="E858" s="44"/>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x14ac:dyDescent="0.2">
      <c r="A859" s="42"/>
      <c r="B859" s="26"/>
      <c r="C859" s="43"/>
      <c r="D859" s="26"/>
      <c r="E859" s="44"/>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x14ac:dyDescent="0.2">
      <c r="A860" s="42"/>
      <c r="B860" s="26"/>
      <c r="C860" s="43"/>
      <c r="D860" s="26"/>
      <c r="E860" s="44"/>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x14ac:dyDescent="0.2">
      <c r="A861" s="42"/>
      <c r="B861" s="26"/>
      <c r="C861" s="43"/>
      <c r="D861" s="26"/>
      <c r="E861" s="44"/>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x14ac:dyDescent="0.2">
      <c r="A862" s="42"/>
      <c r="B862" s="26"/>
      <c r="C862" s="43"/>
      <c r="D862" s="26"/>
      <c r="E862" s="44"/>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x14ac:dyDescent="0.2">
      <c r="A863" s="42"/>
      <c r="B863" s="26"/>
      <c r="C863" s="43"/>
      <c r="D863" s="26"/>
      <c r="E863" s="44"/>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x14ac:dyDescent="0.2">
      <c r="A864" s="42"/>
      <c r="B864" s="26"/>
      <c r="C864" s="43"/>
      <c r="D864" s="26"/>
      <c r="E864" s="44"/>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x14ac:dyDescent="0.2">
      <c r="A865" s="42"/>
      <c r="B865" s="26"/>
      <c r="C865" s="43"/>
      <c r="D865" s="26"/>
      <c r="E865" s="44"/>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x14ac:dyDescent="0.2">
      <c r="A866" s="42"/>
      <c r="B866" s="26"/>
      <c r="C866" s="43"/>
      <c r="D866" s="26"/>
      <c r="E866" s="44"/>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x14ac:dyDescent="0.2">
      <c r="A867" s="42"/>
      <c r="B867" s="26"/>
      <c r="C867" s="43"/>
      <c r="D867" s="26"/>
      <c r="E867" s="44"/>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x14ac:dyDescent="0.2">
      <c r="A868" s="42"/>
      <c r="B868" s="26"/>
      <c r="C868" s="43"/>
      <c r="D868" s="26"/>
      <c r="E868" s="44"/>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x14ac:dyDescent="0.2">
      <c r="A869" s="42"/>
      <c r="B869" s="26"/>
      <c r="C869" s="43"/>
      <c r="D869" s="26"/>
      <c r="E869" s="44"/>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x14ac:dyDescent="0.2">
      <c r="A870" s="42"/>
      <c r="B870" s="26"/>
      <c r="C870" s="43"/>
      <c r="D870" s="26"/>
      <c r="E870" s="44"/>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x14ac:dyDescent="0.2">
      <c r="A871" s="42"/>
      <c r="B871" s="26"/>
      <c r="C871" s="43"/>
      <c r="D871" s="26"/>
      <c r="E871" s="44"/>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x14ac:dyDescent="0.2">
      <c r="A872" s="42"/>
      <c r="B872" s="26"/>
      <c r="C872" s="43"/>
      <c r="D872" s="26"/>
      <c r="E872" s="44"/>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x14ac:dyDescent="0.2">
      <c r="A873" s="42"/>
      <c r="B873" s="26"/>
      <c r="C873" s="43"/>
      <c r="D873" s="26"/>
      <c r="E873" s="44"/>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x14ac:dyDescent="0.2">
      <c r="A874" s="42"/>
      <c r="B874" s="26"/>
      <c r="C874" s="43"/>
      <c r="D874" s="26"/>
      <c r="E874" s="44"/>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x14ac:dyDescent="0.2">
      <c r="A875" s="42"/>
      <c r="B875" s="26"/>
      <c r="C875" s="43"/>
      <c r="D875" s="26"/>
      <c r="E875" s="44"/>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x14ac:dyDescent="0.2">
      <c r="A876" s="42"/>
      <c r="B876" s="26"/>
      <c r="C876" s="43"/>
      <c r="D876" s="26"/>
      <c r="E876" s="44"/>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x14ac:dyDescent="0.2">
      <c r="A877" s="42"/>
      <c r="B877" s="26"/>
      <c r="C877" s="43"/>
      <c r="D877" s="26"/>
      <c r="E877" s="44"/>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x14ac:dyDescent="0.2">
      <c r="A878" s="42"/>
      <c r="B878" s="26"/>
      <c r="C878" s="43"/>
      <c r="D878" s="26"/>
      <c r="E878" s="44"/>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x14ac:dyDescent="0.2">
      <c r="A879" s="42"/>
      <c r="B879" s="26"/>
      <c r="C879" s="43"/>
      <c r="D879" s="26"/>
      <c r="E879" s="44"/>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x14ac:dyDescent="0.2">
      <c r="A880" s="42"/>
      <c r="B880" s="26"/>
      <c r="C880" s="43"/>
      <c r="D880" s="26"/>
      <c r="E880" s="44"/>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x14ac:dyDescent="0.2">
      <c r="A881" s="42"/>
      <c r="B881" s="26"/>
      <c r="C881" s="43"/>
      <c r="D881" s="26"/>
      <c r="E881" s="44"/>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x14ac:dyDescent="0.2">
      <c r="A882" s="42"/>
      <c r="B882" s="26"/>
      <c r="C882" s="43"/>
      <c r="D882" s="26"/>
      <c r="E882" s="44"/>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x14ac:dyDescent="0.2">
      <c r="A883" s="42"/>
      <c r="B883" s="26"/>
      <c r="C883" s="43"/>
      <c r="D883" s="26"/>
      <c r="E883" s="44"/>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x14ac:dyDescent="0.2">
      <c r="A884" s="42"/>
      <c r="B884" s="26"/>
      <c r="C884" s="43"/>
      <c r="D884" s="26"/>
      <c r="E884" s="44"/>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x14ac:dyDescent="0.2">
      <c r="A885" s="42"/>
      <c r="B885" s="26"/>
      <c r="C885" s="43"/>
      <c r="D885" s="26"/>
      <c r="E885" s="44"/>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x14ac:dyDescent="0.2">
      <c r="A886" s="42"/>
      <c r="B886" s="26"/>
      <c r="C886" s="43"/>
      <c r="D886" s="26"/>
      <c r="E886" s="44"/>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x14ac:dyDescent="0.2">
      <c r="A887" s="42"/>
      <c r="B887" s="26"/>
      <c r="C887" s="43"/>
      <c r="D887" s="26"/>
      <c r="E887" s="44"/>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x14ac:dyDescent="0.2">
      <c r="A888" s="42"/>
      <c r="B888" s="26"/>
      <c r="C888" s="43"/>
      <c r="D888" s="26"/>
      <c r="E888" s="44"/>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x14ac:dyDescent="0.2">
      <c r="A889" s="42"/>
      <c r="B889" s="26"/>
      <c r="C889" s="43"/>
      <c r="D889" s="26"/>
      <c r="E889" s="44"/>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x14ac:dyDescent="0.2">
      <c r="A890" s="42"/>
      <c r="B890" s="26"/>
      <c r="C890" s="43"/>
      <c r="D890" s="26"/>
      <c r="E890" s="44"/>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x14ac:dyDescent="0.2">
      <c r="A891" s="42"/>
      <c r="B891" s="26"/>
      <c r="C891" s="43"/>
      <c r="D891" s="26"/>
      <c r="E891" s="44"/>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x14ac:dyDescent="0.2">
      <c r="A892" s="42"/>
      <c r="B892" s="26"/>
      <c r="C892" s="43"/>
      <c r="D892" s="26"/>
      <c r="E892" s="44"/>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x14ac:dyDescent="0.2">
      <c r="A893" s="42"/>
      <c r="B893" s="26"/>
      <c r="C893" s="43"/>
      <c r="D893" s="26"/>
      <c r="E893" s="44"/>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x14ac:dyDescent="0.2">
      <c r="A894" s="42"/>
      <c r="B894" s="26"/>
      <c r="C894" s="43"/>
      <c r="D894" s="26"/>
      <c r="E894" s="44"/>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x14ac:dyDescent="0.2">
      <c r="A895" s="42"/>
      <c r="B895" s="26"/>
      <c r="C895" s="43"/>
      <c r="D895" s="26"/>
      <c r="E895" s="44"/>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x14ac:dyDescent="0.2">
      <c r="A896" s="42"/>
      <c r="B896" s="26"/>
      <c r="C896" s="43"/>
      <c r="D896" s="26"/>
      <c r="E896" s="44"/>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x14ac:dyDescent="0.2">
      <c r="A897" s="42"/>
      <c r="B897" s="26"/>
      <c r="C897" s="43"/>
      <c r="D897" s="26"/>
      <c r="E897" s="44"/>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x14ac:dyDescent="0.2">
      <c r="A898" s="42"/>
      <c r="B898" s="26"/>
      <c r="C898" s="43"/>
      <c r="D898" s="26"/>
      <c r="E898" s="44"/>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x14ac:dyDescent="0.2">
      <c r="A899" s="42"/>
      <c r="B899" s="26"/>
      <c r="C899" s="43"/>
      <c r="D899" s="26"/>
      <c r="E899" s="44"/>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x14ac:dyDescent="0.2">
      <c r="A900" s="42"/>
      <c r="B900" s="26"/>
      <c r="C900" s="43"/>
      <c r="D900" s="26"/>
      <c r="E900" s="44"/>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x14ac:dyDescent="0.2">
      <c r="A901" s="42"/>
      <c r="B901" s="26"/>
      <c r="C901" s="43"/>
      <c r="D901" s="26"/>
      <c r="E901" s="44"/>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x14ac:dyDescent="0.2">
      <c r="A902" s="42"/>
      <c r="B902" s="26"/>
      <c r="C902" s="43"/>
      <c r="D902" s="26"/>
      <c r="E902" s="44"/>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x14ac:dyDescent="0.2">
      <c r="A903" s="42"/>
      <c r="B903" s="26"/>
      <c r="C903" s="43"/>
      <c r="D903" s="26"/>
      <c r="E903" s="44"/>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x14ac:dyDescent="0.2">
      <c r="A904" s="42"/>
      <c r="B904" s="26"/>
      <c r="C904" s="43"/>
      <c r="D904" s="26"/>
      <c r="E904" s="44"/>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x14ac:dyDescent="0.2">
      <c r="A905" s="42"/>
      <c r="B905" s="26"/>
      <c r="C905" s="43"/>
      <c r="D905" s="26"/>
      <c r="E905" s="44"/>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x14ac:dyDescent="0.2">
      <c r="A906" s="42"/>
      <c r="B906" s="26"/>
      <c r="C906" s="43"/>
      <c r="D906" s="26"/>
      <c r="E906" s="44"/>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x14ac:dyDescent="0.2">
      <c r="A907" s="42"/>
      <c r="B907" s="26"/>
      <c r="C907" s="43"/>
      <c r="D907" s="26"/>
      <c r="E907" s="44"/>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x14ac:dyDescent="0.2">
      <c r="A908" s="42"/>
      <c r="B908" s="26"/>
      <c r="C908" s="43"/>
      <c r="D908" s="26"/>
      <c r="E908" s="44"/>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x14ac:dyDescent="0.2">
      <c r="A909" s="42"/>
      <c r="B909" s="26"/>
      <c r="C909" s="43"/>
      <c r="D909" s="26"/>
      <c r="E909" s="44"/>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x14ac:dyDescent="0.2">
      <c r="A910" s="42"/>
      <c r="B910" s="26"/>
      <c r="C910" s="43"/>
      <c r="D910" s="26"/>
      <c r="E910" s="44"/>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x14ac:dyDescent="0.2">
      <c r="A911" s="42"/>
      <c r="B911" s="26"/>
      <c r="C911" s="43"/>
      <c r="D911" s="26"/>
      <c r="E911" s="44"/>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x14ac:dyDescent="0.2">
      <c r="A912" s="42"/>
      <c r="B912" s="26"/>
      <c r="C912" s="43"/>
      <c r="D912" s="26"/>
      <c r="E912" s="44"/>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x14ac:dyDescent="0.2">
      <c r="A913" s="42"/>
      <c r="B913" s="26"/>
      <c r="C913" s="43"/>
      <c r="D913" s="26"/>
      <c r="E913" s="44"/>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x14ac:dyDescent="0.2">
      <c r="A914" s="42"/>
      <c r="B914" s="26"/>
      <c r="C914" s="43"/>
      <c r="D914" s="26"/>
      <c r="E914" s="44"/>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x14ac:dyDescent="0.2">
      <c r="A915" s="42"/>
      <c r="B915" s="26"/>
      <c r="C915" s="43"/>
      <c r="D915" s="26"/>
      <c r="E915" s="44"/>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x14ac:dyDescent="0.2">
      <c r="A916" s="42"/>
      <c r="B916" s="26"/>
      <c r="C916" s="43"/>
      <c r="D916" s="26"/>
      <c r="E916" s="44"/>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x14ac:dyDescent="0.2">
      <c r="A917" s="42"/>
      <c r="B917" s="26"/>
      <c r="C917" s="43"/>
      <c r="D917" s="26"/>
      <c r="E917" s="44"/>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x14ac:dyDescent="0.2">
      <c r="A918" s="42"/>
      <c r="B918" s="26"/>
      <c r="C918" s="43"/>
      <c r="D918" s="26"/>
      <c r="E918" s="44"/>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x14ac:dyDescent="0.2">
      <c r="A919" s="42"/>
      <c r="B919" s="26"/>
      <c r="C919" s="43"/>
      <c r="D919" s="26"/>
      <c r="E919" s="44"/>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x14ac:dyDescent="0.2">
      <c r="A920" s="42"/>
      <c r="B920" s="26"/>
      <c r="C920" s="43"/>
      <c r="D920" s="26"/>
      <c r="E920" s="44"/>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x14ac:dyDescent="0.2">
      <c r="A921" s="42"/>
      <c r="B921" s="26"/>
      <c r="C921" s="43"/>
      <c r="D921" s="26"/>
      <c r="E921" s="44"/>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x14ac:dyDescent="0.2">
      <c r="A922" s="42"/>
      <c r="B922" s="26"/>
      <c r="C922" s="43"/>
      <c r="D922" s="26"/>
      <c r="E922" s="44"/>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x14ac:dyDescent="0.2">
      <c r="A923" s="42"/>
      <c r="B923" s="26"/>
      <c r="C923" s="43"/>
      <c r="D923" s="26"/>
      <c r="E923" s="44"/>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x14ac:dyDescent="0.2">
      <c r="A924" s="42"/>
      <c r="B924" s="26"/>
      <c r="C924" s="43"/>
      <c r="D924" s="26"/>
      <c r="E924" s="44"/>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x14ac:dyDescent="0.2">
      <c r="A925" s="42"/>
      <c r="B925" s="26"/>
      <c r="C925" s="43"/>
      <c r="D925" s="26"/>
      <c r="E925" s="44"/>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x14ac:dyDescent="0.2">
      <c r="A926" s="42"/>
      <c r="B926" s="26"/>
      <c r="C926" s="43"/>
      <c r="D926" s="26"/>
      <c r="E926" s="44"/>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x14ac:dyDescent="0.2">
      <c r="A927" s="42"/>
      <c r="B927" s="26"/>
      <c r="C927" s="43"/>
      <c r="D927" s="26"/>
      <c r="E927" s="44"/>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x14ac:dyDescent="0.2">
      <c r="A928" s="42"/>
      <c r="B928" s="26"/>
      <c r="C928" s="43"/>
      <c r="D928" s="26"/>
      <c r="E928" s="44"/>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x14ac:dyDescent="0.2">
      <c r="A929" s="42"/>
      <c r="B929" s="26"/>
      <c r="C929" s="43"/>
      <c r="D929" s="26"/>
      <c r="E929" s="44"/>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x14ac:dyDescent="0.2">
      <c r="A930" s="42"/>
      <c r="B930" s="26"/>
      <c r="C930" s="43"/>
      <c r="D930" s="26"/>
      <c r="E930" s="44"/>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x14ac:dyDescent="0.2">
      <c r="A931" s="42"/>
      <c r="B931" s="26"/>
      <c r="C931" s="43"/>
      <c r="D931" s="26"/>
      <c r="E931" s="44"/>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x14ac:dyDescent="0.2">
      <c r="A932" s="42"/>
      <c r="B932" s="26"/>
      <c r="C932" s="43"/>
      <c r="D932" s="26"/>
      <c r="E932" s="44"/>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x14ac:dyDescent="0.2">
      <c r="A933" s="42"/>
      <c r="B933" s="26"/>
      <c r="C933" s="43"/>
      <c r="D933" s="26"/>
      <c r="E933" s="44"/>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x14ac:dyDescent="0.2">
      <c r="A934" s="42"/>
      <c r="B934" s="26"/>
      <c r="C934" s="43"/>
      <c r="D934" s="26"/>
      <c r="E934" s="44"/>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x14ac:dyDescent="0.2">
      <c r="A935" s="42"/>
      <c r="B935" s="26"/>
      <c r="C935" s="43"/>
      <c r="D935" s="26"/>
      <c r="E935" s="44"/>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x14ac:dyDescent="0.2">
      <c r="A936" s="42"/>
      <c r="B936" s="26"/>
      <c r="C936" s="43"/>
      <c r="D936" s="26"/>
      <c r="E936" s="44"/>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x14ac:dyDescent="0.2">
      <c r="A937" s="42"/>
      <c r="B937" s="26"/>
      <c r="C937" s="43"/>
      <c r="D937" s="26"/>
      <c r="E937" s="44"/>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x14ac:dyDescent="0.2">
      <c r="A938" s="42"/>
      <c r="B938" s="26"/>
      <c r="C938" s="43"/>
      <c r="D938" s="26"/>
      <c r="E938" s="44"/>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x14ac:dyDescent="0.2">
      <c r="A939" s="42"/>
      <c r="B939" s="26"/>
      <c r="C939" s="43"/>
      <c r="D939" s="26"/>
      <c r="E939" s="44"/>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x14ac:dyDescent="0.2">
      <c r="A940" s="42"/>
      <c r="B940" s="26"/>
      <c r="C940" s="43"/>
      <c r="D940" s="26"/>
      <c r="E940" s="44"/>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x14ac:dyDescent="0.2">
      <c r="A941" s="42"/>
      <c r="B941" s="26"/>
      <c r="C941" s="43"/>
      <c r="D941" s="26"/>
      <c r="E941" s="44"/>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x14ac:dyDescent="0.2">
      <c r="A942" s="42"/>
      <c r="B942" s="26"/>
      <c r="C942" s="43"/>
      <c r="D942" s="26"/>
      <c r="E942" s="44"/>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x14ac:dyDescent="0.2">
      <c r="A943" s="42"/>
      <c r="B943" s="26"/>
      <c r="C943" s="43"/>
      <c r="D943" s="26"/>
      <c r="E943" s="44"/>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x14ac:dyDescent="0.2">
      <c r="A944" s="42"/>
      <c r="B944" s="26"/>
      <c r="C944" s="43"/>
      <c r="D944" s="26"/>
      <c r="E944" s="44"/>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x14ac:dyDescent="0.2">
      <c r="A945" s="42"/>
      <c r="B945" s="26"/>
      <c r="C945" s="43"/>
      <c r="D945" s="26"/>
      <c r="E945" s="44"/>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x14ac:dyDescent="0.2">
      <c r="A946" s="42"/>
      <c r="B946" s="26"/>
      <c r="C946" s="43"/>
      <c r="D946" s="26"/>
      <c r="E946" s="44"/>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x14ac:dyDescent="0.2">
      <c r="A947" s="42"/>
      <c r="B947" s="26"/>
      <c r="C947" s="43"/>
      <c r="D947" s="26"/>
      <c r="E947" s="44"/>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x14ac:dyDescent="0.2">
      <c r="A948" s="42"/>
      <c r="B948" s="26"/>
      <c r="C948" s="43"/>
      <c r="D948" s="26"/>
      <c r="E948" s="44"/>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x14ac:dyDescent="0.2">
      <c r="A949" s="42"/>
      <c r="B949" s="26"/>
      <c r="C949" s="43"/>
      <c r="D949" s="26"/>
      <c r="E949" s="44"/>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x14ac:dyDescent="0.2">
      <c r="A950" s="42"/>
      <c r="B950" s="26"/>
      <c r="C950" s="43"/>
      <c r="D950" s="26"/>
      <c r="E950" s="44"/>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x14ac:dyDescent="0.2">
      <c r="A951" s="42"/>
      <c r="B951" s="26"/>
      <c r="C951" s="43"/>
      <c r="D951" s="26"/>
      <c r="E951" s="44"/>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x14ac:dyDescent="0.2">
      <c r="A952" s="42"/>
      <c r="B952" s="26"/>
      <c r="C952" s="43"/>
      <c r="D952" s="26"/>
      <c r="E952" s="44"/>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x14ac:dyDescent="0.2">
      <c r="A953" s="42"/>
      <c r="B953" s="26"/>
      <c r="C953" s="43"/>
      <c r="D953" s="26"/>
      <c r="E953" s="44"/>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x14ac:dyDescent="0.2">
      <c r="A954" s="42"/>
      <c r="B954" s="26"/>
      <c r="C954" s="43"/>
      <c r="D954" s="26"/>
      <c r="E954" s="44"/>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x14ac:dyDescent="0.2">
      <c r="A955" s="42"/>
      <c r="B955" s="26"/>
      <c r="C955" s="43"/>
      <c r="D955" s="26"/>
      <c r="E955" s="44"/>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x14ac:dyDescent="0.2">
      <c r="A956" s="42"/>
      <c r="B956" s="26"/>
      <c r="C956" s="43"/>
      <c r="D956" s="26"/>
      <c r="E956" s="44"/>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x14ac:dyDescent="0.2">
      <c r="A957" s="42"/>
      <c r="B957" s="26"/>
      <c r="C957" s="43"/>
      <c r="D957" s="26"/>
      <c r="E957" s="44"/>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x14ac:dyDescent="0.2">
      <c r="A958" s="42"/>
      <c r="B958" s="26"/>
      <c r="C958" s="43"/>
      <c r="D958" s="26"/>
      <c r="E958" s="44"/>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x14ac:dyDescent="0.2">
      <c r="A959" s="42"/>
      <c r="B959" s="26"/>
      <c r="C959" s="43"/>
      <c r="D959" s="26"/>
      <c r="E959" s="44"/>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x14ac:dyDescent="0.2">
      <c r="A960" s="42"/>
      <c r="B960" s="26"/>
      <c r="C960" s="43"/>
      <c r="D960" s="26"/>
      <c r="E960" s="44"/>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x14ac:dyDescent="0.2">
      <c r="A961" s="42"/>
      <c r="B961" s="26"/>
      <c r="C961" s="43"/>
      <c r="D961" s="26"/>
      <c r="E961" s="44"/>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x14ac:dyDescent="0.2">
      <c r="A962" s="42"/>
      <c r="B962" s="26"/>
      <c r="C962" s="43"/>
      <c r="D962" s="26"/>
      <c r="E962" s="44"/>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x14ac:dyDescent="0.2">
      <c r="A963" s="42"/>
      <c r="B963" s="26"/>
      <c r="C963" s="43"/>
      <c r="D963" s="26"/>
      <c r="E963" s="44"/>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x14ac:dyDescent="0.2">
      <c r="A964" s="42"/>
      <c r="B964" s="26"/>
      <c r="C964" s="43"/>
      <c r="D964" s="26"/>
      <c r="E964" s="44"/>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x14ac:dyDescent="0.2">
      <c r="A965" s="42"/>
      <c r="B965" s="26"/>
      <c r="C965" s="43"/>
      <c r="D965" s="26"/>
      <c r="E965" s="44"/>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x14ac:dyDescent="0.2">
      <c r="A966" s="42"/>
      <c r="B966" s="26"/>
      <c r="C966" s="43"/>
      <c r="D966" s="26"/>
      <c r="E966" s="44"/>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x14ac:dyDescent="0.2">
      <c r="A967" s="42"/>
      <c r="B967" s="26"/>
      <c r="C967" s="43"/>
      <c r="D967" s="26"/>
      <c r="E967" s="44"/>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x14ac:dyDescent="0.2">
      <c r="A968" s="42"/>
      <c r="B968" s="26"/>
      <c r="C968" s="43"/>
      <c r="D968" s="26"/>
      <c r="E968" s="44"/>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x14ac:dyDescent="0.2">
      <c r="A969" s="42"/>
      <c r="B969" s="26"/>
      <c r="C969" s="43"/>
      <c r="D969" s="26"/>
      <c r="E969" s="44"/>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x14ac:dyDescent="0.2">
      <c r="A970" s="42"/>
      <c r="B970" s="26"/>
      <c r="C970" s="43"/>
      <c r="D970" s="26"/>
      <c r="E970" s="44"/>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x14ac:dyDescent="0.2">
      <c r="A971" s="42"/>
      <c r="B971" s="26"/>
      <c r="C971" s="43"/>
      <c r="D971" s="26"/>
      <c r="E971" s="44"/>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x14ac:dyDescent="0.2">
      <c r="A972" s="42"/>
      <c r="B972" s="26"/>
      <c r="C972" s="43"/>
      <c r="D972" s="26"/>
      <c r="E972" s="44"/>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x14ac:dyDescent="0.2">
      <c r="A973" s="42"/>
      <c r="B973" s="26"/>
      <c r="C973" s="43"/>
      <c r="D973" s="26"/>
      <c r="E973" s="44"/>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x14ac:dyDescent="0.2">
      <c r="A974" s="42"/>
      <c r="B974" s="26"/>
      <c r="C974" s="43"/>
      <c r="D974" s="26"/>
      <c r="E974" s="44"/>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x14ac:dyDescent="0.2">
      <c r="A975" s="42"/>
      <c r="B975" s="26"/>
      <c r="C975" s="43"/>
      <c r="D975" s="26"/>
      <c r="E975" s="44"/>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x14ac:dyDescent="0.2">
      <c r="A976" s="42"/>
      <c r="B976" s="26"/>
      <c r="C976" s="43"/>
      <c r="D976" s="26"/>
      <c r="E976" s="44"/>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x14ac:dyDescent="0.2">
      <c r="A977" s="42"/>
      <c r="B977" s="26"/>
      <c r="C977" s="43"/>
      <c r="D977" s="26"/>
      <c r="E977" s="44"/>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x14ac:dyDescent="0.2">
      <c r="A978" s="42"/>
      <c r="B978" s="26"/>
      <c r="C978" s="43"/>
      <c r="D978" s="26"/>
      <c r="E978" s="44"/>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x14ac:dyDescent="0.2">
      <c r="A979" s="42"/>
      <c r="B979" s="26"/>
      <c r="C979" s="43"/>
      <c r="D979" s="26"/>
      <c r="E979" s="44"/>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x14ac:dyDescent="0.2">
      <c r="A980" s="42"/>
      <c r="B980" s="26"/>
      <c r="C980" s="43"/>
      <c r="D980" s="26"/>
      <c r="E980" s="44"/>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x14ac:dyDescent="0.2">
      <c r="A981" s="42"/>
      <c r="B981" s="26"/>
      <c r="C981" s="43"/>
      <c r="D981" s="26"/>
      <c r="E981" s="44"/>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x14ac:dyDescent="0.2">
      <c r="A982" s="42"/>
      <c r="B982" s="26"/>
      <c r="C982" s="43"/>
      <c r="D982" s="26"/>
      <c r="E982" s="44"/>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x14ac:dyDescent="0.2">
      <c r="A983" s="42"/>
      <c r="B983" s="26"/>
      <c r="C983" s="43"/>
      <c r="D983" s="26"/>
      <c r="E983" s="44"/>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x14ac:dyDescent="0.2">
      <c r="A984" s="42"/>
      <c r="B984" s="26"/>
      <c r="C984" s="43"/>
      <c r="D984" s="26"/>
      <c r="E984" s="44"/>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x14ac:dyDescent="0.2">
      <c r="A985" s="42"/>
      <c r="B985" s="26"/>
      <c r="C985" s="43"/>
      <c r="D985" s="26"/>
      <c r="E985" s="44"/>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x14ac:dyDescent="0.2">
      <c r="A986" s="42"/>
      <c r="B986" s="26"/>
      <c r="C986" s="43"/>
      <c r="D986" s="26"/>
      <c r="E986" s="44"/>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x14ac:dyDescent="0.2">
      <c r="A987" s="42"/>
      <c r="B987" s="26"/>
      <c r="C987" s="43"/>
      <c r="D987" s="26"/>
      <c r="E987" s="44"/>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x14ac:dyDescent="0.2">
      <c r="A988" s="42"/>
      <c r="B988" s="26"/>
      <c r="C988" s="43"/>
      <c r="D988" s="26"/>
      <c r="E988" s="44"/>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x14ac:dyDescent="0.2">
      <c r="A989" s="42"/>
      <c r="B989" s="26"/>
      <c r="C989" s="43"/>
      <c r="D989" s="26"/>
      <c r="E989" s="44"/>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x14ac:dyDescent="0.2">
      <c r="A990" s="42"/>
      <c r="B990" s="26"/>
      <c r="C990" s="43"/>
      <c r="D990" s="26"/>
      <c r="E990" s="44"/>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x14ac:dyDescent="0.2">
      <c r="A991" s="42"/>
      <c r="B991" s="26"/>
      <c r="C991" s="43"/>
      <c r="D991" s="26"/>
      <c r="E991" s="44"/>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x14ac:dyDescent="0.2">
      <c r="A992" s="42"/>
      <c r="B992" s="26"/>
      <c r="C992" s="43"/>
      <c r="D992" s="26"/>
      <c r="E992" s="44"/>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x14ac:dyDescent="0.2">
      <c r="A993" s="42"/>
      <c r="B993" s="26"/>
      <c r="C993" s="43"/>
      <c r="D993" s="26"/>
      <c r="E993" s="44"/>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x14ac:dyDescent="0.2">
      <c r="A994" s="42"/>
      <c r="B994" s="26"/>
      <c r="C994" s="43"/>
      <c r="D994" s="26"/>
      <c r="E994" s="44"/>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x14ac:dyDescent="0.2">
      <c r="A995" s="42"/>
      <c r="B995" s="26"/>
      <c r="C995" s="43"/>
      <c r="D995" s="26"/>
      <c r="E995" s="44"/>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x14ac:dyDescent="0.2">
      <c r="A996" s="42"/>
      <c r="B996" s="26"/>
      <c r="C996" s="43"/>
      <c r="D996" s="26"/>
      <c r="E996" s="44"/>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x14ac:dyDescent="0.2">
      <c r="A997" s="42"/>
      <c r="B997" s="26"/>
      <c r="C997" s="43"/>
      <c r="D997" s="26"/>
      <c r="E997" s="44"/>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x14ac:dyDescent="0.2">
      <c r="A998" s="42"/>
      <c r="B998" s="26"/>
      <c r="C998" s="43"/>
      <c r="D998" s="26"/>
      <c r="E998" s="44"/>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x14ac:dyDescent="0.2">
      <c r="A999" s="42"/>
      <c r="B999" s="26"/>
      <c r="C999" s="43"/>
      <c r="D999" s="26"/>
      <c r="E999" s="44"/>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x14ac:dyDescent="0.2">
      <c r="A1000" s="42"/>
      <c r="B1000" s="26"/>
      <c r="C1000" s="43"/>
      <c r="D1000" s="26"/>
      <c r="E1000" s="44"/>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8">
    <mergeCell ref="I2:I4"/>
    <mergeCell ref="E3:F3"/>
    <mergeCell ref="G3:H3"/>
    <mergeCell ref="A2:A4"/>
    <mergeCell ref="B2:B4"/>
    <mergeCell ref="C2:C4"/>
    <mergeCell ref="D2:D4"/>
    <mergeCell ref="E2:H2"/>
  </mergeCells>
  <pageMargins left="0.98425196850393704" right="0.19685039370078741" top="0.59055118110236227" bottom="0.59055118110236227" header="0" footer="0"/>
  <pageSetup paperSize="9" orientation="portrait"/>
  <headerFooter>
    <oddHeader>&amp;LKONSTRUKCIJA&amp;CTehnička specifikacija&amp;RDELTA IRON - FAZA 2 L3 L4</oddHeader>
    <oddFooter>&amp;CDELTA IRON k.p.2723/7 k.o.Novi Sad I Ulica Tekelijina bb, Novi Sad&amp;R&amp;P /</oddFooter>
  </headerFooter>
  <rowBreaks count="1" manualBreakCount="1">
    <brk id="6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B1000"/>
  <sheetViews>
    <sheetView workbookViewId="0"/>
  </sheetViews>
  <sheetFormatPr defaultColWidth="12.5703125" defaultRowHeight="15" customHeight="1" x14ac:dyDescent="0.2"/>
  <cols>
    <col min="1" max="1" width="5.5703125" customWidth="1"/>
    <col min="2" max="2" width="120.42578125" customWidth="1"/>
    <col min="3" max="3" width="5.5703125" customWidth="1"/>
    <col min="4" max="26" width="8.5703125" customWidth="1"/>
  </cols>
  <sheetData>
    <row r="1" spans="2:2" ht="12.75" customHeight="1" x14ac:dyDescent="0.2"/>
    <row r="2" spans="2:2" ht="12.75" customHeight="1" x14ac:dyDescent="0.2">
      <c r="B2" s="30" t="s">
        <v>180</v>
      </c>
    </row>
    <row r="3" spans="2:2" ht="12.75" customHeight="1" x14ac:dyDescent="0.2">
      <c r="B3" s="27"/>
    </row>
    <row r="4" spans="2:2" ht="12.75" customHeight="1" x14ac:dyDescent="0.2">
      <c r="B4" s="28" t="s">
        <v>63</v>
      </c>
    </row>
    <row r="5" spans="2:2" ht="12.75" customHeight="1" x14ac:dyDescent="0.2">
      <c r="B5" s="28"/>
    </row>
    <row r="6" spans="2:2" ht="12.75" customHeight="1" x14ac:dyDescent="0.2">
      <c r="B6" s="28" t="s">
        <v>181</v>
      </c>
    </row>
    <row r="7" spans="2:2" ht="12.75" customHeight="1" x14ac:dyDescent="0.2">
      <c r="B7" s="28" t="s">
        <v>182</v>
      </c>
    </row>
    <row r="8" spans="2:2" ht="12.75" customHeight="1" x14ac:dyDescent="0.2">
      <c r="B8" s="28" t="s">
        <v>183</v>
      </c>
    </row>
    <row r="9" spans="2:2" ht="12.75" customHeight="1" x14ac:dyDescent="0.2">
      <c r="B9" s="28" t="s">
        <v>184</v>
      </c>
    </row>
    <row r="10" spans="2:2" ht="12.75" customHeight="1" x14ac:dyDescent="0.2">
      <c r="B10" s="28" t="s">
        <v>185</v>
      </c>
    </row>
    <row r="11" spans="2:2" ht="12.75" customHeight="1" x14ac:dyDescent="0.2">
      <c r="B11" s="28" t="s">
        <v>186</v>
      </c>
    </row>
    <row r="12" spans="2:2" ht="12.75" customHeight="1" x14ac:dyDescent="0.2">
      <c r="B12" s="28" t="s">
        <v>187</v>
      </c>
    </row>
    <row r="13" spans="2:2" ht="12.75" customHeight="1" x14ac:dyDescent="0.2">
      <c r="B13" s="28" t="s">
        <v>188</v>
      </c>
    </row>
    <row r="14" spans="2:2" ht="12.75" customHeight="1" x14ac:dyDescent="0.2">
      <c r="B14" s="28" t="s">
        <v>189</v>
      </c>
    </row>
    <row r="15" spans="2:2" ht="12.75" customHeight="1" x14ac:dyDescent="0.2">
      <c r="B15" s="28" t="s">
        <v>190</v>
      </c>
    </row>
    <row r="16" spans="2:2" ht="12.75" customHeight="1" x14ac:dyDescent="0.2">
      <c r="B16" s="28" t="s">
        <v>191</v>
      </c>
    </row>
    <row r="17" spans="2:2" ht="12.75" customHeight="1" x14ac:dyDescent="0.2">
      <c r="B17" s="28" t="s">
        <v>192</v>
      </c>
    </row>
    <row r="18" spans="2:2" ht="12.75" customHeight="1" x14ac:dyDescent="0.2">
      <c r="B18" s="28" t="s">
        <v>193</v>
      </c>
    </row>
    <row r="19" spans="2:2" ht="12.75" customHeight="1" x14ac:dyDescent="0.2">
      <c r="B19" s="28" t="s">
        <v>194</v>
      </c>
    </row>
    <row r="20" spans="2:2" ht="12.75" customHeight="1" x14ac:dyDescent="0.2">
      <c r="B20" s="28" t="s">
        <v>195</v>
      </c>
    </row>
    <row r="21" spans="2:2" ht="12.75" customHeight="1" x14ac:dyDescent="0.2">
      <c r="B21" s="28" t="s">
        <v>196</v>
      </c>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Z1000"/>
  <sheetViews>
    <sheetView workbookViewId="0">
      <selection activeCell="B46" sqref="B46"/>
    </sheetView>
  </sheetViews>
  <sheetFormatPr defaultColWidth="12.5703125" defaultRowHeight="15" customHeight="1" x14ac:dyDescent="0.2"/>
  <cols>
    <col min="1" max="1" width="7.5703125" customWidth="1"/>
    <col min="2" max="2" width="60.42578125" customWidth="1"/>
    <col min="3" max="3" width="8.5703125" customWidth="1"/>
    <col min="4" max="4" width="10.5703125" customWidth="1"/>
    <col min="5" max="5" width="10.28515625" customWidth="1"/>
    <col min="6" max="6" width="10.42578125" customWidth="1"/>
    <col min="7" max="7" width="8.5703125" customWidth="1"/>
    <col min="8" max="8" width="10.42578125" customWidth="1"/>
    <col min="9" max="9" width="11.85546875" customWidth="1"/>
    <col min="10" max="26" width="9.140625" customWidth="1"/>
  </cols>
  <sheetData>
    <row r="1" spans="1:26" ht="13.5" customHeight="1" x14ac:dyDescent="0.2">
      <c r="A1" s="42"/>
      <c r="B1" s="26"/>
      <c r="C1" s="43"/>
      <c r="D1" s="26"/>
      <c r="E1" s="26"/>
      <c r="F1" s="26"/>
      <c r="G1" s="26"/>
      <c r="H1" s="26"/>
      <c r="I1" s="26"/>
      <c r="J1" s="26"/>
      <c r="K1" s="26"/>
      <c r="L1" s="26"/>
      <c r="M1" s="26"/>
      <c r="N1" s="26"/>
      <c r="O1" s="26"/>
      <c r="P1" s="26"/>
      <c r="Q1" s="26"/>
      <c r="R1" s="26"/>
      <c r="S1" s="26"/>
      <c r="T1" s="26"/>
      <c r="U1" s="26"/>
      <c r="V1" s="26"/>
      <c r="W1" s="26"/>
      <c r="X1" s="26"/>
      <c r="Y1" s="26"/>
      <c r="Z1" s="26"/>
    </row>
    <row r="2" spans="1:26" ht="13.5" customHeight="1" x14ac:dyDescent="0.2">
      <c r="A2" s="120" t="s">
        <v>74</v>
      </c>
      <c r="B2" s="121" t="s">
        <v>75</v>
      </c>
      <c r="C2" s="118" t="s">
        <v>76</v>
      </c>
      <c r="D2" s="118" t="s">
        <v>77</v>
      </c>
      <c r="E2" s="119" t="s">
        <v>78</v>
      </c>
      <c r="F2" s="117"/>
      <c r="G2" s="117"/>
      <c r="H2" s="114"/>
      <c r="I2" s="118" t="s">
        <v>79</v>
      </c>
      <c r="J2" s="26"/>
      <c r="K2" s="26"/>
      <c r="L2" s="26"/>
      <c r="M2" s="26"/>
      <c r="N2" s="26"/>
      <c r="O2" s="26"/>
      <c r="P2" s="26"/>
      <c r="Q2" s="26"/>
      <c r="R2" s="26"/>
      <c r="S2" s="26"/>
      <c r="T2" s="26"/>
      <c r="U2" s="26"/>
      <c r="V2" s="26"/>
      <c r="W2" s="26"/>
      <c r="X2" s="26"/>
      <c r="Y2" s="26"/>
      <c r="Z2" s="26"/>
    </row>
    <row r="3" spans="1:26" ht="13.5" customHeight="1" x14ac:dyDescent="0.2">
      <c r="A3" s="111"/>
      <c r="B3" s="111"/>
      <c r="C3" s="111"/>
      <c r="D3" s="111"/>
      <c r="E3" s="119" t="s">
        <v>80</v>
      </c>
      <c r="F3" s="114"/>
      <c r="G3" s="119" t="s">
        <v>81</v>
      </c>
      <c r="H3" s="114"/>
      <c r="I3" s="111"/>
      <c r="J3" s="26"/>
      <c r="K3" s="26"/>
      <c r="L3" s="26"/>
      <c r="M3" s="26"/>
      <c r="N3" s="26"/>
      <c r="O3" s="26"/>
      <c r="P3" s="26"/>
      <c r="Q3" s="26"/>
      <c r="R3" s="26"/>
      <c r="S3" s="26"/>
      <c r="T3" s="26"/>
      <c r="U3" s="26"/>
      <c r="V3" s="26"/>
      <c r="W3" s="26"/>
      <c r="X3" s="26"/>
      <c r="Y3" s="26"/>
      <c r="Z3" s="26"/>
    </row>
    <row r="4" spans="1:26" ht="13.5" customHeight="1" x14ac:dyDescent="0.2">
      <c r="A4" s="112"/>
      <c r="B4" s="112"/>
      <c r="C4" s="112"/>
      <c r="D4" s="112"/>
      <c r="E4" s="46" t="s">
        <v>82</v>
      </c>
      <c r="F4" s="46" t="s">
        <v>83</v>
      </c>
      <c r="G4" s="46" t="s">
        <v>82</v>
      </c>
      <c r="H4" s="46" t="s">
        <v>83</v>
      </c>
      <c r="I4" s="112"/>
      <c r="J4" s="26"/>
      <c r="K4" s="26"/>
      <c r="L4" s="26"/>
      <c r="M4" s="26"/>
      <c r="N4" s="26"/>
      <c r="O4" s="26"/>
      <c r="P4" s="26"/>
      <c r="Q4" s="26"/>
      <c r="R4" s="26"/>
      <c r="S4" s="26"/>
      <c r="T4" s="26"/>
      <c r="U4" s="26"/>
      <c r="V4" s="26"/>
      <c r="W4" s="26"/>
      <c r="X4" s="26"/>
      <c r="Y4" s="26"/>
      <c r="Z4" s="26"/>
    </row>
    <row r="5" spans="1:26" ht="13.5" customHeight="1" x14ac:dyDescent="0.2">
      <c r="A5" s="7"/>
      <c r="B5" s="28"/>
      <c r="C5" s="5"/>
      <c r="D5" s="26"/>
      <c r="E5" s="26"/>
      <c r="F5" s="26"/>
      <c r="G5" s="26"/>
      <c r="H5" s="26"/>
      <c r="I5" s="26"/>
      <c r="J5" s="26"/>
      <c r="K5" s="26"/>
      <c r="L5" s="26"/>
      <c r="M5" s="26"/>
      <c r="N5" s="26"/>
      <c r="O5" s="26"/>
      <c r="P5" s="26"/>
      <c r="Q5" s="26"/>
      <c r="R5" s="26"/>
      <c r="S5" s="26"/>
      <c r="T5" s="26"/>
      <c r="U5" s="26"/>
      <c r="V5" s="26"/>
      <c r="W5" s="26"/>
      <c r="X5" s="26"/>
      <c r="Y5" s="26"/>
      <c r="Z5" s="26"/>
    </row>
    <row r="6" spans="1:26" ht="13.5" customHeight="1" x14ac:dyDescent="0.2">
      <c r="A6" s="47" t="s">
        <v>197</v>
      </c>
      <c r="B6" s="48" t="s">
        <v>180</v>
      </c>
      <c r="C6" s="49"/>
      <c r="D6" s="50"/>
      <c r="E6" s="50"/>
      <c r="F6" s="50"/>
      <c r="G6" s="50"/>
      <c r="H6" s="50"/>
      <c r="I6" s="52"/>
      <c r="J6" s="26"/>
      <c r="K6" s="26"/>
      <c r="L6" s="26"/>
      <c r="M6" s="26"/>
      <c r="N6" s="26"/>
      <c r="O6" s="26"/>
      <c r="P6" s="26"/>
      <c r="Q6" s="26"/>
      <c r="R6" s="26"/>
      <c r="S6" s="26"/>
      <c r="T6" s="26"/>
      <c r="U6" s="26"/>
      <c r="V6" s="26"/>
      <c r="W6" s="26"/>
      <c r="X6" s="26"/>
      <c r="Y6" s="26"/>
      <c r="Z6" s="26"/>
    </row>
    <row r="7" spans="1:26" ht="13.5" customHeight="1" x14ac:dyDescent="0.2">
      <c r="A7" s="65"/>
      <c r="B7" s="27"/>
      <c r="C7" s="5"/>
      <c r="D7" s="26"/>
      <c r="E7" s="26"/>
      <c r="F7" s="26"/>
      <c r="G7" s="26"/>
      <c r="H7" s="26"/>
      <c r="I7" s="26"/>
      <c r="J7" s="26"/>
      <c r="K7" s="26"/>
      <c r="L7" s="26"/>
      <c r="M7" s="26"/>
      <c r="N7" s="26"/>
      <c r="O7" s="26"/>
      <c r="P7" s="26"/>
      <c r="Q7" s="26"/>
      <c r="R7" s="26"/>
      <c r="S7" s="26"/>
      <c r="T7" s="26"/>
      <c r="U7" s="26"/>
      <c r="V7" s="26"/>
      <c r="W7" s="26"/>
      <c r="X7" s="26"/>
      <c r="Y7" s="26"/>
      <c r="Z7" s="26"/>
    </row>
    <row r="8" spans="1:26" ht="13.5" customHeight="1" x14ac:dyDescent="0.2">
      <c r="A8" s="7"/>
      <c r="B8" s="28" t="s">
        <v>198</v>
      </c>
      <c r="C8" s="5"/>
      <c r="D8" s="26"/>
      <c r="E8" s="26"/>
      <c r="F8" s="26"/>
      <c r="G8" s="26"/>
      <c r="H8" s="26"/>
      <c r="I8" s="26"/>
      <c r="J8" s="26"/>
      <c r="K8" s="26"/>
      <c r="L8" s="26"/>
      <c r="M8" s="26"/>
      <c r="N8" s="26"/>
      <c r="O8" s="26"/>
      <c r="P8" s="26"/>
      <c r="Q8" s="26"/>
      <c r="R8" s="26"/>
      <c r="S8" s="26"/>
      <c r="T8" s="26"/>
      <c r="U8" s="26"/>
      <c r="V8" s="26"/>
      <c r="W8" s="26"/>
      <c r="X8" s="26"/>
      <c r="Y8" s="26"/>
      <c r="Z8" s="26"/>
    </row>
    <row r="9" spans="1:26" ht="13.5" customHeight="1" x14ac:dyDescent="0.2">
      <c r="A9" s="7"/>
      <c r="B9" s="28"/>
      <c r="C9" s="5"/>
      <c r="D9" s="26"/>
      <c r="E9" s="26"/>
      <c r="F9" s="26"/>
      <c r="G9" s="26"/>
      <c r="H9" s="26"/>
      <c r="I9" s="26"/>
      <c r="J9" s="26"/>
      <c r="K9" s="26"/>
      <c r="L9" s="26"/>
      <c r="M9" s="26"/>
      <c r="N9" s="26"/>
      <c r="O9" s="26"/>
      <c r="P9" s="26"/>
      <c r="Q9" s="26"/>
      <c r="R9" s="26"/>
      <c r="S9" s="26"/>
      <c r="T9" s="26"/>
      <c r="U9" s="26"/>
      <c r="V9" s="26"/>
      <c r="W9" s="26"/>
      <c r="X9" s="26"/>
      <c r="Y9" s="26"/>
      <c r="Z9" s="26"/>
    </row>
    <row r="10" spans="1:26" ht="13.5" customHeight="1" x14ac:dyDescent="0.2">
      <c r="A10" s="65" t="s">
        <v>199</v>
      </c>
      <c r="B10" s="27" t="s">
        <v>200</v>
      </c>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3.5" customHeight="1" x14ac:dyDescent="0.2">
      <c r="A11" s="37"/>
      <c r="B11" s="31" t="s">
        <v>201</v>
      </c>
      <c r="C11" s="5"/>
      <c r="D11" s="26"/>
      <c r="E11" s="26"/>
      <c r="F11" s="26"/>
      <c r="G11" s="26"/>
      <c r="H11" s="26"/>
      <c r="I11" s="26"/>
      <c r="J11" s="26"/>
      <c r="K11" s="26"/>
      <c r="L11" s="26"/>
      <c r="M11" s="26"/>
      <c r="N11" s="26"/>
      <c r="O11" s="26"/>
      <c r="P11" s="26"/>
      <c r="Q11" s="26"/>
      <c r="R11" s="26"/>
      <c r="S11" s="26"/>
      <c r="T11" s="26"/>
      <c r="U11" s="26"/>
      <c r="V11" s="26"/>
      <c r="W11" s="26"/>
      <c r="X11" s="26"/>
      <c r="Y11" s="26"/>
      <c r="Z11" s="26"/>
    </row>
    <row r="12" spans="1:26" ht="13.5" customHeight="1" x14ac:dyDescent="0.2">
      <c r="A12" s="7"/>
      <c r="B12" s="66" t="s">
        <v>202</v>
      </c>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3.5" customHeight="1" x14ac:dyDescent="0.2">
      <c r="A13" s="7"/>
      <c r="B13" s="28" t="s">
        <v>203</v>
      </c>
      <c r="C13" s="5" t="s">
        <v>88</v>
      </c>
      <c r="D13" s="26" t="s">
        <v>389</v>
      </c>
      <c r="E13" s="26"/>
      <c r="F13" s="26" t="e">
        <f t="shared" ref="F13:F15" si="0">D13*E13</f>
        <v>#VALUE!</v>
      </c>
      <c r="G13" s="26">
        <v>5</v>
      </c>
      <c r="H13" s="26" t="e">
        <f t="shared" ref="H13:H15" si="1">D13*G13</f>
        <v>#VALUE!</v>
      </c>
      <c r="I13" s="26" t="e">
        <f t="shared" ref="I13:I15" si="2">F13+H13</f>
        <v>#VALUE!</v>
      </c>
      <c r="J13" s="26"/>
      <c r="K13" s="26"/>
      <c r="L13" s="26"/>
      <c r="M13" s="26"/>
      <c r="N13" s="26"/>
      <c r="O13" s="26"/>
      <c r="P13" s="26"/>
      <c r="Q13" s="26"/>
      <c r="R13" s="26"/>
      <c r="S13" s="26"/>
      <c r="T13" s="26"/>
      <c r="U13" s="26"/>
      <c r="V13" s="26"/>
      <c r="W13" s="26"/>
      <c r="X13" s="26"/>
      <c r="Y13" s="26"/>
      <c r="Z13" s="26"/>
    </row>
    <row r="14" spans="1:26" ht="13.5" customHeight="1" x14ac:dyDescent="0.2">
      <c r="A14" s="7"/>
      <c r="B14" s="28" t="s">
        <v>204</v>
      </c>
      <c r="C14" s="5" t="s">
        <v>88</v>
      </c>
      <c r="D14" s="26" t="s">
        <v>389</v>
      </c>
      <c r="E14" s="26"/>
      <c r="F14" s="26" t="e">
        <f t="shared" si="0"/>
        <v>#VALUE!</v>
      </c>
      <c r="G14" s="26">
        <v>5</v>
      </c>
      <c r="H14" s="26" t="e">
        <f t="shared" si="1"/>
        <v>#VALUE!</v>
      </c>
      <c r="I14" s="26" t="e">
        <f t="shared" si="2"/>
        <v>#VALUE!</v>
      </c>
      <c r="J14" s="26"/>
      <c r="K14" s="26"/>
      <c r="L14" s="26"/>
      <c r="M14" s="26"/>
      <c r="N14" s="26"/>
      <c r="O14" s="26"/>
      <c r="P14" s="26"/>
      <c r="Q14" s="26"/>
      <c r="R14" s="26"/>
      <c r="S14" s="26"/>
      <c r="T14" s="26"/>
      <c r="U14" s="26"/>
      <c r="V14" s="26"/>
      <c r="W14" s="26"/>
      <c r="X14" s="26"/>
      <c r="Y14" s="26"/>
      <c r="Z14" s="26"/>
    </row>
    <row r="15" spans="1:26" ht="13.5" customHeight="1" x14ac:dyDescent="0.2">
      <c r="A15" s="7"/>
      <c r="B15" s="28" t="s">
        <v>205</v>
      </c>
      <c r="C15" s="5" t="s">
        <v>88</v>
      </c>
      <c r="D15" s="26" t="s">
        <v>389</v>
      </c>
      <c r="E15" s="26"/>
      <c r="F15" s="26" t="e">
        <f t="shared" si="0"/>
        <v>#VALUE!</v>
      </c>
      <c r="G15" s="26">
        <v>5</v>
      </c>
      <c r="H15" s="26" t="e">
        <f t="shared" si="1"/>
        <v>#VALUE!</v>
      </c>
      <c r="I15" s="26" t="e">
        <f t="shared" si="2"/>
        <v>#VALUE!</v>
      </c>
      <c r="J15" s="26"/>
      <c r="K15" s="26"/>
      <c r="L15" s="26"/>
      <c r="M15" s="26"/>
      <c r="N15" s="26"/>
      <c r="O15" s="26"/>
      <c r="P15" s="26"/>
      <c r="Q15" s="26"/>
      <c r="R15" s="26"/>
      <c r="S15" s="26"/>
      <c r="T15" s="26"/>
      <c r="U15" s="26"/>
      <c r="V15" s="26"/>
      <c r="W15" s="26"/>
      <c r="X15" s="26"/>
      <c r="Y15" s="26"/>
      <c r="Z15" s="26"/>
    </row>
    <row r="16" spans="1:26" ht="13.5" customHeight="1" x14ac:dyDescent="0.2">
      <c r="A16" s="7"/>
      <c r="B16" s="28"/>
      <c r="C16" s="5"/>
      <c r="D16" s="26"/>
      <c r="E16" s="26"/>
      <c r="F16" s="26"/>
      <c r="G16" s="26"/>
      <c r="H16" s="26"/>
      <c r="I16" s="26"/>
      <c r="J16" s="26"/>
      <c r="K16" s="26"/>
      <c r="L16" s="26"/>
      <c r="M16" s="26"/>
      <c r="N16" s="26"/>
      <c r="O16" s="26"/>
      <c r="P16" s="26"/>
      <c r="Q16" s="26"/>
      <c r="R16" s="26"/>
      <c r="S16" s="26"/>
      <c r="T16" s="26"/>
      <c r="U16" s="26"/>
      <c r="V16" s="26"/>
      <c r="W16" s="26"/>
      <c r="X16" s="26"/>
      <c r="Y16" s="26"/>
      <c r="Z16" s="26"/>
    </row>
    <row r="17" spans="1:26" ht="13.5" customHeight="1" x14ac:dyDescent="0.2">
      <c r="A17" s="65" t="s">
        <v>199</v>
      </c>
      <c r="B17" s="27" t="s">
        <v>200</v>
      </c>
      <c r="C17" s="38"/>
      <c r="D17" s="39"/>
      <c r="E17" s="39"/>
      <c r="F17" s="39" t="e">
        <f>SUM(F13:F16)</f>
        <v>#VALUE!</v>
      </c>
      <c r="G17" s="39"/>
      <c r="H17" s="39" t="e">
        <f t="shared" ref="H17:I17" si="3">SUM(H13:H16)</f>
        <v>#VALUE!</v>
      </c>
      <c r="I17" s="39" t="e">
        <f t="shared" si="3"/>
        <v>#VALUE!</v>
      </c>
      <c r="J17" s="26"/>
      <c r="K17" s="26"/>
      <c r="L17" s="26"/>
      <c r="M17" s="26"/>
      <c r="N17" s="26"/>
      <c r="O17" s="26"/>
      <c r="P17" s="26"/>
      <c r="Q17" s="26"/>
      <c r="R17" s="26"/>
      <c r="S17" s="26"/>
      <c r="T17" s="26"/>
      <c r="U17" s="26"/>
      <c r="V17" s="26"/>
      <c r="W17" s="26"/>
      <c r="X17" s="26"/>
      <c r="Y17" s="26"/>
      <c r="Z17" s="26"/>
    </row>
    <row r="18" spans="1:26" ht="13.5" customHeight="1" x14ac:dyDescent="0.2">
      <c r="A18" s="65"/>
      <c r="B18" s="27"/>
      <c r="C18" s="38"/>
      <c r="D18" s="39"/>
      <c r="E18" s="39"/>
      <c r="F18" s="39"/>
      <c r="G18" s="39"/>
      <c r="H18" s="39"/>
      <c r="I18" s="39"/>
      <c r="J18" s="26"/>
      <c r="K18" s="26"/>
      <c r="L18" s="26"/>
      <c r="M18" s="26"/>
      <c r="N18" s="26"/>
      <c r="O18" s="26"/>
      <c r="P18" s="26"/>
      <c r="Q18" s="26"/>
      <c r="R18" s="26"/>
      <c r="S18" s="26"/>
      <c r="T18" s="26"/>
      <c r="U18" s="26"/>
      <c r="V18" s="26"/>
      <c r="W18" s="26"/>
      <c r="X18" s="26"/>
      <c r="Y18" s="26"/>
      <c r="Z18" s="26"/>
    </row>
    <row r="19" spans="1:26" ht="13.5" customHeight="1" x14ac:dyDescent="0.2">
      <c r="A19" s="7"/>
      <c r="B19" s="26"/>
      <c r="C19" s="5"/>
      <c r="D19" s="26"/>
      <c r="E19" s="26"/>
      <c r="F19" s="26"/>
      <c r="G19" s="26"/>
      <c r="H19" s="26"/>
      <c r="I19" s="26"/>
      <c r="J19" s="26"/>
      <c r="K19" s="26"/>
      <c r="L19" s="26"/>
      <c r="M19" s="26"/>
      <c r="N19" s="26"/>
      <c r="O19" s="26"/>
      <c r="P19" s="26"/>
      <c r="Q19" s="26"/>
      <c r="R19" s="26"/>
      <c r="S19" s="26"/>
      <c r="T19" s="26"/>
      <c r="U19" s="26"/>
      <c r="V19" s="26"/>
      <c r="W19" s="26"/>
      <c r="X19" s="26"/>
      <c r="Y19" s="26"/>
      <c r="Z19" s="26"/>
    </row>
    <row r="20" spans="1:26" ht="13.5" customHeight="1" x14ac:dyDescent="0.2">
      <c r="A20" s="65" t="s">
        <v>206</v>
      </c>
      <c r="B20" s="27" t="s">
        <v>207</v>
      </c>
      <c r="C20" s="5"/>
      <c r="D20" s="26"/>
      <c r="E20" s="26"/>
      <c r="F20" s="26"/>
      <c r="G20" s="26"/>
      <c r="H20" s="26"/>
      <c r="I20" s="26"/>
      <c r="J20" s="26"/>
      <c r="K20" s="26"/>
      <c r="L20" s="26"/>
      <c r="M20" s="26"/>
      <c r="N20" s="26"/>
      <c r="O20" s="26"/>
      <c r="P20" s="26"/>
      <c r="Q20" s="26"/>
      <c r="R20" s="26"/>
      <c r="S20" s="26"/>
      <c r="T20" s="26"/>
      <c r="U20" s="26"/>
      <c r="V20" s="26"/>
      <c r="W20" s="26"/>
      <c r="X20" s="26"/>
      <c r="Y20" s="26"/>
      <c r="Z20" s="26"/>
    </row>
    <row r="21" spans="1:26" ht="13.5" customHeight="1" x14ac:dyDescent="0.2">
      <c r="A21" s="7"/>
      <c r="B21" s="31"/>
      <c r="C21" s="5"/>
      <c r="D21" s="26"/>
      <c r="E21" s="26"/>
      <c r="F21" s="26"/>
      <c r="G21" s="26"/>
      <c r="H21" s="26"/>
      <c r="I21" s="26"/>
      <c r="J21" s="26"/>
      <c r="K21" s="26"/>
      <c r="L21" s="26"/>
      <c r="M21" s="26"/>
      <c r="N21" s="26"/>
      <c r="O21" s="26"/>
      <c r="P21" s="26"/>
      <c r="Q21" s="26"/>
      <c r="R21" s="26"/>
      <c r="S21" s="26"/>
      <c r="T21" s="26"/>
      <c r="U21" s="26"/>
      <c r="V21" s="26"/>
      <c r="W21" s="26"/>
      <c r="X21" s="26"/>
      <c r="Y21" s="26"/>
      <c r="Z21" s="26"/>
    </row>
    <row r="22" spans="1:26" ht="13.5" customHeight="1" x14ac:dyDescent="0.2">
      <c r="A22" s="7"/>
      <c r="B22" s="31" t="s">
        <v>391</v>
      </c>
      <c r="C22" s="5" t="s">
        <v>93</v>
      </c>
      <c r="D22" s="26" t="s">
        <v>389</v>
      </c>
      <c r="E22" s="26"/>
      <c r="F22" s="26" t="e">
        <f>D22*E22</f>
        <v>#VALUE!</v>
      </c>
      <c r="G22" s="26">
        <v>72</v>
      </c>
      <c r="H22" s="26" t="e">
        <f>D22*G22</f>
        <v>#VALUE!</v>
      </c>
      <c r="I22" s="26" t="e">
        <f>F22+H22</f>
        <v>#VALUE!</v>
      </c>
      <c r="J22" s="26"/>
      <c r="K22" s="26"/>
      <c r="L22" s="26"/>
      <c r="M22" s="26"/>
      <c r="N22" s="26"/>
      <c r="O22" s="26"/>
      <c r="P22" s="26"/>
      <c r="Q22" s="26"/>
      <c r="R22" s="26"/>
      <c r="S22" s="26"/>
      <c r="T22" s="26"/>
      <c r="U22" s="26"/>
      <c r="V22" s="26"/>
      <c r="W22" s="26"/>
      <c r="X22" s="26"/>
      <c r="Y22" s="26"/>
      <c r="Z22" s="26"/>
    </row>
    <row r="23" spans="1:26" ht="13.5" customHeight="1" x14ac:dyDescent="0.2">
      <c r="A23" s="7"/>
      <c r="B23" s="31"/>
      <c r="C23" s="5"/>
      <c r="D23" s="26"/>
      <c r="E23" s="26"/>
      <c r="F23" s="26"/>
      <c r="G23" s="26"/>
      <c r="H23" s="26"/>
      <c r="I23" s="26"/>
      <c r="J23" s="26"/>
      <c r="K23" s="26"/>
      <c r="L23" s="26"/>
      <c r="M23" s="26"/>
      <c r="N23" s="26"/>
      <c r="O23" s="26"/>
      <c r="P23" s="26"/>
      <c r="Q23" s="26"/>
      <c r="R23" s="26"/>
      <c r="S23" s="26"/>
      <c r="T23" s="26"/>
      <c r="U23" s="26"/>
      <c r="V23" s="26"/>
      <c r="W23" s="26"/>
      <c r="X23" s="26"/>
      <c r="Y23" s="26"/>
      <c r="Z23" s="26"/>
    </row>
    <row r="24" spans="1:26" ht="13.5" customHeight="1" x14ac:dyDescent="0.2">
      <c r="A24" s="65" t="s">
        <v>206</v>
      </c>
      <c r="B24" s="27" t="s">
        <v>207</v>
      </c>
      <c r="C24" s="38"/>
      <c r="D24" s="39"/>
      <c r="E24" s="39"/>
      <c r="F24" s="39" t="e">
        <f>SUM(F22:F23)</f>
        <v>#VALUE!</v>
      </c>
      <c r="G24" s="39"/>
      <c r="H24" s="39" t="e">
        <f t="shared" ref="H24:I24" si="4">SUM(H22:H23)</f>
        <v>#VALUE!</v>
      </c>
      <c r="I24" s="39" t="e">
        <f t="shared" si="4"/>
        <v>#VALUE!</v>
      </c>
      <c r="J24" s="26"/>
      <c r="K24" s="26"/>
      <c r="L24" s="26"/>
      <c r="M24" s="26"/>
      <c r="N24" s="26"/>
      <c r="O24" s="26"/>
      <c r="P24" s="26"/>
      <c r="Q24" s="26"/>
      <c r="R24" s="26"/>
      <c r="S24" s="26"/>
      <c r="T24" s="26"/>
      <c r="U24" s="26"/>
      <c r="V24" s="26"/>
      <c r="W24" s="26"/>
      <c r="X24" s="26"/>
      <c r="Y24" s="26"/>
      <c r="Z24" s="26"/>
    </row>
    <row r="25" spans="1:26" ht="13.5" customHeight="1" x14ac:dyDescent="0.2">
      <c r="A25" s="65"/>
      <c r="B25" s="27"/>
      <c r="C25" s="38"/>
      <c r="D25" s="39"/>
      <c r="E25" s="39"/>
      <c r="F25" s="39"/>
      <c r="G25" s="39"/>
      <c r="H25" s="39"/>
      <c r="I25" s="39"/>
      <c r="J25" s="26"/>
      <c r="K25" s="26"/>
      <c r="L25" s="26"/>
      <c r="M25" s="26"/>
      <c r="N25" s="26"/>
      <c r="O25" s="26"/>
      <c r="P25" s="26"/>
      <c r="Q25" s="26"/>
      <c r="R25" s="26"/>
      <c r="S25" s="26"/>
      <c r="T25" s="26"/>
      <c r="U25" s="26"/>
      <c r="V25" s="26"/>
      <c r="W25" s="26"/>
      <c r="X25" s="26"/>
      <c r="Y25" s="26"/>
      <c r="Z25" s="26"/>
    </row>
    <row r="26" spans="1:26" ht="13.5" customHeight="1" x14ac:dyDescent="0.2">
      <c r="A26" s="7"/>
      <c r="B26" s="28"/>
      <c r="C26" s="5"/>
      <c r="D26" s="26"/>
      <c r="E26" s="26"/>
      <c r="F26" s="26"/>
      <c r="G26" s="26"/>
      <c r="H26" s="26"/>
      <c r="I26" s="26"/>
      <c r="J26" s="26"/>
      <c r="K26" s="26"/>
      <c r="L26" s="26"/>
      <c r="M26" s="26"/>
      <c r="N26" s="26"/>
      <c r="O26" s="26"/>
      <c r="P26" s="26"/>
      <c r="Q26" s="26"/>
      <c r="R26" s="26"/>
      <c r="S26" s="26"/>
      <c r="T26" s="26"/>
      <c r="U26" s="26"/>
      <c r="V26" s="26"/>
      <c r="W26" s="26"/>
      <c r="X26" s="26"/>
      <c r="Y26" s="26"/>
      <c r="Z26" s="26"/>
    </row>
    <row r="27" spans="1:26" ht="13.5" customHeight="1" x14ac:dyDescent="0.2">
      <c r="A27" s="65" t="s">
        <v>208</v>
      </c>
      <c r="B27" s="27" t="s">
        <v>209</v>
      </c>
      <c r="C27" s="5"/>
      <c r="D27" s="26"/>
      <c r="E27" s="26"/>
      <c r="F27" s="26"/>
      <c r="G27" s="26"/>
      <c r="H27" s="26"/>
      <c r="I27" s="26"/>
      <c r="J27" s="26"/>
      <c r="K27" s="26"/>
      <c r="L27" s="26"/>
      <c r="M27" s="26"/>
      <c r="N27" s="26"/>
      <c r="O27" s="26"/>
      <c r="P27" s="26"/>
      <c r="Q27" s="26"/>
      <c r="R27" s="26"/>
      <c r="S27" s="26"/>
      <c r="T27" s="26"/>
      <c r="U27" s="26"/>
      <c r="V27" s="26"/>
      <c r="W27" s="26"/>
      <c r="X27" s="26"/>
      <c r="Y27" s="26"/>
      <c r="Z27" s="26"/>
    </row>
    <row r="28" spans="1:26" ht="13.5" customHeight="1" x14ac:dyDescent="0.2">
      <c r="A28" s="7"/>
      <c r="B28" s="31" t="s">
        <v>210</v>
      </c>
      <c r="C28" s="5"/>
      <c r="D28" s="26"/>
      <c r="E28" s="26"/>
      <c r="F28" s="26"/>
      <c r="G28" s="26"/>
      <c r="H28" s="26"/>
      <c r="I28" s="26"/>
      <c r="J28" s="26"/>
      <c r="K28" s="26"/>
      <c r="L28" s="26"/>
      <c r="M28" s="26"/>
      <c r="N28" s="26"/>
      <c r="O28" s="26"/>
      <c r="P28" s="26"/>
      <c r="Q28" s="26"/>
      <c r="R28" s="26"/>
      <c r="S28" s="26"/>
      <c r="T28" s="26"/>
      <c r="U28" s="26"/>
      <c r="V28" s="26"/>
      <c r="W28" s="26"/>
      <c r="X28" s="26"/>
      <c r="Y28" s="26"/>
      <c r="Z28" s="26"/>
    </row>
    <row r="29" spans="1:26" ht="13.5" customHeight="1" x14ac:dyDescent="0.2">
      <c r="A29" s="7"/>
      <c r="B29" s="31" t="s">
        <v>211</v>
      </c>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5" customHeight="1" x14ac:dyDescent="0.2">
      <c r="A30" s="7"/>
      <c r="B30" s="28" t="s">
        <v>212</v>
      </c>
      <c r="C30" s="5" t="s">
        <v>93</v>
      </c>
      <c r="D30" s="26" t="s">
        <v>389</v>
      </c>
      <c r="E30" s="26"/>
      <c r="F30" s="26" t="e">
        <f t="shared" ref="F30:F32" si="5">D30*E30</f>
        <v>#VALUE!</v>
      </c>
      <c r="G30" s="26">
        <v>42</v>
      </c>
      <c r="H30" s="26" t="e">
        <f t="shared" ref="H30:H32" si="6">D30*G30</f>
        <v>#VALUE!</v>
      </c>
      <c r="I30" s="26" t="e">
        <f t="shared" ref="I30:I32" si="7">F30+H30</f>
        <v>#VALUE!</v>
      </c>
      <c r="J30" s="26"/>
      <c r="K30" s="26"/>
      <c r="L30" s="26"/>
      <c r="M30" s="26"/>
      <c r="N30" s="26"/>
      <c r="O30" s="26"/>
      <c r="P30" s="26"/>
      <c r="Q30" s="26"/>
      <c r="R30" s="26"/>
      <c r="S30" s="26"/>
      <c r="T30" s="26"/>
      <c r="U30" s="26"/>
      <c r="V30" s="26"/>
      <c r="W30" s="26"/>
      <c r="X30" s="26"/>
      <c r="Y30" s="26"/>
      <c r="Z30" s="26"/>
    </row>
    <row r="31" spans="1:26" ht="13.5" customHeight="1" x14ac:dyDescent="0.2">
      <c r="A31" s="7"/>
      <c r="B31" s="28" t="s">
        <v>213</v>
      </c>
      <c r="C31" s="5" t="s">
        <v>93</v>
      </c>
      <c r="D31" s="26" t="s">
        <v>389</v>
      </c>
      <c r="E31" s="26"/>
      <c r="F31" s="26" t="e">
        <f t="shared" si="5"/>
        <v>#VALUE!</v>
      </c>
      <c r="G31" s="26">
        <v>38</v>
      </c>
      <c r="H31" s="26" t="e">
        <f t="shared" si="6"/>
        <v>#VALUE!</v>
      </c>
      <c r="I31" s="26" t="e">
        <f t="shared" si="7"/>
        <v>#VALUE!</v>
      </c>
      <c r="J31" s="26"/>
      <c r="K31" s="26"/>
      <c r="L31" s="26"/>
      <c r="M31" s="26"/>
      <c r="N31" s="26"/>
      <c r="O31" s="26"/>
      <c r="P31" s="26"/>
      <c r="Q31" s="26"/>
      <c r="R31" s="26"/>
      <c r="S31" s="26"/>
      <c r="T31" s="26"/>
      <c r="U31" s="26"/>
      <c r="V31" s="26"/>
      <c r="W31" s="26"/>
      <c r="X31" s="26"/>
      <c r="Y31" s="26"/>
      <c r="Z31" s="26"/>
    </row>
    <row r="32" spans="1:26" ht="13.5" customHeight="1" x14ac:dyDescent="0.2">
      <c r="A32" s="7"/>
      <c r="B32" s="28" t="s">
        <v>214</v>
      </c>
      <c r="C32" s="5" t="s">
        <v>93</v>
      </c>
      <c r="D32" s="26" t="s">
        <v>389</v>
      </c>
      <c r="E32" s="26"/>
      <c r="F32" s="26" t="e">
        <f t="shared" si="5"/>
        <v>#VALUE!</v>
      </c>
      <c r="G32" s="26">
        <v>37</v>
      </c>
      <c r="H32" s="26" t="e">
        <f t="shared" si="6"/>
        <v>#VALUE!</v>
      </c>
      <c r="I32" s="26" t="e">
        <f t="shared" si="7"/>
        <v>#VALUE!</v>
      </c>
      <c r="J32" s="26"/>
      <c r="K32" s="26"/>
      <c r="L32" s="26"/>
      <c r="M32" s="26"/>
      <c r="N32" s="26"/>
      <c r="O32" s="26"/>
      <c r="P32" s="26"/>
      <c r="Q32" s="26"/>
      <c r="R32" s="26"/>
      <c r="S32" s="26"/>
      <c r="T32" s="26"/>
      <c r="U32" s="26"/>
      <c r="V32" s="26"/>
      <c r="W32" s="26"/>
      <c r="X32" s="26"/>
      <c r="Y32" s="26"/>
      <c r="Z32" s="26"/>
    </row>
    <row r="33" spans="1:26" ht="13.5" customHeight="1" x14ac:dyDescent="0.2">
      <c r="A33" s="7"/>
      <c r="B33" s="28"/>
      <c r="C33" s="5"/>
      <c r="D33" s="26"/>
      <c r="E33" s="26"/>
      <c r="F33" s="26"/>
      <c r="G33" s="26"/>
      <c r="H33" s="26"/>
      <c r="I33" s="26"/>
      <c r="J33" s="26"/>
      <c r="K33" s="26"/>
      <c r="L33" s="26"/>
      <c r="M33" s="26"/>
      <c r="N33" s="26"/>
      <c r="O33" s="26"/>
      <c r="P33" s="26"/>
      <c r="Q33" s="26"/>
      <c r="R33" s="26"/>
      <c r="S33" s="26"/>
      <c r="T33" s="26"/>
      <c r="U33" s="26"/>
      <c r="V33" s="26"/>
      <c r="W33" s="26"/>
      <c r="X33" s="26"/>
      <c r="Y33" s="26"/>
      <c r="Z33" s="26"/>
    </row>
    <row r="34" spans="1:26" ht="13.5" customHeight="1" x14ac:dyDescent="0.2">
      <c r="A34" s="65" t="s">
        <v>208</v>
      </c>
      <c r="B34" s="27" t="s">
        <v>209</v>
      </c>
      <c r="C34" s="38"/>
      <c r="D34" s="39"/>
      <c r="E34" s="39"/>
      <c r="F34" s="39" t="e">
        <f>SUM(F30:F33)</f>
        <v>#VALUE!</v>
      </c>
      <c r="G34" s="39"/>
      <c r="H34" s="39" t="e">
        <f t="shared" ref="H34:I34" si="8">SUM(H30:H33)</f>
        <v>#VALUE!</v>
      </c>
      <c r="I34" s="39" t="e">
        <f t="shared" si="8"/>
        <v>#VALUE!</v>
      </c>
      <c r="J34" s="26"/>
      <c r="K34" s="26"/>
      <c r="L34" s="26"/>
      <c r="M34" s="26"/>
      <c r="N34" s="26"/>
      <c r="O34" s="26"/>
      <c r="P34" s="26"/>
      <c r="Q34" s="26"/>
      <c r="R34" s="26"/>
      <c r="S34" s="26"/>
      <c r="T34" s="26"/>
      <c r="U34" s="26"/>
      <c r="V34" s="26"/>
      <c r="W34" s="26"/>
      <c r="X34" s="26"/>
      <c r="Y34" s="26"/>
      <c r="Z34" s="26"/>
    </row>
    <row r="35" spans="1:26" ht="13.5" customHeight="1" x14ac:dyDescent="0.2">
      <c r="A35" s="65"/>
      <c r="B35" s="27"/>
      <c r="C35" s="38"/>
      <c r="D35" s="39"/>
      <c r="E35" s="39"/>
      <c r="F35" s="39"/>
      <c r="G35" s="39"/>
      <c r="H35" s="39"/>
      <c r="I35" s="39"/>
      <c r="J35" s="26"/>
      <c r="K35" s="26"/>
      <c r="L35" s="26"/>
      <c r="M35" s="26"/>
      <c r="N35" s="26"/>
      <c r="O35" s="26"/>
      <c r="P35" s="26"/>
      <c r="Q35" s="26"/>
      <c r="R35" s="26"/>
      <c r="S35" s="26"/>
      <c r="T35" s="26"/>
      <c r="U35" s="26"/>
      <c r="V35" s="26"/>
      <c r="W35" s="26"/>
      <c r="X35" s="26"/>
      <c r="Y35" s="26"/>
      <c r="Z35" s="26"/>
    </row>
    <row r="36" spans="1:26" ht="13.5" customHeight="1" x14ac:dyDescent="0.2">
      <c r="A36" s="7"/>
      <c r="B36" s="28"/>
      <c r="C36" s="5"/>
      <c r="D36" s="26"/>
      <c r="E36" s="26"/>
      <c r="F36" s="26"/>
      <c r="G36" s="26"/>
      <c r="H36" s="26"/>
      <c r="I36" s="26"/>
      <c r="J36" s="26"/>
      <c r="K36" s="26"/>
      <c r="L36" s="26"/>
      <c r="M36" s="26"/>
      <c r="N36" s="26"/>
      <c r="O36" s="26"/>
      <c r="P36" s="26"/>
      <c r="Q36" s="26"/>
      <c r="R36" s="26"/>
      <c r="S36" s="26"/>
      <c r="T36" s="26"/>
      <c r="U36" s="26"/>
      <c r="V36" s="26"/>
      <c r="W36" s="26"/>
      <c r="X36" s="26"/>
      <c r="Y36" s="26"/>
      <c r="Z36" s="26"/>
    </row>
    <row r="37" spans="1:26" ht="13.5" customHeight="1" x14ac:dyDescent="0.2">
      <c r="A37" s="65" t="s">
        <v>215</v>
      </c>
      <c r="B37" s="27" t="s">
        <v>216</v>
      </c>
      <c r="C37" s="5"/>
      <c r="D37" s="26"/>
      <c r="E37" s="26"/>
      <c r="F37" s="26"/>
      <c r="G37" s="26"/>
      <c r="H37" s="26"/>
      <c r="I37" s="26"/>
      <c r="J37" s="26"/>
      <c r="K37" s="26"/>
      <c r="L37" s="26"/>
      <c r="M37" s="26"/>
      <c r="N37" s="26"/>
      <c r="O37" s="26"/>
      <c r="P37" s="26"/>
      <c r="Q37" s="26"/>
      <c r="R37" s="26"/>
      <c r="S37" s="26"/>
      <c r="T37" s="26"/>
      <c r="U37" s="26"/>
      <c r="V37" s="26"/>
      <c r="W37" s="26"/>
      <c r="X37" s="26"/>
      <c r="Y37" s="26"/>
      <c r="Z37" s="26"/>
    </row>
    <row r="38" spans="1:26" ht="13.5" customHeight="1" x14ac:dyDescent="0.2">
      <c r="A38" s="7"/>
      <c r="B38" s="31" t="s">
        <v>217</v>
      </c>
      <c r="C38" s="5"/>
      <c r="D38" s="26"/>
      <c r="E38" s="26"/>
      <c r="F38" s="26"/>
      <c r="G38" s="26"/>
      <c r="H38" s="26"/>
      <c r="I38" s="26"/>
      <c r="J38" s="26"/>
      <c r="K38" s="26"/>
      <c r="L38" s="26"/>
      <c r="M38" s="26"/>
      <c r="N38" s="26"/>
      <c r="O38" s="26"/>
      <c r="P38" s="26"/>
      <c r="Q38" s="26"/>
      <c r="R38" s="26"/>
      <c r="S38" s="26"/>
      <c r="T38" s="26"/>
      <c r="U38" s="26"/>
      <c r="V38" s="26"/>
      <c r="W38" s="26"/>
      <c r="X38" s="26"/>
      <c r="Y38" s="26"/>
      <c r="Z38" s="26"/>
    </row>
    <row r="39" spans="1:26" ht="13.5" customHeight="1" x14ac:dyDescent="0.2">
      <c r="A39" s="7"/>
      <c r="B39" s="31" t="s">
        <v>211</v>
      </c>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5" customHeight="1" x14ac:dyDescent="0.2">
      <c r="A40" s="7"/>
      <c r="B40" s="28" t="s">
        <v>218</v>
      </c>
      <c r="C40" s="5" t="s">
        <v>93</v>
      </c>
      <c r="D40" s="26" t="s">
        <v>389</v>
      </c>
      <c r="E40" s="26"/>
      <c r="F40" s="26" t="e">
        <f t="shared" ref="F40:F43" si="9">D40*E40</f>
        <v>#VALUE!</v>
      </c>
      <c r="G40" s="26">
        <v>73</v>
      </c>
      <c r="H40" s="26" t="e">
        <f t="shared" ref="H40:H43" si="10">D40*G40</f>
        <v>#VALUE!</v>
      </c>
      <c r="I40" s="26" t="e">
        <f t="shared" ref="I40:I43" si="11">F40+H40</f>
        <v>#VALUE!</v>
      </c>
      <c r="J40" s="26"/>
      <c r="K40" s="26"/>
      <c r="L40" s="26"/>
      <c r="M40" s="26"/>
      <c r="N40" s="26"/>
      <c r="O40" s="26"/>
      <c r="P40" s="26"/>
      <c r="Q40" s="26"/>
      <c r="R40" s="26"/>
      <c r="S40" s="26"/>
      <c r="T40" s="26"/>
      <c r="U40" s="26"/>
      <c r="V40" s="26"/>
      <c r="W40" s="26"/>
      <c r="X40" s="26"/>
      <c r="Y40" s="26"/>
      <c r="Z40" s="26"/>
    </row>
    <row r="41" spans="1:26" ht="13.5" customHeight="1" x14ac:dyDescent="0.2">
      <c r="A41" s="7"/>
      <c r="B41" s="28" t="s">
        <v>219</v>
      </c>
      <c r="C41" s="5" t="s">
        <v>93</v>
      </c>
      <c r="D41" s="26" t="s">
        <v>389</v>
      </c>
      <c r="E41" s="26"/>
      <c r="F41" s="26" t="e">
        <f t="shared" si="9"/>
        <v>#VALUE!</v>
      </c>
      <c r="G41" s="26">
        <v>73</v>
      </c>
      <c r="H41" s="26" t="e">
        <f t="shared" si="10"/>
        <v>#VALUE!</v>
      </c>
      <c r="I41" s="26" t="e">
        <f t="shared" si="11"/>
        <v>#VALUE!</v>
      </c>
      <c r="J41" s="26"/>
      <c r="K41" s="26"/>
      <c r="L41" s="26"/>
      <c r="M41" s="26"/>
      <c r="N41" s="26"/>
      <c r="O41" s="26"/>
      <c r="P41" s="26"/>
      <c r="Q41" s="26"/>
      <c r="R41" s="26"/>
      <c r="S41" s="26"/>
      <c r="T41" s="26"/>
      <c r="U41" s="26"/>
      <c r="V41" s="26"/>
      <c r="W41" s="26"/>
      <c r="X41" s="26"/>
      <c r="Y41" s="26"/>
      <c r="Z41" s="26"/>
    </row>
    <row r="42" spans="1:26" ht="13.5" customHeight="1" x14ac:dyDescent="0.2">
      <c r="A42" s="7"/>
      <c r="B42" s="28" t="s">
        <v>220</v>
      </c>
      <c r="C42" s="5" t="s">
        <v>93</v>
      </c>
      <c r="D42" s="26" t="s">
        <v>389</v>
      </c>
      <c r="E42" s="26"/>
      <c r="F42" s="26" t="e">
        <f t="shared" si="9"/>
        <v>#VALUE!</v>
      </c>
      <c r="G42" s="26">
        <v>73</v>
      </c>
      <c r="H42" s="26" t="e">
        <f t="shared" si="10"/>
        <v>#VALUE!</v>
      </c>
      <c r="I42" s="26" t="e">
        <f t="shared" si="11"/>
        <v>#VALUE!</v>
      </c>
      <c r="J42" s="26"/>
      <c r="K42" s="26"/>
      <c r="L42" s="26"/>
      <c r="M42" s="26"/>
      <c r="N42" s="26"/>
      <c r="O42" s="26"/>
      <c r="P42" s="26"/>
      <c r="Q42" s="26"/>
      <c r="R42" s="26"/>
      <c r="S42" s="26"/>
      <c r="T42" s="26"/>
      <c r="U42" s="26"/>
      <c r="V42" s="26"/>
      <c r="W42" s="26"/>
      <c r="X42" s="26"/>
      <c r="Y42" s="26"/>
      <c r="Z42" s="26"/>
    </row>
    <row r="43" spans="1:26" ht="13.5" customHeight="1" x14ac:dyDescent="0.2">
      <c r="A43" s="7"/>
      <c r="B43" s="28" t="s">
        <v>221</v>
      </c>
      <c r="C43" s="5" t="s">
        <v>93</v>
      </c>
      <c r="D43" s="26" t="s">
        <v>389</v>
      </c>
      <c r="E43" s="26"/>
      <c r="F43" s="26" t="e">
        <f t="shared" si="9"/>
        <v>#VALUE!</v>
      </c>
      <c r="G43" s="26">
        <v>72</v>
      </c>
      <c r="H43" s="26" t="e">
        <f t="shared" si="10"/>
        <v>#VALUE!</v>
      </c>
      <c r="I43" s="26" t="e">
        <f t="shared" si="11"/>
        <v>#VALUE!</v>
      </c>
      <c r="J43" s="26"/>
      <c r="K43" s="26"/>
      <c r="L43" s="26"/>
      <c r="M43" s="26"/>
      <c r="N43" s="26"/>
      <c r="O43" s="26"/>
      <c r="P43" s="26"/>
      <c r="Q43" s="26"/>
      <c r="R43" s="26"/>
      <c r="S43" s="26"/>
      <c r="T43" s="26"/>
      <c r="U43" s="26"/>
      <c r="V43" s="26"/>
      <c r="W43" s="26"/>
      <c r="X43" s="26"/>
      <c r="Y43" s="26"/>
      <c r="Z43" s="26"/>
    </row>
    <row r="44" spans="1:26" ht="13.5" customHeight="1" x14ac:dyDescent="0.2">
      <c r="A44" s="7"/>
      <c r="B44" s="28"/>
      <c r="C44" s="5"/>
      <c r="D44" s="26"/>
      <c r="E44" s="26"/>
      <c r="F44" s="26"/>
      <c r="G44" s="26"/>
      <c r="H44" s="26"/>
      <c r="I44" s="26"/>
      <c r="J44" s="26"/>
      <c r="K44" s="26"/>
      <c r="L44" s="26"/>
      <c r="M44" s="26"/>
      <c r="N44" s="26"/>
      <c r="O44" s="26"/>
      <c r="P44" s="26"/>
      <c r="Q44" s="26"/>
      <c r="R44" s="26"/>
      <c r="S44" s="26"/>
      <c r="T44" s="26"/>
      <c r="U44" s="26"/>
      <c r="V44" s="26"/>
      <c r="W44" s="26"/>
      <c r="X44" s="26"/>
      <c r="Y44" s="26"/>
      <c r="Z44" s="26"/>
    </row>
    <row r="45" spans="1:26" ht="13.5" customHeight="1" x14ac:dyDescent="0.2">
      <c r="A45" s="65" t="s">
        <v>215</v>
      </c>
      <c r="B45" s="27" t="s">
        <v>216</v>
      </c>
      <c r="C45" s="38"/>
      <c r="D45" s="39"/>
      <c r="E45" s="39"/>
      <c r="F45" s="39" t="e">
        <f>SUM(F40:F44)</f>
        <v>#VALUE!</v>
      </c>
      <c r="G45" s="39"/>
      <c r="H45" s="39" t="e">
        <f t="shared" ref="H45:I45" si="12">SUM(H40:H44)</f>
        <v>#VALUE!</v>
      </c>
      <c r="I45" s="39" t="e">
        <f t="shared" si="12"/>
        <v>#VALUE!</v>
      </c>
      <c r="J45" s="26"/>
      <c r="K45" s="26"/>
      <c r="L45" s="26"/>
      <c r="M45" s="26"/>
      <c r="N45" s="26"/>
      <c r="O45" s="26"/>
      <c r="P45" s="26"/>
      <c r="Q45" s="26"/>
      <c r="R45" s="26"/>
      <c r="S45" s="26"/>
      <c r="T45" s="26"/>
      <c r="U45" s="26"/>
      <c r="V45" s="26"/>
      <c r="W45" s="26"/>
      <c r="X45" s="26"/>
      <c r="Y45" s="26"/>
      <c r="Z45" s="26"/>
    </row>
    <row r="46" spans="1:26" ht="13.5" customHeight="1" x14ac:dyDescent="0.2">
      <c r="A46" s="7"/>
      <c r="B46" s="28"/>
      <c r="C46" s="38"/>
      <c r="D46" s="39"/>
      <c r="E46" s="39"/>
      <c r="F46" s="39"/>
      <c r="G46" s="39"/>
      <c r="H46" s="39"/>
      <c r="I46" s="39"/>
      <c r="J46" s="26"/>
      <c r="K46" s="26"/>
      <c r="L46" s="26"/>
      <c r="M46" s="26"/>
      <c r="N46" s="26"/>
      <c r="O46" s="26"/>
      <c r="P46" s="26"/>
      <c r="Q46" s="26"/>
      <c r="R46" s="26"/>
      <c r="S46" s="26"/>
      <c r="T46" s="26"/>
      <c r="U46" s="26"/>
      <c r="V46" s="26"/>
      <c r="W46" s="26"/>
      <c r="X46" s="26"/>
      <c r="Y46" s="26"/>
      <c r="Z46" s="26"/>
    </row>
    <row r="47" spans="1:26" ht="13.5" customHeight="1" x14ac:dyDescent="0.2">
      <c r="A47" s="7"/>
      <c r="B47" s="28"/>
      <c r="C47" s="38"/>
      <c r="D47" s="39"/>
      <c r="E47" s="39"/>
      <c r="F47" s="39"/>
      <c r="G47" s="39"/>
      <c r="H47" s="39"/>
      <c r="I47" s="39"/>
      <c r="J47" s="26"/>
      <c r="K47" s="26"/>
      <c r="L47" s="26"/>
      <c r="M47" s="26"/>
      <c r="N47" s="26"/>
      <c r="O47" s="26"/>
      <c r="P47" s="26"/>
      <c r="Q47" s="26"/>
      <c r="R47" s="26"/>
      <c r="S47" s="26"/>
      <c r="T47" s="26"/>
      <c r="U47" s="26"/>
      <c r="V47" s="26"/>
      <c r="W47" s="26"/>
      <c r="X47" s="26"/>
      <c r="Y47" s="26"/>
      <c r="Z47" s="26"/>
    </row>
    <row r="48" spans="1:26" ht="13.5" customHeight="1" x14ac:dyDescent="0.2">
      <c r="A48" s="65" t="s">
        <v>222</v>
      </c>
      <c r="B48" s="27" t="s">
        <v>223</v>
      </c>
      <c r="C48" s="5"/>
      <c r="D48" s="26"/>
      <c r="E48" s="26"/>
      <c r="F48" s="26"/>
      <c r="G48" s="26"/>
      <c r="H48" s="26"/>
      <c r="I48" s="26"/>
      <c r="J48" s="26"/>
      <c r="K48" s="26"/>
      <c r="L48" s="26"/>
      <c r="M48" s="26"/>
      <c r="N48" s="26"/>
      <c r="O48" s="26"/>
      <c r="P48" s="26"/>
      <c r="Q48" s="26"/>
      <c r="R48" s="26"/>
      <c r="S48" s="26"/>
      <c r="T48" s="26"/>
      <c r="U48" s="26"/>
      <c r="V48" s="26"/>
      <c r="W48" s="26"/>
      <c r="X48" s="26"/>
      <c r="Y48" s="26"/>
      <c r="Z48" s="26"/>
    </row>
    <row r="49" spans="1:26" ht="13.5" customHeight="1" x14ac:dyDescent="0.2">
      <c r="A49" s="7"/>
      <c r="B49" s="28"/>
      <c r="C49" s="5"/>
      <c r="D49" s="26"/>
      <c r="E49" s="26"/>
      <c r="F49" s="26"/>
      <c r="G49" s="26"/>
      <c r="H49" s="26"/>
      <c r="I49" s="26"/>
      <c r="J49" s="26"/>
      <c r="K49" s="26"/>
      <c r="L49" s="26"/>
      <c r="M49" s="26"/>
      <c r="N49" s="26"/>
      <c r="O49" s="26"/>
      <c r="P49" s="26"/>
      <c r="Q49" s="26"/>
      <c r="R49" s="26"/>
      <c r="S49" s="26"/>
      <c r="T49" s="26"/>
      <c r="U49" s="26"/>
      <c r="V49" s="26"/>
      <c r="W49" s="26"/>
      <c r="X49" s="26"/>
      <c r="Y49" s="26"/>
      <c r="Z49" s="26"/>
    </row>
    <row r="50" spans="1:26" ht="13.5" customHeight="1" x14ac:dyDescent="0.2">
      <c r="A50" s="7"/>
      <c r="B50" s="28" t="s">
        <v>393</v>
      </c>
      <c r="C50" s="5" t="s">
        <v>93</v>
      </c>
      <c r="D50" s="26" t="s">
        <v>389</v>
      </c>
      <c r="E50" s="26"/>
      <c r="F50" s="26" t="e">
        <f>D50*E50</f>
        <v>#VALUE!</v>
      </c>
      <c r="G50" s="26">
        <v>70</v>
      </c>
      <c r="H50" s="26" t="e">
        <f>D50*G50</f>
        <v>#VALUE!</v>
      </c>
      <c r="I50" s="26" t="e">
        <f>F50+H50</f>
        <v>#VALUE!</v>
      </c>
      <c r="J50" s="26"/>
      <c r="K50" s="26"/>
      <c r="L50" s="26"/>
      <c r="M50" s="26"/>
      <c r="N50" s="26"/>
      <c r="O50" s="26"/>
      <c r="P50" s="26"/>
      <c r="Q50" s="26"/>
      <c r="R50" s="26"/>
      <c r="S50" s="26"/>
      <c r="T50" s="26"/>
      <c r="U50" s="26"/>
      <c r="V50" s="26"/>
      <c r="W50" s="26"/>
      <c r="X50" s="26"/>
      <c r="Y50" s="26"/>
      <c r="Z50" s="26"/>
    </row>
    <row r="51" spans="1:26" ht="13.5" customHeight="1" x14ac:dyDescent="0.2">
      <c r="A51" s="7"/>
      <c r="B51" s="28"/>
      <c r="C51" s="5"/>
      <c r="D51" s="26"/>
      <c r="E51" s="26"/>
      <c r="F51" s="26"/>
      <c r="G51" s="26"/>
      <c r="H51" s="26"/>
      <c r="I51" s="26"/>
      <c r="J51" s="26"/>
      <c r="K51" s="26"/>
      <c r="L51" s="26"/>
      <c r="M51" s="26"/>
      <c r="N51" s="26"/>
      <c r="O51" s="26"/>
      <c r="P51" s="26"/>
      <c r="Q51" s="26"/>
      <c r="R51" s="26"/>
      <c r="S51" s="26"/>
      <c r="T51" s="26"/>
      <c r="U51" s="26"/>
      <c r="V51" s="26"/>
      <c r="W51" s="26"/>
      <c r="X51" s="26"/>
      <c r="Y51" s="26"/>
      <c r="Z51" s="26"/>
    </row>
    <row r="52" spans="1:26" ht="13.5" customHeight="1" x14ac:dyDescent="0.2">
      <c r="A52" s="65" t="s">
        <v>222</v>
      </c>
      <c r="B52" s="27" t="s">
        <v>223</v>
      </c>
      <c r="C52" s="38"/>
      <c r="D52" s="39"/>
      <c r="E52" s="39"/>
      <c r="F52" s="39" t="e">
        <f>SUM(F50:F51)</f>
        <v>#VALUE!</v>
      </c>
      <c r="G52" s="39"/>
      <c r="H52" s="39" t="e">
        <f t="shared" ref="H52:I52" si="13">SUM(H50:H51)</f>
        <v>#VALUE!</v>
      </c>
      <c r="I52" s="39" t="e">
        <f t="shared" si="13"/>
        <v>#VALUE!</v>
      </c>
      <c r="J52" s="26"/>
      <c r="K52" s="26"/>
      <c r="L52" s="26"/>
      <c r="M52" s="26"/>
      <c r="N52" s="26"/>
      <c r="O52" s="26"/>
      <c r="P52" s="26"/>
      <c r="Q52" s="26"/>
      <c r="R52" s="26"/>
      <c r="S52" s="26"/>
      <c r="T52" s="26"/>
      <c r="U52" s="26"/>
      <c r="V52" s="26"/>
      <c r="W52" s="26"/>
      <c r="X52" s="26"/>
      <c r="Y52" s="26"/>
      <c r="Z52" s="26"/>
    </row>
    <row r="53" spans="1:26" ht="13.5" customHeight="1" x14ac:dyDescent="0.2">
      <c r="A53" s="65"/>
      <c r="B53" s="27"/>
      <c r="C53" s="38"/>
      <c r="D53" s="39"/>
      <c r="E53" s="39"/>
      <c r="F53" s="39"/>
      <c r="G53" s="39"/>
      <c r="H53" s="39"/>
      <c r="I53" s="39"/>
      <c r="J53" s="26"/>
      <c r="K53" s="26"/>
      <c r="L53" s="26"/>
      <c r="M53" s="26"/>
      <c r="N53" s="26"/>
      <c r="O53" s="26"/>
      <c r="P53" s="26"/>
      <c r="Q53" s="26"/>
      <c r="R53" s="26"/>
      <c r="S53" s="26"/>
      <c r="T53" s="26"/>
      <c r="U53" s="26"/>
      <c r="V53" s="26"/>
      <c r="W53" s="26"/>
      <c r="X53" s="26"/>
      <c r="Y53" s="26"/>
      <c r="Z53" s="26"/>
    </row>
    <row r="54" spans="1:26" ht="13.5" customHeight="1" x14ac:dyDescent="0.2">
      <c r="A54" s="7"/>
      <c r="B54" s="28"/>
      <c r="C54" s="38"/>
      <c r="D54" s="39"/>
      <c r="E54" s="39"/>
      <c r="F54" s="39"/>
      <c r="G54" s="39"/>
      <c r="H54" s="39"/>
      <c r="I54" s="39"/>
      <c r="J54" s="26"/>
      <c r="K54" s="26"/>
      <c r="L54" s="26"/>
      <c r="M54" s="26"/>
      <c r="N54" s="26"/>
      <c r="O54" s="26"/>
      <c r="P54" s="26"/>
      <c r="Q54" s="26"/>
      <c r="R54" s="26"/>
      <c r="S54" s="26"/>
      <c r="T54" s="26"/>
      <c r="U54" s="26"/>
      <c r="V54" s="26"/>
      <c r="W54" s="26"/>
      <c r="X54" s="26"/>
      <c r="Y54" s="26"/>
      <c r="Z54" s="26"/>
    </row>
    <row r="55" spans="1:26" ht="13.5" customHeight="1" x14ac:dyDescent="0.2">
      <c r="A55" s="65" t="s">
        <v>224</v>
      </c>
      <c r="B55" s="27" t="s">
        <v>225</v>
      </c>
      <c r="C55" s="38"/>
      <c r="D55" s="39"/>
      <c r="E55" s="39"/>
      <c r="F55" s="39"/>
      <c r="G55" s="39"/>
      <c r="H55" s="39"/>
      <c r="I55" s="39"/>
      <c r="J55" s="26"/>
      <c r="K55" s="26"/>
      <c r="L55" s="26"/>
      <c r="M55" s="26"/>
      <c r="N55" s="26"/>
      <c r="O55" s="26"/>
      <c r="P55" s="26"/>
      <c r="Q55" s="26"/>
      <c r="R55" s="26"/>
      <c r="S55" s="26"/>
      <c r="T55" s="26"/>
      <c r="U55" s="26"/>
      <c r="V55" s="26"/>
      <c r="W55" s="26"/>
      <c r="X55" s="26"/>
      <c r="Y55" s="26"/>
      <c r="Z55" s="26"/>
    </row>
    <row r="56" spans="1:26" ht="13.5" customHeight="1" x14ac:dyDescent="0.2">
      <c r="A56" s="7"/>
      <c r="B56" s="28" t="s">
        <v>226</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5" customHeight="1" x14ac:dyDescent="0.2">
      <c r="A57" s="7"/>
      <c r="B57" s="28" t="s">
        <v>227</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5" customHeight="1" x14ac:dyDescent="0.2">
      <c r="A58" s="7"/>
      <c r="B58" s="28" t="s">
        <v>228</v>
      </c>
      <c r="C58" s="5" t="s">
        <v>88</v>
      </c>
      <c r="D58" s="26" t="s">
        <v>389</v>
      </c>
      <c r="E58" s="26"/>
      <c r="F58" s="26" t="e">
        <f>D58*E58</f>
        <v>#VALUE!</v>
      </c>
      <c r="G58" s="26">
        <v>7.3</v>
      </c>
      <c r="H58" s="26" t="e">
        <f>D58*G58</f>
        <v>#VALUE!</v>
      </c>
      <c r="I58" s="26" t="e">
        <f>F58+H58</f>
        <v>#VALUE!</v>
      </c>
      <c r="J58" s="26"/>
      <c r="K58" s="26"/>
      <c r="L58" s="26"/>
      <c r="M58" s="26"/>
      <c r="N58" s="26"/>
      <c r="O58" s="26"/>
      <c r="P58" s="26"/>
      <c r="Q58" s="26"/>
      <c r="R58" s="26"/>
      <c r="S58" s="26"/>
      <c r="T58" s="26"/>
      <c r="U58" s="26"/>
      <c r="V58" s="26"/>
      <c r="W58" s="26"/>
      <c r="X58" s="26"/>
      <c r="Y58" s="26"/>
      <c r="Z58" s="26"/>
    </row>
    <row r="59" spans="1:26" ht="13.5" customHeight="1" x14ac:dyDescent="0.2">
      <c r="A59" s="7"/>
      <c r="B59" s="28"/>
      <c r="C59" s="5"/>
      <c r="D59" s="26"/>
      <c r="E59" s="26"/>
      <c r="F59" s="26"/>
      <c r="G59" s="26"/>
      <c r="H59" s="26"/>
      <c r="I59" s="26"/>
      <c r="J59" s="26"/>
      <c r="K59" s="26"/>
      <c r="L59" s="26"/>
      <c r="M59" s="26"/>
      <c r="N59" s="26"/>
      <c r="O59" s="26"/>
      <c r="P59" s="26"/>
      <c r="Q59" s="26"/>
      <c r="R59" s="26"/>
      <c r="S59" s="26"/>
      <c r="T59" s="26"/>
      <c r="U59" s="26"/>
      <c r="V59" s="26"/>
      <c r="W59" s="26"/>
      <c r="X59" s="26"/>
      <c r="Y59" s="26"/>
      <c r="Z59" s="26"/>
    </row>
    <row r="60" spans="1:26" ht="13.5" customHeight="1" x14ac:dyDescent="0.2">
      <c r="A60" s="65" t="s">
        <v>224</v>
      </c>
      <c r="B60" s="27" t="s">
        <v>225</v>
      </c>
      <c r="C60" s="38"/>
      <c r="D60" s="39"/>
      <c r="E60" s="39"/>
      <c r="F60" s="39" t="e">
        <f>SUM(F58:F59)</f>
        <v>#VALUE!</v>
      </c>
      <c r="G60" s="39"/>
      <c r="H60" s="39" t="e">
        <f t="shared" ref="H60:I60" si="14">SUM(H58:H59)</f>
        <v>#VALUE!</v>
      </c>
      <c r="I60" s="39" t="e">
        <f t="shared" si="14"/>
        <v>#VALUE!</v>
      </c>
      <c r="J60" s="26"/>
      <c r="K60" s="26"/>
      <c r="L60" s="26"/>
      <c r="M60" s="26"/>
      <c r="N60" s="26"/>
      <c r="O60" s="26"/>
      <c r="P60" s="26"/>
      <c r="Q60" s="26"/>
      <c r="R60" s="26"/>
      <c r="S60" s="26"/>
      <c r="T60" s="26"/>
      <c r="U60" s="26"/>
      <c r="V60" s="26"/>
      <c r="W60" s="26"/>
      <c r="X60" s="26"/>
      <c r="Y60" s="26"/>
      <c r="Z60" s="26"/>
    </row>
    <row r="61" spans="1:26" ht="13.5" customHeight="1" x14ac:dyDescent="0.2">
      <c r="A61" s="65"/>
      <c r="B61" s="27"/>
      <c r="C61" s="38"/>
      <c r="D61" s="39"/>
      <c r="E61" s="39"/>
      <c r="F61" s="39"/>
      <c r="G61" s="39"/>
      <c r="H61" s="39"/>
      <c r="I61" s="39"/>
      <c r="J61" s="26"/>
      <c r="K61" s="26"/>
      <c r="L61" s="26"/>
      <c r="M61" s="26"/>
      <c r="N61" s="26"/>
      <c r="O61" s="26"/>
      <c r="P61" s="26"/>
      <c r="Q61" s="26"/>
      <c r="R61" s="26"/>
      <c r="S61" s="26"/>
      <c r="T61" s="26"/>
      <c r="U61" s="26"/>
      <c r="V61" s="26"/>
      <c r="W61" s="26"/>
      <c r="X61" s="26"/>
      <c r="Y61" s="26"/>
      <c r="Z61" s="26"/>
    </row>
    <row r="62" spans="1:26" ht="13.5" customHeight="1" x14ac:dyDescent="0.2">
      <c r="A62" s="7"/>
      <c r="B62" s="28"/>
      <c r="C62" s="5"/>
      <c r="D62" s="26"/>
      <c r="E62" s="26"/>
      <c r="F62" s="26"/>
      <c r="G62" s="26"/>
      <c r="H62" s="26"/>
      <c r="I62" s="26"/>
      <c r="J62" s="26"/>
      <c r="K62" s="26"/>
      <c r="L62" s="26"/>
      <c r="M62" s="26"/>
      <c r="N62" s="26"/>
      <c r="O62" s="26"/>
      <c r="P62" s="26"/>
      <c r="Q62" s="26"/>
      <c r="R62" s="26"/>
      <c r="S62" s="26"/>
      <c r="T62" s="26"/>
      <c r="U62" s="26"/>
      <c r="V62" s="26"/>
      <c r="W62" s="26"/>
      <c r="X62" s="26"/>
      <c r="Y62" s="26"/>
      <c r="Z62" s="26"/>
    </row>
    <row r="63" spans="1:26" ht="13.5" customHeight="1" x14ac:dyDescent="0.2">
      <c r="A63" s="65" t="s">
        <v>229</v>
      </c>
      <c r="B63" s="27" t="s">
        <v>230</v>
      </c>
      <c r="C63" s="38"/>
      <c r="D63" s="39"/>
      <c r="E63" s="39"/>
      <c r="F63" s="39"/>
      <c r="G63" s="39"/>
      <c r="H63" s="39"/>
      <c r="I63" s="39"/>
      <c r="J63" s="26"/>
      <c r="K63" s="26"/>
      <c r="L63" s="26"/>
      <c r="M63" s="26"/>
      <c r="N63" s="26"/>
      <c r="O63" s="26"/>
      <c r="P63" s="26"/>
      <c r="Q63" s="26"/>
      <c r="R63" s="26"/>
      <c r="S63" s="26"/>
      <c r="T63" s="26"/>
      <c r="U63" s="26"/>
      <c r="V63" s="26"/>
      <c r="W63" s="26"/>
      <c r="X63" s="26"/>
      <c r="Y63" s="26"/>
      <c r="Z63" s="26"/>
    </row>
    <row r="64" spans="1:26" ht="13.5" customHeight="1" x14ac:dyDescent="0.2">
      <c r="A64" s="7"/>
      <c r="B64" s="28" t="s">
        <v>231</v>
      </c>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5" customHeight="1" x14ac:dyDescent="0.2">
      <c r="A65" s="7"/>
      <c r="B65" s="28" t="s">
        <v>232</v>
      </c>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5" customHeight="1" x14ac:dyDescent="0.2">
      <c r="A66" s="7"/>
      <c r="B66" s="28" t="s">
        <v>233</v>
      </c>
      <c r="C66" s="5" t="s">
        <v>93</v>
      </c>
      <c r="D66" s="26" t="s">
        <v>389</v>
      </c>
      <c r="E66" s="26"/>
      <c r="F66" s="26"/>
      <c r="G66" s="26">
        <v>66</v>
      </c>
      <c r="H66" s="26" t="e">
        <f t="shared" ref="H66:H68" si="15">D66*G66</f>
        <v>#VALUE!</v>
      </c>
      <c r="I66" s="26" t="e">
        <f t="shared" ref="I66:I68" si="16">F66+H66</f>
        <v>#VALUE!</v>
      </c>
      <c r="J66" s="26"/>
      <c r="K66" s="26"/>
      <c r="L66" s="26"/>
      <c r="M66" s="26"/>
      <c r="N66" s="26"/>
      <c r="O66" s="26"/>
      <c r="P66" s="26"/>
      <c r="Q66" s="26"/>
      <c r="R66" s="26"/>
      <c r="S66" s="26"/>
      <c r="T66" s="26"/>
      <c r="U66" s="26"/>
      <c r="V66" s="26"/>
      <c r="W66" s="26"/>
      <c r="X66" s="26"/>
      <c r="Y66" s="26"/>
      <c r="Z66" s="26"/>
    </row>
    <row r="67" spans="1:26" ht="13.5" customHeight="1" x14ac:dyDescent="0.2">
      <c r="A67" s="7"/>
      <c r="B67" s="28" t="s">
        <v>234</v>
      </c>
      <c r="C67" s="5" t="s">
        <v>93</v>
      </c>
      <c r="D67" s="26" t="s">
        <v>389</v>
      </c>
      <c r="E67" s="26"/>
      <c r="F67" s="26"/>
      <c r="G67" s="26">
        <v>66</v>
      </c>
      <c r="H67" s="26" t="e">
        <f t="shared" si="15"/>
        <v>#VALUE!</v>
      </c>
      <c r="I67" s="26" t="e">
        <f t="shared" si="16"/>
        <v>#VALUE!</v>
      </c>
      <c r="J67" s="26"/>
      <c r="K67" s="26"/>
      <c r="L67" s="26"/>
      <c r="M67" s="26"/>
      <c r="N67" s="26"/>
      <c r="O67" s="26"/>
      <c r="P67" s="26"/>
      <c r="Q67" s="26"/>
      <c r="R67" s="26"/>
      <c r="S67" s="26"/>
      <c r="T67" s="26"/>
      <c r="U67" s="26"/>
      <c r="V67" s="26"/>
      <c r="W67" s="26"/>
      <c r="X67" s="26"/>
      <c r="Y67" s="26"/>
      <c r="Z67" s="26"/>
    </row>
    <row r="68" spans="1:26" ht="13.5" customHeight="1" x14ac:dyDescent="0.2">
      <c r="A68" s="7"/>
      <c r="B68" s="28" t="s">
        <v>235</v>
      </c>
      <c r="C68" s="5" t="s">
        <v>93</v>
      </c>
      <c r="D68" s="26" t="s">
        <v>389</v>
      </c>
      <c r="E68" s="26"/>
      <c r="F68" s="26" t="e">
        <f>D68*E68</f>
        <v>#VALUE!</v>
      </c>
      <c r="G68" s="26">
        <v>66</v>
      </c>
      <c r="H68" s="26" t="e">
        <f t="shared" si="15"/>
        <v>#VALUE!</v>
      </c>
      <c r="I68" s="26" t="e">
        <f t="shared" si="16"/>
        <v>#VALUE!</v>
      </c>
      <c r="J68" s="26"/>
      <c r="K68" s="26"/>
      <c r="L68" s="26"/>
      <c r="M68" s="26"/>
      <c r="N68" s="26"/>
      <c r="O68" s="26"/>
      <c r="P68" s="26"/>
      <c r="Q68" s="26"/>
      <c r="R68" s="26"/>
      <c r="S68" s="26"/>
      <c r="T68" s="26"/>
      <c r="U68" s="26"/>
      <c r="V68" s="26"/>
      <c r="W68" s="26"/>
      <c r="X68" s="26"/>
      <c r="Y68" s="26"/>
      <c r="Z68" s="26"/>
    </row>
    <row r="69" spans="1:26" ht="13.5" customHeight="1" x14ac:dyDescent="0.2">
      <c r="A69" s="7"/>
      <c r="B69" s="28"/>
      <c r="C69" s="5"/>
      <c r="D69" s="26"/>
      <c r="E69" s="26"/>
      <c r="F69" s="26"/>
      <c r="G69" s="26"/>
      <c r="H69" s="26"/>
      <c r="I69" s="26"/>
      <c r="J69" s="26"/>
      <c r="K69" s="26"/>
      <c r="L69" s="26"/>
      <c r="M69" s="26"/>
      <c r="N69" s="26"/>
      <c r="O69" s="26"/>
      <c r="P69" s="26"/>
      <c r="Q69" s="26"/>
      <c r="R69" s="26"/>
      <c r="S69" s="26"/>
      <c r="T69" s="26"/>
      <c r="U69" s="26"/>
      <c r="V69" s="26"/>
      <c r="W69" s="26"/>
      <c r="X69" s="26"/>
      <c r="Y69" s="26"/>
      <c r="Z69" s="26"/>
    </row>
    <row r="70" spans="1:26" ht="13.5" customHeight="1" x14ac:dyDescent="0.2">
      <c r="A70" s="65" t="s">
        <v>229</v>
      </c>
      <c r="B70" s="27" t="s">
        <v>230</v>
      </c>
      <c r="C70" s="38"/>
      <c r="D70" s="39"/>
      <c r="E70" s="39"/>
      <c r="F70" s="39" t="e">
        <f>SUM(F66:F69)</f>
        <v>#VALUE!</v>
      </c>
      <c r="G70" s="39"/>
      <c r="H70" s="39" t="e">
        <f>SUM(H67:H69)</f>
        <v>#VALUE!</v>
      </c>
      <c r="I70" s="39" t="e">
        <f>SUM(I66:I69)</f>
        <v>#VALUE!</v>
      </c>
      <c r="J70" s="26"/>
      <c r="K70" s="26"/>
      <c r="L70" s="26"/>
      <c r="M70" s="26"/>
      <c r="N70" s="26"/>
      <c r="O70" s="26"/>
      <c r="P70" s="26"/>
      <c r="Q70" s="26"/>
      <c r="R70" s="26"/>
      <c r="S70" s="26"/>
      <c r="T70" s="26"/>
      <c r="U70" s="26"/>
      <c r="V70" s="26"/>
      <c r="W70" s="26"/>
      <c r="X70" s="26"/>
      <c r="Y70" s="26"/>
      <c r="Z70" s="26"/>
    </row>
    <row r="71" spans="1:26" ht="13.5" customHeight="1" x14ac:dyDescent="0.2">
      <c r="A71" s="65"/>
      <c r="B71" s="27"/>
      <c r="C71" s="38"/>
      <c r="D71" s="39"/>
      <c r="E71" s="39"/>
      <c r="F71" s="39"/>
      <c r="G71" s="39"/>
      <c r="H71" s="39"/>
      <c r="I71" s="39"/>
      <c r="J71" s="26"/>
      <c r="K71" s="26"/>
      <c r="L71" s="26"/>
      <c r="M71" s="26"/>
      <c r="N71" s="26"/>
      <c r="O71" s="26"/>
      <c r="P71" s="26"/>
      <c r="Q71" s="26"/>
      <c r="R71" s="26"/>
      <c r="S71" s="26"/>
      <c r="T71" s="26"/>
      <c r="U71" s="26"/>
      <c r="V71" s="26"/>
      <c r="W71" s="26"/>
      <c r="X71" s="26"/>
      <c r="Y71" s="26"/>
      <c r="Z71" s="26"/>
    </row>
    <row r="72" spans="1:26" ht="13.5" customHeight="1" x14ac:dyDescent="0.2">
      <c r="A72" s="65"/>
      <c r="B72" s="27"/>
      <c r="C72" s="38"/>
      <c r="D72" s="39"/>
      <c r="E72" s="39"/>
      <c r="F72" s="39"/>
      <c r="G72" s="39"/>
      <c r="H72" s="39"/>
      <c r="I72" s="39"/>
      <c r="J72" s="26"/>
      <c r="K72" s="26"/>
      <c r="L72" s="26"/>
      <c r="M72" s="26"/>
      <c r="N72" s="26"/>
      <c r="O72" s="26"/>
      <c r="P72" s="26"/>
      <c r="Q72" s="26"/>
      <c r="R72" s="26"/>
      <c r="S72" s="26"/>
      <c r="T72" s="26"/>
      <c r="U72" s="26"/>
      <c r="V72" s="26"/>
      <c r="W72" s="26"/>
      <c r="X72" s="26"/>
      <c r="Y72" s="26"/>
      <c r="Z72" s="26"/>
    </row>
    <row r="73" spans="1:26" ht="13.5" customHeight="1" x14ac:dyDescent="0.2">
      <c r="A73" s="65" t="s">
        <v>236</v>
      </c>
      <c r="B73" s="27" t="s">
        <v>237</v>
      </c>
      <c r="C73" s="38"/>
      <c r="D73" s="39"/>
      <c r="E73" s="39"/>
      <c r="F73" s="39"/>
      <c r="G73" s="39"/>
      <c r="H73" s="39"/>
      <c r="I73" s="39"/>
      <c r="J73" s="26"/>
      <c r="K73" s="26"/>
      <c r="L73" s="26"/>
      <c r="M73" s="26"/>
      <c r="N73" s="26"/>
      <c r="O73" s="26"/>
      <c r="P73" s="26"/>
      <c r="Q73" s="26"/>
      <c r="R73" s="26"/>
      <c r="S73" s="26"/>
      <c r="T73" s="26"/>
      <c r="U73" s="26"/>
      <c r="V73" s="26"/>
      <c r="W73" s="26"/>
      <c r="X73" s="26"/>
      <c r="Y73" s="26"/>
      <c r="Z73" s="26"/>
    </row>
    <row r="74" spans="1:26" ht="13.5" customHeight="1" x14ac:dyDescent="0.2">
      <c r="A74" s="7"/>
      <c r="B74" s="28" t="s">
        <v>238</v>
      </c>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5" customHeight="1" x14ac:dyDescent="0.2">
      <c r="A75" s="7"/>
      <c r="B75" s="28" t="s">
        <v>239</v>
      </c>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x14ac:dyDescent="0.2">
      <c r="A76" s="7"/>
      <c r="B76" s="28" t="s">
        <v>240</v>
      </c>
      <c r="C76" s="5" t="s">
        <v>93</v>
      </c>
      <c r="D76" s="26" t="s">
        <v>389</v>
      </c>
      <c r="E76" s="26"/>
      <c r="F76" s="26" t="e">
        <f>D76*E76</f>
        <v>#VALUE!</v>
      </c>
      <c r="G76" s="26">
        <v>65</v>
      </c>
      <c r="H76" s="26" t="e">
        <f>D76*G76</f>
        <v>#VALUE!</v>
      </c>
      <c r="I76" s="26" t="e">
        <f>F76+H76</f>
        <v>#VALUE!</v>
      </c>
      <c r="J76" s="26"/>
      <c r="K76" s="26"/>
      <c r="L76" s="26"/>
      <c r="M76" s="26"/>
      <c r="N76" s="26"/>
      <c r="O76" s="26"/>
      <c r="P76" s="26"/>
      <c r="Q76" s="26"/>
      <c r="R76" s="26"/>
      <c r="S76" s="26"/>
      <c r="T76" s="26"/>
      <c r="U76" s="26"/>
      <c r="V76" s="26"/>
      <c r="W76" s="26"/>
      <c r="X76" s="26"/>
      <c r="Y76" s="26"/>
      <c r="Z76" s="26"/>
    </row>
    <row r="77" spans="1:26" ht="13.5" customHeight="1" x14ac:dyDescent="0.2">
      <c r="A77" s="7"/>
      <c r="B77" s="28"/>
      <c r="C77" s="5"/>
      <c r="D77" s="26"/>
      <c r="E77" s="26"/>
      <c r="F77" s="26"/>
      <c r="G77" s="26"/>
      <c r="H77" s="26"/>
      <c r="I77" s="26"/>
      <c r="J77" s="26"/>
      <c r="K77" s="26"/>
      <c r="L77" s="26"/>
      <c r="M77" s="26"/>
      <c r="N77" s="26"/>
      <c r="O77" s="26"/>
      <c r="P77" s="26"/>
      <c r="Q77" s="26"/>
      <c r="R77" s="26"/>
      <c r="S77" s="26"/>
      <c r="T77" s="26"/>
      <c r="U77" s="26"/>
      <c r="V77" s="26"/>
      <c r="W77" s="26"/>
      <c r="X77" s="26"/>
      <c r="Y77" s="26"/>
      <c r="Z77" s="26"/>
    </row>
    <row r="78" spans="1:26" ht="13.5" customHeight="1" x14ac:dyDescent="0.2">
      <c r="A78" s="65" t="s">
        <v>236</v>
      </c>
      <c r="B78" s="27" t="s">
        <v>237</v>
      </c>
      <c r="C78" s="38"/>
      <c r="D78" s="39"/>
      <c r="E78" s="39"/>
      <c r="F78" s="39" t="e">
        <f>SUM(F76:F77)</f>
        <v>#VALUE!</v>
      </c>
      <c r="G78" s="39"/>
      <c r="H78" s="39" t="e">
        <f t="shared" ref="H78:I78" si="17">SUM(H76:H77)</f>
        <v>#VALUE!</v>
      </c>
      <c r="I78" s="39" t="e">
        <f t="shared" si="17"/>
        <v>#VALUE!</v>
      </c>
      <c r="J78" s="26"/>
      <c r="K78" s="26"/>
      <c r="L78" s="26"/>
      <c r="M78" s="26"/>
      <c r="N78" s="26"/>
      <c r="O78" s="26"/>
      <c r="P78" s="26"/>
      <c r="Q78" s="26"/>
      <c r="R78" s="26"/>
      <c r="S78" s="26"/>
      <c r="T78" s="26"/>
      <c r="U78" s="26"/>
      <c r="V78" s="26"/>
      <c r="W78" s="26"/>
      <c r="X78" s="26"/>
      <c r="Y78" s="26"/>
      <c r="Z78" s="26"/>
    </row>
    <row r="79" spans="1:26" ht="13.5" customHeight="1" x14ac:dyDescent="0.2">
      <c r="A79" s="65"/>
      <c r="B79" s="27"/>
      <c r="C79" s="38"/>
      <c r="D79" s="39"/>
      <c r="E79" s="39"/>
      <c r="F79" s="39"/>
      <c r="G79" s="39"/>
      <c r="H79" s="39"/>
      <c r="I79" s="39"/>
      <c r="J79" s="26"/>
      <c r="K79" s="26"/>
      <c r="L79" s="26"/>
      <c r="M79" s="26"/>
      <c r="N79" s="26"/>
      <c r="O79" s="26"/>
      <c r="P79" s="26"/>
      <c r="Q79" s="26"/>
      <c r="R79" s="26"/>
      <c r="S79" s="26"/>
      <c r="T79" s="26"/>
      <c r="U79" s="26"/>
      <c r="V79" s="26"/>
      <c r="W79" s="26"/>
      <c r="X79" s="26"/>
      <c r="Y79" s="26"/>
      <c r="Z79" s="26"/>
    </row>
    <row r="80" spans="1:26" ht="13.5" customHeight="1" x14ac:dyDescent="0.2">
      <c r="A80" s="7"/>
      <c r="B80" s="28"/>
      <c r="C80" s="5"/>
      <c r="D80" s="26"/>
      <c r="E80" s="26"/>
      <c r="F80" s="26"/>
      <c r="G80" s="26"/>
      <c r="H80" s="26"/>
      <c r="I80" s="26"/>
      <c r="J80" s="26"/>
      <c r="K80" s="26"/>
      <c r="L80" s="26"/>
      <c r="M80" s="26"/>
      <c r="N80" s="26"/>
      <c r="O80" s="26"/>
      <c r="P80" s="26"/>
      <c r="Q80" s="26"/>
      <c r="R80" s="26"/>
      <c r="S80" s="26"/>
      <c r="T80" s="26"/>
      <c r="U80" s="26"/>
      <c r="V80" s="26"/>
      <c r="W80" s="26"/>
      <c r="X80" s="26"/>
      <c r="Y80" s="26"/>
      <c r="Z80" s="26"/>
    </row>
    <row r="81" spans="1:26" ht="13.5" customHeight="1" x14ac:dyDescent="0.2">
      <c r="A81" s="65" t="s">
        <v>241</v>
      </c>
      <c r="B81" s="27" t="s">
        <v>242</v>
      </c>
      <c r="C81" s="38"/>
      <c r="D81" s="39"/>
      <c r="E81" s="39"/>
      <c r="F81" s="39"/>
      <c r="G81" s="39"/>
      <c r="H81" s="39"/>
      <c r="I81" s="39"/>
      <c r="J81" s="26"/>
      <c r="K81" s="26"/>
      <c r="L81" s="26"/>
      <c r="M81" s="26"/>
      <c r="N81" s="26"/>
      <c r="O81" s="26"/>
      <c r="P81" s="26"/>
      <c r="Q81" s="26"/>
      <c r="R81" s="26"/>
      <c r="S81" s="26"/>
      <c r="T81" s="26"/>
      <c r="U81" s="26"/>
      <c r="V81" s="26"/>
      <c r="W81" s="26"/>
      <c r="X81" s="26"/>
      <c r="Y81" s="26"/>
      <c r="Z81" s="26"/>
    </row>
    <row r="82" spans="1:26" ht="13.5" customHeight="1" x14ac:dyDescent="0.2">
      <c r="A82" s="7"/>
      <c r="B82" s="28"/>
      <c r="C82" s="5"/>
      <c r="D82" s="26"/>
      <c r="E82" s="26"/>
      <c r="F82" s="26"/>
      <c r="G82" s="26"/>
      <c r="H82" s="26"/>
      <c r="I82" s="26"/>
      <c r="J82" s="26"/>
      <c r="K82" s="26"/>
      <c r="L82" s="26"/>
      <c r="M82" s="26"/>
      <c r="N82" s="26"/>
      <c r="O82" s="26"/>
      <c r="P82" s="26"/>
      <c r="Q82" s="26"/>
      <c r="R82" s="26"/>
      <c r="S82" s="26"/>
      <c r="T82" s="26"/>
      <c r="U82" s="26"/>
      <c r="V82" s="26"/>
      <c r="W82" s="26"/>
      <c r="X82" s="26"/>
      <c r="Y82" s="26"/>
      <c r="Z82" s="26"/>
    </row>
    <row r="83" spans="1:26" ht="13.5" customHeight="1" x14ac:dyDescent="0.2">
      <c r="A83" s="7"/>
      <c r="B83" s="28" t="s">
        <v>243</v>
      </c>
      <c r="C83" s="5" t="s">
        <v>93</v>
      </c>
      <c r="D83" s="26" t="s">
        <v>389</v>
      </c>
      <c r="E83" s="26"/>
      <c r="F83" s="26" t="e">
        <f>D83*E83</f>
        <v>#VALUE!</v>
      </c>
      <c r="G83" s="26">
        <v>85</v>
      </c>
      <c r="H83" s="26" t="e">
        <f>D83*G83</f>
        <v>#VALUE!</v>
      </c>
      <c r="I83" s="26" t="e">
        <f>F83+H83</f>
        <v>#VALUE!</v>
      </c>
      <c r="J83" s="26"/>
      <c r="K83" s="26"/>
      <c r="L83" s="26"/>
      <c r="M83" s="26"/>
      <c r="N83" s="26"/>
      <c r="O83" s="26"/>
      <c r="P83" s="26"/>
      <c r="Q83" s="26"/>
      <c r="R83" s="26"/>
      <c r="S83" s="26"/>
      <c r="T83" s="26"/>
      <c r="U83" s="26"/>
      <c r="V83" s="26"/>
      <c r="W83" s="26"/>
      <c r="X83" s="26"/>
      <c r="Y83" s="26"/>
      <c r="Z83" s="26"/>
    </row>
    <row r="84" spans="1:26" ht="13.5" customHeight="1" x14ac:dyDescent="0.2">
      <c r="A84" s="7"/>
      <c r="B84" s="28"/>
      <c r="C84" s="5"/>
      <c r="D84" s="26"/>
      <c r="E84" s="26"/>
      <c r="F84" s="26"/>
      <c r="G84" s="26"/>
      <c r="H84" s="26"/>
      <c r="I84" s="26"/>
      <c r="J84" s="26"/>
      <c r="K84" s="26"/>
      <c r="L84" s="26"/>
      <c r="M84" s="26"/>
      <c r="N84" s="26"/>
      <c r="O84" s="26"/>
      <c r="P84" s="26"/>
      <c r="Q84" s="26"/>
      <c r="R84" s="26"/>
      <c r="S84" s="26"/>
      <c r="T84" s="26"/>
      <c r="U84" s="26"/>
      <c r="V84" s="26"/>
      <c r="W84" s="26"/>
      <c r="X84" s="26"/>
      <c r="Y84" s="26"/>
      <c r="Z84" s="26"/>
    </row>
    <row r="85" spans="1:26" ht="13.5" customHeight="1" x14ac:dyDescent="0.2">
      <c r="A85" s="65" t="s">
        <v>241</v>
      </c>
      <c r="B85" s="27" t="s">
        <v>242</v>
      </c>
      <c r="C85" s="38"/>
      <c r="D85" s="39"/>
      <c r="E85" s="39"/>
      <c r="F85" s="39" t="e">
        <f>SUM(F83:F84)</f>
        <v>#VALUE!</v>
      </c>
      <c r="G85" s="39"/>
      <c r="H85" s="39" t="e">
        <f t="shared" ref="H85:I85" si="18">SUM(H83:H84)</f>
        <v>#VALUE!</v>
      </c>
      <c r="I85" s="39" t="e">
        <f t="shared" si="18"/>
        <v>#VALUE!</v>
      </c>
      <c r="J85" s="26"/>
      <c r="K85" s="26"/>
      <c r="L85" s="26"/>
      <c r="M85" s="26"/>
      <c r="N85" s="26"/>
      <c r="O85" s="26"/>
      <c r="P85" s="26"/>
      <c r="Q85" s="26"/>
      <c r="R85" s="26"/>
      <c r="S85" s="26"/>
      <c r="T85" s="26"/>
      <c r="U85" s="26"/>
      <c r="V85" s="26"/>
      <c r="W85" s="26"/>
      <c r="X85" s="26"/>
      <c r="Y85" s="26"/>
      <c r="Z85" s="26"/>
    </row>
    <row r="86" spans="1:26" ht="13.5" customHeight="1" x14ac:dyDescent="0.2">
      <c r="A86" s="65"/>
      <c r="B86" s="27"/>
      <c r="C86" s="38"/>
      <c r="D86" s="39"/>
      <c r="E86" s="39"/>
      <c r="F86" s="39"/>
      <c r="G86" s="39"/>
      <c r="H86" s="39"/>
      <c r="I86" s="39"/>
      <c r="J86" s="26"/>
      <c r="K86" s="26"/>
      <c r="L86" s="26"/>
      <c r="M86" s="26"/>
      <c r="N86" s="26"/>
      <c r="O86" s="26"/>
      <c r="P86" s="26"/>
      <c r="Q86" s="26"/>
      <c r="R86" s="26"/>
      <c r="S86" s="26"/>
      <c r="T86" s="26"/>
      <c r="U86" s="26"/>
      <c r="V86" s="26"/>
      <c r="W86" s="26"/>
      <c r="X86" s="26"/>
      <c r="Y86" s="26"/>
      <c r="Z86" s="26"/>
    </row>
    <row r="87" spans="1:26" ht="13.5" customHeight="1" x14ac:dyDescent="0.2">
      <c r="A87" s="7"/>
      <c r="B87" s="28"/>
      <c r="C87" s="5"/>
      <c r="D87" s="26"/>
      <c r="E87" s="26"/>
      <c r="F87" s="26"/>
      <c r="G87" s="26"/>
      <c r="H87" s="26"/>
      <c r="I87" s="26"/>
      <c r="J87" s="26"/>
      <c r="K87" s="26"/>
      <c r="L87" s="26"/>
      <c r="M87" s="26"/>
      <c r="N87" s="26"/>
      <c r="O87" s="26"/>
      <c r="P87" s="26"/>
      <c r="Q87" s="26"/>
      <c r="R87" s="26"/>
      <c r="S87" s="26"/>
      <c r="T87" s="26"/>
      <c r="U87" s="26"/>
      <c r="V87" s="26"/>
      <c r="W87" s="26"/>
      <c r="X87" s="26"/>
      <c r="Y87" s="26"/>
      <c r="Z87" s="26"/>
    </row>
    <row r="88" spans="1:26" ht="13.5" customHeight="1" x14ac:dyDescent="0.2">
      <c r="A88" s="65" t="s">
        <v>244</v>
      </c>
      <c r="B88" s="27" t="s">
        <v>245</v>
      </c>
      <c r="C88" s="38"/>
      <c r="D88" s="39"/>
      <c r="E88" s="39"/>
      <c r="F88" s="39"/>
      <c r="G88" s="39"/>
      <c r="H88" s="39"/>
      <c r="I88" s="39"/>
      <c r="J88" s="26"/>
      <c r="K88" s="26"/>
      <c r="L88" s="26"/>
      <c r="M88" s="26"/>
      <c r="N88" s="26"/>
      <c r="O88" s="26"/>
      <c r="P88" s="26"/>
      <c r="Q88" s="26"/>
      <c r="R88" s="26"/>
      <c r="S88" s="26"/>
      <c r="T88" s="26"/>
      <c r="U88" s="26"/>
      <c r="V88" s="26"/>
      <c r="W88" s="26"/>
      <c r="X88" s="26"/>
      <c r="Y88" s="26"/>
      <c r="Z88" s="26"/>
    </row>
    <row r="89" spans="1:26" ht="13.5" customHeight="1" x14ac:dyDescent="0.2">
      <c r="A89" s="7"/>
      <c r="B89" s="28"/>
      <c r="C89" s="5"/>
      <c r="D89" s="26"/>
      <c r="E89" s="26"/>
      <c r="F89" s="26"/>
      <c r="G89" s="26"/>
      <c r="H89" s="26"/>
      <c r="I89" s="26"/>
      <c r="J89" s="26"/>
      <c r="K89" s="26"/>
      <c r="L89" s="26"/>
      <c r="M89" s="26"/>
      <c r="N89" s="26"/>
      <c r="O89" s="26"/>
      <c r="P89" s="26"/>
      <c r="Q89" s="26"/>
      <c r="R89" s="26"/>
      <c r="S89" s="26"/>
      <c r="T89" s="26"/>
      <c r="U89" s="26"/>
      <c r="V89" s="26"/>
      <c r="W89" s="26"/>
      <c r="X89" s="26"/>
      <c r="Y89" s="26"/>
      <c r="Z89" s="26"/>
    </row>
    <row r="90" spans="1:26" ht="13.5" customHeight="1" x14ac:dyDescent="0.2">
      <c r="A90" s="7"/>
      <c r="B90" s="28" t="s">
        <v>246</v>
      </c>
      <c r="C90" s="5" t="s">
        <v>93</v>
      </c>
      <c r="D90" s="26" t="s">
        <v>389</v>
      </c>
      <c r="E90" s="26"/>
      <c r="F90" s="26" t="e">
        <f>D90*E90</f>
        <v>#VALUE!</v>
      </c>
      <c r="G90" s="26">
        <v>100</v>
      </c>
      <c r="H90" s="26" t="e">
        <f>D90*G90</f>
        <v>#VALUE!</v>
      </c>
      <c r="I90" s="26" t="e">
        <f>F90+H90</f>
        <v>#VALUE!</v>
      </c>
      <c r="J90" s="26"/>
      <c r="K90" s="26"/>
      <c r="L90" s="26"/>
      <c r="M90" s="26"/>
      <c r="N90" s="26"/>
      <c r="O90" s="26"/>
      <c r="P90" s="26"/>
      <c r="Q90" s="26"/>
      <c r="R90" s="26"/>
      <c r="S90" s="26"/>
      <c r="T90" s="26"/>
      <c r="U90" s="26"/>
      <c r="V90" s="26"/>
      <c r="W90" s="26"/>
      <c r="X90" s="26"/>
      <c r="Y90" s="26"/>
      <c r="Z90" s="26"/>
    </row>
    <row r="91" spans="1:26" ht="13.5" customHeight="1" x14ac:dyDescent="0.2">
      <c r="A91" s="7"/>
      <c r="B91" s="28"/>
      <c r="C91" s="5"/>
      <c r="D91" s="26"/>
      <c r="E91" s="26"/>
      <c r="F91" s="26"/>
      <c r="G91" s="26"/>
      <c r="H91" s="26"/>
      <c r="I91" s="26"/>
      <c r="J91" s="26"/>
      <c r="K91" s="26"/>
      <c r="L91" s="26"/>
      <c r="M91" s="26"/>
      <c r="N91" s="26"/>
      <c r="O91" s="26"/>
      <c r="P91" s="26"/>
      <c r="Q91" s="26"/>
      <c r="R91" s="26"/>
      <c r="S91" s="26"/>
      <c r="T91" s="26"/>
      <c r="U91" s="26"/>
      <c r="V91" s="26"/>
      <c r="W91" s="26"/>
      <c r="X91" s="26"/>
      <c r="Y91" s="26"/>
      <c r="Z91" s="26"/>
    </row>
    <row r="92" spans="1:26" ht="13.5" customHeight="1" x14ac:dyDescent="0.2">
      <c r="A92" s="65" t="s">
        <v>244</v>
      </c>
      <c r="B92" s="27" t="s">
        <v>245</v>
      </c>
      <c r="C92" s="38"/>
      <c r="D92" s="39"/>
      <c r="E92" s="39"/>
      <c r="F92" s="39" t="e">
        <f>SUM(F90:F91)</f>
        <v>#VALUE!</v>
      </c>
      <c r="G92" s="39"/>
      <c r="H92" s="39" t="e">
        <f t="shared" ref="H92:I92" si="19">SUM(H90:H91)</f>
        <v>#VALUE!</v>
      </c>
      <c r="I92" s="39" t="e">
        <f t="shared" si="19"/>
        <v>#VALUE!</v>
      </c>
      <c r="J92" s="26"/>
      <c r="K92" s="26"/>
      <c r="L92" s="26"/>
      <c r="M92" s="26"/>
      <c r="N92" s="26"/>
      <c r="O92" s="26"/>
      <c r="P92" s="26"/>
      <c r="Q92" s="26"/>
      <c r="R92" s="26"/>
      <c r="S92" s="26"/>
      <c r="T92" s="26"/>
      <c r="U92" s="26"/>
      <c r="V92" s="26"/>
      <c r="W92" s="26"/>
      <c r="X92" s="26"/>
      <c r="Y92" s="26"/>
      <c r="Z92" s="26"/>
    </row>
    <row r="93" spans="1:26" ht="13.5" customHeight="1" x14ac:dyDescent="0.2">
      <c r="A93" s="65"/>
      <c r="B93" s="27"/>
      <c r="C93" s="38"/>
      <c r="D93" s="39"/>
      <c r="E93" s="39"/>
      <c r="F93" s="39"/>
      <c r="G93" s="39"/>
      <c r="H93" s="39"/>
      <c r="I93" s="39"/>
      <c r="J93" s="26"/>
      <c r="K93" s="26"/>
      <c r="L93" s="26"/>
      <c r="M93" s="26"/>
      <c r="N93" s="26"/>
      <c r="O93" s="26"/>
      <c r="P93" s="26"/>
      <c r="Q93" s="26"/>
      <c r="R93" s="26"/>
      <c r="S93" s="26"/>
      <c r="T93" s="26"/>
      <c r="U93" s="26"/>
      <c r="V93" s="26"/>
      <c r="W93" s="26"/>
      <c r="X93" s="26"/>
      <c r="Y93" s="26"/>
      <c r="Z93" s="26"/>
    </row>
    <row r="94" spans="1:26" ht="13.5" customHeight="1" x14ac:dyDescent="0.2">
      <c r="A94" s="7"/>
      <c r="B94" s="28"/>
      <c r="C94" s="5"/>
      <c r="D94" s="26"/>
      <c r="E94" s="26"/>
      <c r="F94" s="26"/>
      <c r="G94" s="26"/>
      <c r="H94" s="26"/>
      <c r="I94" s="26"/>
      <c r="J94" s="26"/>
      <c r="K94" s="26"/>
      <c r="L94" s="26"/>
      <c r="M94" s="26"/>
      <c r="N94" s="26"/>
      <c r="O94" s="26"/>
      <c r="P94" s="26"/>
      <c r="Q94" s="26"/>
      <c r="R94" s="26"/>
      <c r="S94" s="26"/>
      <c r="T94" s="26"/>
      <c r="U94" s="26"/>
      <c r="V94" s="26"/>
      <c r="W94" s="26"/>
      <c r="X94" s="26"/>
      <c r="Y94" s="26"/>
      <c r="Z94" s="26"/>
    </row>
    <row r="95" spans="1:26" ht="13.5" customHeight="1" x14ac:dyDescent="0.2">
      <c r="A95" s="65" t="s">
        <v>247</v>
      </c>
      <c r="B95" s="27" t="s">
        <v>248</v>
      </c>
      <c r="C95" s="38"/>
      <c r="D95" s="39"/>
      <c r="E95" s="39"/>
      <c r="F95" s="39"/>
      <c r="G95" s="39"/>
      <c r="H95" s="39"/>
      <c r="I95" s="39"/>
      <c r="J95" s="26"/>
      <c r="K95" s="26"/>
      <c r="L95" s="26"/>
      <c r="M95" s="26"/>
      <c r="N95" s="26"/>
      <c r="O95" s="26"/>
      <c r="P95" s="26"/>
      <c r="Q95" s="26"/>
      <c r="R95" s="26"/>
      <c r="S95" s="26"/>
      <c r="T95" s="26"/>
      <c r="U95" s="26"/>
      <c r="V95" s="26"/>
      <c r="W95" s="26"/>
      <c r="X95" s="26"/>
      <c r="Y95" s="26"/>
      <c r="Z95" s="26"/>
    </row>
    <row r="96" spans="1:26" ht="13.5" customHeight="1" x14ac:dyDescent="0.2">
      <c r="A96" s="7"/>
      <c r="B96" s="28" t="s">
        <v>249</v>
      </c>
      <c r="C96" s="5"/>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x14ac:dyDescent="0.2">
      <c r="A97" s="7"/>
      <c r="B97" s="28" t="s">
        <v>232</v>
      </c>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x14ac:dyDescent="0.2">
      <c r="A98" s="7"/>
      <c r="B98" s="28" t="s">
        <v>250</v>
      </c>
      <c r="C98" s="5" t="s">
        <v>93</v>
      </c>
      <c r="D98" s="26" t="s">
        <v>389</v>
      </c>
      <c r="E98" s="26"/>
      <c r="F98" s="26" t="e">
        <f>D98*E98</f>
        <v>#VALUE!</v>
      </c>
      <c r="G98" s="26">
        <v>85</v>
      </c>
      <c r="H98" s="26" t="e">
        <f>D98*G98</f>
        <v>#VALUE!</v>
      </c>
      <c r="I98" s="26" t="e">
        <f>F98+H98</f>
        <v>#VALUE!</v>
      </c>
      <c r="J98" s="26"/>
      <c r="K98" s="26"/>
      <c r="L98" s="26"/>
      <c r="M98" s="26"/>
      <c r="N98" s="26"/>
      <c r="O98" s="26"/>
      <c r="P98" s="26"/>
      <c r="Q98" s="26"/>
      <c r="R98" s="26"/>
      <c r="S98" s="26"/>
      <c r="T98" s="26"/>
      <c r="U98" s="26"/>
      <c r="V98" s="26"/>
      <c r="W98" s="26"/>
      <c r="X98" s="26"/>
      <c r="Y98" s="26"/>
      <c r="Z98" s="26"/>
    </row>
    <row r="99" spans="1:26" ht="13.5" customHeight="1" x14ac:dyDescent="0.2">
      <c r="A99" s="7"/>
      <c r="B99" s="28"/>
      <c r="C99" s="5"/>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x14ac:dyDescent="0.2">
      <c r="A100" s="65" t="s">
        <v>247</v>
      </c>
      <c r="B100" s="27" t="s">
        <v>248</v>
      </c>
      <c r="C100" s="38"/>
      <c r="D100" s="39"/>
      <c r="E100" s="39"/>
      <c r="F100" s="39" t="e">
        <f>SUM(F98:F99)</f>
        <v>#VALUE!</v>
      </c>
      <c r="G100" s="39"/>
      <c r="H100" s="39" t="e">
        <f t="shared" ref="H100:I100" si="20">SUM(H98:H99)</f>
        <v>#VALUE!</v>
      </c>
      <c r="I100" s="39" t="e">
        <f t="shared" si="20"/>
        <v>#VALUE!</v>
      </c>
      <c r="J100" s="26"/>
      <c r="K100" s="26"/>
      <c r="L100" s="26"/>
      <c r="M100" s="26"/>
      <c r="N100" s="26"/>
      <c r="O100" s="26"/>
      <c r="P100" s="26"/>
      <c r="Q100" s="26"/>
      <c r="R100" s="26"/>
      <c r="S100" s="26"/>
      <c r="T100" s="26"/>
      <c r="U100" s="26"/>
      <c r="V100" s="26"/>
      <c r="W100" s="26"/>
      <c r="X100" s="26"/>
      <c r="Y100" s="26"/>
      <c r="Z100" s="26"/>
    </row>
    <row r="101" spans="1:26" ht="13.5" customHeight="1" x14ac:dyDescent="0.2">
      <c r="A101" s="65"/>
      <c r="B101" s="27"/>
      <c r="C101" s="38"/>
      <c r="D101" s="39"/>
      <c r="E101" s="39"/>
      <c r="F101" s="39"/>
      <c r="G101" s="39"/>
      <c r="H101" s="39"/>
      <c r="I101" s="39"/>
      <c r="J101" s="26"/>
      <c r="K101" s="26"/>
      <c r="L101" s="26"/>
      <c r="M101" s="26"/>
      <c r="N101" s="26"/>
      <c r="O101" s="26"/>
      <c r="P101" s="26"/>
      <c r="Q101" s="26"/>
      <c r="R101" s="26"/>
      <c r="S101" s="26"/>
      <c r="T101" s="26"/>
      <c r="U101" s="26"/>
      <c r="V101" s="26"/>
      <c r="W101" s="26"/>
      <c r="X101" s="26"/>
      <c r="Y101" s="26"/>
      <c r="Z101" s="26"/>
    </row>
    <row r="102" spans="1:26" ht="13.5" customHeight="1" x14ac:dyDescent="0.2">
      <c r="A102" s="65"/>
      <c r="B102" s="27"/>
      <c r="C102" s="38"/>
      <c r="D102" s="39"/>
      <c r="E102" s="39"/>
      <c r="F102" s="39"/>
      <c r="G102" s="39"/>
      <c r="H102" s="39"/>
      <c r="I102" s="39"/>
      <c r="J102" s="26"/>
      <c r="K102" s="26"/>
      <c r="L102" s="26"/>
      <c r="M102" s="26"/>
      <c r="N102" s="26"/>
      <c r="O102" s="26"/>
      <c r="P102" s="26"/>
      <c r="Q102" s="26"/>
      <c r="R102" s="26"/>
      <c r="S102" s="26"/>
      <c r="T102" s="26"/>
      <c r="U102" s="26"/>
      <c r="V102" s="26"/>
      <c r="W102" s="26"/>
      <c r="X102" s="26"/>
      <c r="Y102" s="26"/>
      <c r="Z102" s="26"/>
    </row>
    <row r="103" spans="1:26" ht="13.5" customHeight="1" x14ac:dyDescent="0.2">
      <c r="A103" s="65" t="s">
        <v>251</v>
      </c>
      <c r="B103" s="27" t="s">
        <v>252</v>
      </c>
      <c r="C103" s="38"/>
      <c r="D103" s="39"/>
      <c r="E103" s="39"/>
      <c r="F103" s="39"/>
      <c r="G103" s="39"/>
      <c r="H103" s="39"/>
      <c r="I103" s="39"/>
      <c r="J103" s="26"/>
      <c r="K103" s="26"/>
      <c r="L103" s="26"/>
      <c r="M103" s="26"/>
      <c r="N103" s="26"/>
      <c r="O103" s="26"/>
      <c r="P103" s="26"/>
      <c r="Q103" s="26"/>
      <c r="R103" s="26"/>
      <c r="S103" s="26"/>
      <c r="T103" s="26"/>
      <c r="U103" s="26"/>
      <c r="V103" s="26"/>
      <c r="W103" s="26"/>
      <c r="X103" s="26"/>
      <c r="Y103" s="26"/>
      <c r="Z103" s="26"/>
    </row>
    <row r="104" spans="1:26" ht="13.5" customHeight="1" x14ac:dyDescent="0.2">
      <c r="A104" s="7"/>
      <c r="B104" s="28" t="s">
        <v>253</v>
      </c>
      <c r="C104" s="5"/>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x14ac:dyDescent="0.2">
      <c r="A105" s="7"/>
      <c r="B105" s="28" t="s">
        <v>232</v>
      </c>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x14ac:dyDescent="0.2">
      <c r="A106" s="7"/>
      <c r="B106" s="28" t="s">
        <v>254</v>
      </c>
      <c r="C106" s="5" t="s">
        <v>93</v>
      </c>
      <c r="D106" s="26" t="s">
        <v>389</v>
      </c>
      <c r="E106" s="26"/>
      <c r="F106" s="26" t="e">
        <f t="shared" ref="F106:F108" si="21">D106*E106</f>
        <v>#VALUE!</v>
      </c>
      <c r="G106" s="26">
        <v>79</v>
      </c>
      <c r="H106" s="26" t="e">
        <f t="shared" ref="H106:H108" si="22">D106*G106</f>
        <v>#VALUE!</v>
      </c>
      <c r="I106" s="26" t="e">
        <f t="shared" ref="I106:I108" si="23">F106+H106</f>
        <v>#VALUE!</v>
      </c>
      <c r="J106" s="26"/>
      <c r="K106" s="26"/>
      <c r="L106" s="26"/>
      <c r="M106" s="26"/>
      <c r="N106" s="26"/>
      <c r="O106" s="26"/>
      <c r="P106" s="26"/>
      <c r="Q106" s="26"/>
      <c r="R106" s="26"/>
      <c r="S106" s="26"/>
      <c r="T106" s="26"/>
      <c r="U106" s="26"/>
      <c r="V106" s="26"/>
      <c r="W106" s="26"/>
      <c r="X106" s="26"/>
      <c r="Y106" s="26"/>
      <c r="Z106" s="26"/>
    </row>
    <row r="107" spans="1:26" ht="13.5" customHeight="1" x14ac:dyDescent="0.2">
      <c r="A107" s="7"/>
      <c r="B107" s="28" t="s">
        <v>255</v>
      </c>
      <c r="C107" s="5" t="s">
        <v>93</v>
      </c>
      <c r="D107" s="26" t="s">
        <v>389</v>
      </c>
      <c r="E107" s="26"/>
      <c r="F107" s="26" t="e">
        <f t="shared" si="21"/>
        <v>#VALUE!</v>
      </c>
      <c r="G107" s="26">
        <v>79</v>
      </c>
      <c r="H107" s="26" t="e">
        <f t="shared" si="22"/>
        <v>#VALUE!</v>
      </c>
      <c r="I107" s="26" t="e">
        <f t="shared" si="23"/>
        <v>#VALUE!</v>
      </c>
      <c r="J107" s="26"/>
      <c r="K107" s="26"/>
      <c r="L107" s="26"/>
      <c r="M107" s="26"/>
      <c r="N107" s="26"/>
      <c r="O107" s="26"/>
      <c r="P107" s="26"/>
      <c r="Q107" s="26"/>
      <c r="R107" s="26"/>
      <c r="S107" s="26"/>
      <c r="T107" s="26"/>
      <c r="U107" s="26"/>
      <c r="V107" s="26"/>
      <c r="W107" s="26"/>
      <c r="X107" s="26"/>
      <c r="Y107" s="26"/>
      <c r="Z107" s="26"/>
    </row>
    <row r="108" spans="1:26" ht="13.5" customHeight="1" x14ac:dyDescent="0.2">
      <c r="A108" s="7"/>
      <c r="B108" s="28" t="s">
        <v>256</v>
      </c>
      <c r="C108" s="5" t="s">
        <v>93</v>
      </c>
      <c r="D108" s="26" t="s">
        <v>389</v>
      </c>
      <c r="E108" s="26"/>
      <c r="F108" s="26" t="e">
        <f t="shared" si="21"/>
        <v>#VALUE!</v>
      </c>
      <c r="G108" s="26"/>
      <c r="H108" s="26" t="e">
        <f t="shared" si="22"/>
        <v>#VALUE!</v>
      </c>
      <c r="I108" s="26" t="e">
        <f t="shared" si="23"/>
        <v>#VALUE!</v>
      </c>
      <c r="J108" s="26"/>
      <c r="K108" s="26"/>
      <c r="L108" s="26"/>
      <c r="M108" s="26"/>
      <c r="N108" s="26"/>
      <c r="O108" s="26"/>
      <c r="P108" s="26"/>
      <c r="Q108" s="26"/>
      <c r="R108" s="26"/>
      <c r="S108" s="26"/>
      <c r="T108" s="26"/>
      <c r="U108" s="26"/>
      <c r="V108" s="26"/>
      <c r="W108" s="26"/>
      <c r="X108" s="26"/>
      <c r="Y108" s="26"/>
      <c r="Z108" s="26"/>
    </row>
    <row r="109" spans="1:26" ht="13.5" customHeight="1" x14ac:dyDescent="0.2">
      <c r="A109" s="7"/>
      <c r="B109" s="28"/>
      <c r="C109" s="5"/>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x14ac:dyDescent="0.2">
      <c r="A110" s="65" t="s">
        <v>251</v>
      </c>
      <c r="B110" s="27" t="s">
        <v>252</v>
      </c>
      <c r="C110" s="38"/>
      <c r="D110" s="39"/>
      <c r="E110" s="39"/>
      <c r="F110" s="39" t="e">
        <f>SUM(F106:F109)</f>
        <v>#VALUE!</v>
      </c>
      <c r="G110" s="39"/>
      <c r="H110" s="39" t="e">
        <f t="shared" ref="H110:I110" si="24">SUM(H106:H109)</f>
        <v>#VALUE!</v>
      </c>
      <c r="I110" s="39" t="e">
        <f t="shared" si="24"/>
        <v>#VALUE!</v>
      </c>
      <c r="J110" s="26"/>
      <c r="K110" s="26"/>
      <c r="L110" s="26"/>
      <c r="M110" s="26"/>
      <c r="N110" s="26"/>
      <c r="O110" s="26"/>
      <c r="P110" s="26"/>
      <c r="Q110" s="26"/>
      <c r="R110" s="26"/>
      <c r="S110" s="26"/>
      <c r="T110" s="26"/>
      <c r="U110" s="26"/>
      <c r="V110" s="26"/>
      <c r="W110" s="26"/>
      <c r="X110" s="26"/>
      <c r="Y110" s="26"/>
      <c r="Z110" s="26"/>
    </row>
    <row r="111" spans="1:26" ht="13.5" customHeight="1" x14ac:dyDescent="0.2">
      <c r="A111" s="65"/>
      <c r="B111" s="27"/>
      <c r="C111" s="38"/>
      <c r="D111" s="39"/>
      <c r="E111" s="39"/>
      <c r="F111" s="39"/>
      <c r="G111" s="39"/>
      <c r="H111" s="39"/>
      <c r="I111" s="39"/>
      <c r="J111" s="26"/>
      <c r="K111" s="26"/>
      <c r="L111" s="26"/>
      <c r="M111" s="26"/>
      <c r="N111" s="26"/>
      <c r="O111" s="26"/>
      <c r="P111" s="26"/>
      <c r="Q111" s="26"/>
      <c r="R111" s="26"/>
      <c r="S111" s="26"/>
      <c r="T111" s="26"/>
      <c r="U111" s="26"/>
      <c r="V111" s="26"/>
      <c r="W111" s="26"/>
      <c r="X111" s="26"/>
      <c r="Y111" s="26"/>
      <c r="Z111" s="26"/>
    </row>
    <row r="112" spans="1:26" ht="13.5" customHeight="1" x14ac:dyDescent="0.2">
      <c r="A112" s="65"/>
      <c r="B112" s="28"/>
      <c r="C112" s="5"/>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x14ac:dyDescent="0.2">
      <c r="A113" s="65" t="s">
        <v>257</v>
      </c>
      <c r="B113" s="27" t="s">
        <v>258</v>
      </c>
      <c r="C113" s="38"/>
      <c r="D113" s="39"/>
      <c r="E113" s="39"/>
      <c r="F113" s="39"/>
      <c r="G113" s="39"/>
      <c r="H113" s="39"/>
      <c r="I113" s="39"/>
      <c r="J113" s="26"/>
      <c r="K113" s="26"/>
      <c r="L113" s="26"/>
      <c r="M113" s="26"/>
      <c r="N113" s="26"/>
      <c r="O113" s="26"/>
      <c r="P113" s="26"/>
      <c r="Q113" s="26"/>
      <c r="R113" s="26"/>
      <c r="S113" s="26"/>
      <c r="T113" s="26"/>
      <c r="U113" s="26"/>
      <c r="V113" s="26"/>
      <c r="W113" s="26"/>
      <c r="X113" s="26"/>
      <c r="Y113" s="26"/>
      <c r="Z113" s="26"/>
    </row>
    <row r="114" spans="1:26" ht="13.5" customHeight="1" x14ac:dyDescent="0.2">
      <c r="A114" s="7"/>
      <c r="B114" s="28" t="s">
        <v>259</v>
      </c>
      <c r="C114" s="5"/>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x14ac:dyDescent="0.2">
      <c r="A115" s="7"/>
      <c r="B115" s="28" t="s">
        <v>260</v>
      </c>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x14ac:dyDescent="0.2">
      <c r="A116" s="7"/>
      <c r="B116" s="28" t="s">
        <v>261</v>
      </c>
      <c r="C116" s="5" t="s">
        <v>93</v>
      </c>
      <c r="D116" s="26" t="s">
        <v>389</v>
      </c>
      <c r="E116" s="26"/>
      <c r="F116" s="26" t="e">
        <f t="shared" ref="F116:F118" si="25">D116*E116</f>
        <v>#VALUE!</v>
      </c>
      <c r="G116" s="26">
        <v>85</v>
      </c>
      <c r="H116" s="26" t="e">
        <f t="shared" ref="H116:H118" si="26">D116*G116</f>
        <v>#VALUE!</v>
      </c>
      <c r="I116" s="26" t="e">
        <f t="shared" ref="I116:I118" si="27">F116+H116</f>
        <v>#VALUE!</v>
      </c>
      <c r="J116" s="26"/>
      <c r="K116" s="26"/>
      <c r="L116" s="26"/>
      <c r="M116" s="26"/>
      <c r="N116" s="26"/>
      <c r="O116" s="26"/>
      <c r="P116" s="26"/>
      <c r="Q116" s="26"/>
      <c r="R116" s="26"/>
      <c r="S116" s="26"/>
      <c r="T116" s="26"/>
      <c r="U116" s="26"/>
      <c r="V116" s="26"/>
      <c r="W116" s="26"/>
      <c r="X116" s="26"/>
      <c r="Y116" s="26"/>
      <c r="Z116" s="26"/>
    </row>
    <row r="117" spans="1:26" ht="13.5" customHeight="1" x14ac:dyDescent="0.2">
      <c r="A117" s="7"/>
      <c r="B117" s="28" t="s">
        <v>262</v>
      </c>
      <c r="C117" s="5" t="s">
        <v>93</v>
      </c>
      <c r="D117" s="26" t="s">
        <v>389</v>
      </c>
      <c r="E117" s="26"/>
      <c r="F117" s="26" t="e">
        <f t="shared" si="25"/>
        <v>#VALUE!</v>
      </c>
      <c r="G117" s="26">
        <v>83</v>
      </c>
      <c r="H117" s="26" t="e">
        <f t="shared" si="26"/>
        <v>#VALUE!</v>
      </c>
      <c r="I117" s="26" t="e">
        <f t="shared" si="27"/>
        <v>#VALUE!</v>
      </c>
      <c r="J117" s="26"/>
      <c r="K117" s="26"/>
      <c r="L117" s="26"/>
      <c r="M117" s="26"/>
      <c r="N117" s="26"/>
      <c r="O117" s="26"/>
      <c r="P117" s="26"/>
      <c r="Q117" s="26"/>
      <c r="R117" s="26"/>
      <c r="S117" s="26"/>
      <c r="T117" s="26"/>
      <c r="U117" s="26"/>
      <c r="V117" s="26"/>
      <c r="W117" s="26"/>
      <c r="X117" s="26"/>
      <c r="Y117" s="26"/>
      <c r="Z117" s="26"/>
    </row>
    <row r="118" spans="1:26" ht="13.5" customHeight="1" x14ac:dyDescent="0.2">
      <c r="A118" s="7"/>
      <c r="B118" s="28" t="s">
        <v>263</v>
      </c>
      <c r="C118" s="5" t="s">
        <v>93</v>
      </c>
      <c r="D118" s="26" t="s">
        <v>389</v>
      </c>
      <c r="E118" s="26"/>
      <c r="F118" s="26" t="e">
        <f t="shared" si="25"/>
        <v>#VALUE!</v>
      </c>
      <c r="G118" s="26"/>
      <c r="H118" s="26" t="e">
        <f t="shared" si="26"/>
        <v>#VALUE!</v>
      </c>
      <c r="I118" s="26" t="e">
        <f t="shared" si="27"/>
        <v>#VALUE!</v>
      </c>
      <c r="J118" s="26"/>
      <c r="K118" s="26"/>
      <c r="L118" s="26"/>
      <c r="M118" s="26"/>
      <c r="N118" s="26"/>
      <c r="O118" s="26"/>
      <c r="P118" s="26"/>
      <c r="Q118" s="26"/>
      <c r="R118" s="26"/>
      <c r="S118" s="26"/>
      <c r="T118" s="26"/>
      <c r="U118" s="26"/>
      <c r="V118" s="26"/>
      <c r="W118" s="26"/>
      <c r="X118" s="26"/>
      <c r="Y118" s="26"/>
      <c r="Z118" s="26"/>
    </row>
    <row r="119" spans="1:26" ht="13.5" customHeight="1" x14ac:dyDescent="0.2">
      <c r="A119" s="7"/>
      <c r="B119" s="28"/>
      <c r="C119" s="5"/>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x14ac:dyDescent="0.2">
      <c r="A120" s="65" t="s">
        <v>257</v>
      </c>
      <c r="B120" s="27" t="s">
        <v>258</v>
      </c>
      <c r="C120" s="38"/>
      <c r="D120" s="39"/>
      <c r="E120" s="39"/>
      <c r="F120" s="39" t="e">
        <f>SUM(F116:F119)</f>
        <v>#VALUE!</v>
      </c>
      <c r="G120" s="39"/>
      <c r="H120" s="39" t="e">
        <f t="shared" ref="H120:I120" si="28">SUM(H116:H119)</f>
        <v>#VALUE!</v>
      </c>
      <c r="I120" s="39" t="e">
        <f t="shared" si="28"/>
        <v>#VALUE!</v>
      </c>
      <c r="J120" s="26"/>
      <c r="K120" s="26"/>
      <c r="L120" s="26"/>
      <c r="M120" s="26"/>
      <c r="N120" s="26"/>
      <c r="O120" s="26"/>
      <c r="P120" s="26"/>
      <c r="Q120" s="26"/>
      <c r="R120" s="26"/>
      <c r="S120" s="26"/>
      <c r="T120" s="26"/>
      <c r="U120" s="26"/>
      <c r="V120" s="26"/>
      <c r="W120" s="26"/>
      <c r="X120" s="26"/>
      <c r="Y120" s="26"/>
      <c r="Z120" s="26"/>
    </row>
    <row r="121" spans="1:26" ht="13.5" customHeight="1" x14ac:dyDescent="0.2">
      <c r="A121" s="65"/>
      <c r="B121" s="27"/>
      <c r="C121" s="38"/>
      <c r="D121" s="39"/>
      <c r="E121" s="39"/>
      <c r="F121" s="39"/>
      <c r="G121" s="39"/>
      <c r="H121" s="39"/>
      <c r="I121" s="39"/>
      <c r="J121" s="26"/>
      <c r="K121" s="26"/>
      <c r="L121" s="26"/>
      <c r="M121" s="26"/>
      <c r="N121" s="26"/>
      <c r="O121" s="26"/>
      <c r="P121" s="26"/>
      <c r="Q121" s="26"/>
      <c r="R121" s="26"/>
      <c r="S121" s="26"/>
      <c r="T121" s="26"/>
      <c r="U121" s="26"/>
      <c r="V121" s="26"/>
      <c r="W121" s="26"/>
      <c r="X121" s="26"/>
      <c r="Y121" s="26"/>
      <c r="Z121" s="26"/>
    </row>
    <row r="122" spans="1:26" ht="13.5" customHeight="1" x14ac:dyDescent="0.2">
      <c r="A122" s="7"/>
      <c r="B122" s="28"/>
      <c r="C122" s="5"/>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x14ac:dyDescent="0.2">
      <c r="A123" s="65" t="s">
        <v>264</v>
      </c>
      <c r="B123" s="27" t="s">
        <v>265</v>
      </c>
      <c r="C123" s="38"/>
      <c r="D123" s="39"/>
      <c r="E123" s="39"/>
      <c r="F123" s="39"/>
      <c r="G123" s="39"/>
      <c r="H123" s="39"/>
      <c r="I123" s="39"/>
      <c r="J123" s="26"/>
      <c r="K123" s="26"/>
      <c r="L123" s="26"/>
      <c r="M123" s="26"/>
      <c r="N123" s="26"/>
      <c r="O123" s="26"/>
      <c r="P123" s="26"/>
      <c r="Q123" s="26"/>
      <c r="R123" s="26"/>
      <c r="S123" s="26"/>
      <c r="T123" s="26"/>
      <c r="U123" s="26"/>
      <c r="V123" s="26"/>
      <c r="W123" s="26"/>
      <c r="X123" s="26"/>
      <c r="Y123" s="26"/>
      <c r="Z123" s="26"/>
    </row>
    <row r="124" spans="1:26" ht="13.5" customHeight="1" x14ac:dyDescent="0.2">
      <c r="A124" s="7"/>
      <c r="B124" s="28"/>
      <c r="C124" s="5"/>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x14ac:dyDescent="0.2">
      <c r="A125" s="7"/>
      <c r="B125" s="28" t="s">
        <v>392</v>
      </c>
      <c r="C125" s="5" t="s">
        <v>93</v>
      </c>
      <c r="D125" s="26" t="s">
        <v>389</v>
      </c>
      <c r="E125" s="26"/>
      <c r="F125" s="26" t="e">
        <f>D125*E125</f>
        <v>#VALUE!</v>
      </c>
      <c r="G125" s="26">
        <v>75</v>
      </c>
      <c r="H125" s="26" t="e">
        <f>D125*G125</f>
        <v>#VALUE!</v>
      </c>
      <c r="I125" s="26" t="e">
        <f>F125+H125</f>
        <v>#VALUE!</v>
      </c>
      <c r="J125" s="26"/>
      <c r="K125" s="26"/>
      <c r="L125" s="26"/>
      <c r="M125" s="26"/>
      <c r="N125" s="26"/>
      <c r="O125" s="26"/>
      <c r="P125" s="26"/>
      <c r="Q125" s="26"/>
      <c r="R125" s="26"/>
      <c r="S125" s="26"/>
      <c r="T125" s="26"/>
      <c r="U125" s="26"/>
      <c r="V125" s="26"/>
      <c r="W125" s="26"/>
      <c r="X125" s="26"/>
      <c r="Y125" s="26"/>
      <c r="Z125" s="26"/>
    </row>
    <row r="126" spans="1:26" ht="13.5" customHeight="1" x14ac:dyDescent="0.2">
      <c r="A126" s="7"/>
      <c r="B126" s="28"/>
      <c r="C126" s="4"/>
      <c r="D126" s="4"/>
      <c r="E126" s="4"/>
      <c r="F126" s="4"/>
      <c r="G126" s="4"/>
      <c r="H126" s="4"/>
      <c r="I126" s="4"/>
      <c r="J126" s="26"/>
      <c r="K126" s="26"/>
      <c r="L126" s="26"/>
      <c r="M126" s="26"/>
      <c r="N126" s="26"/>
      <c r="O126" s="26"/>
      <c r="P126" s="26"/>
      <c r="Q126" s="26"/>
      <c r="R126" s="26"/>
      <c r="S126" s="26"/>
      <c r="T126" s="26"/>
      <c r="U126" s="26"/>
      <c r="V126" s="26"/>
      <c r="W126" s="26"/>
      <c r="X126" s="26"/>
      <c r="Y126" s="26"/>
      <c r="Z126" s="26"/>
    </row>
    <row r="127" spans="1:26" ht="13.5" customHeight="1" x14ac:dyDescent="0.2">
      <c r="A127" s="65" t="s">
        <v>264</v>
      </c>
      <c r="B127" s="27" t="s">
        <v>265</v>
      </c>
      <c r="C127" s="38"/>
      <c r="D127" s="39"/>
      <c r="E127" s="39"/>
      <c r="F127" s="39" t="e">
        <f>SUM(F125:F126)</f>
        <v>#VALUE!</v>
      </c>
      <c r="G127" s="39"/>
      <c r="H127" s="39" t="e">
        <f t="shared" ref="H127:I127" si="29">SUM(H125:H126)</f>
        <v>#VALUE!</v>
      </c>
      <c r="I127" s="39" t="e">
        <f t="shared" si="29"/>
        <v>#VALUE!</v>
      </c>
      <c r="J127" s="26"/>
      <c r="K127" s="26"/>
      <c r="L127" s="26"/>
      <c r="M127" s="26"/>
      <c r="N127" s="26"/>
      <c r="O127" s="26"/>
      <c r="P127" s="26"/>
      <c r="Q127" s="26"/>
      <c r="R127" s="26"/>
      <c r="S127" s="26"/>
      <c r="T127" s="26"/>
      <c r="U127" s="26"/>
      <c r="V127" s="26"/>
      <c r="W127" s="26"/>
      <c r="X127" s="26"/>
      <c r="Y127" s="26"/>
      <c r="Z127" s="26"/>
    </row>
    <row r="128" spans="1:26" ht="13.5" customHeight="1" x14ac:dyDescent="0.2">
      <c r="A128" s="65"/>
      <c r="B128" s="27"/>
      <c r="C128" s="38"/>
      <c r="D128" s="39"/>
      <c r="E128" s="39"/>
      <c r="F128" s="39"/>
      <c r="G128" s="39"/>
      <c r="H128" s="39"/>
      <c r="I128" s="39"/>
      <c r="J128" s="26"/>
      <c r="K128" s="26"/>
      <c r="L128" s="26"/>
      <c r="M128" s="26"/>
      <c r="N128" s="26"/>
      <c r="O128" s="26"/>
      <c r="P128" s="26"/>
      <c r="Q128" s="26"/>
      <c r="R128" s="26"/>
      <c r="S128" s="26"/>
      <c r="T128" s="26"/>
      <c r="U128" s="26"/>
      <c r="V128" s="26"/>
      <c r="W128" s="26"/>
      <c r="X128" s="26"/>
      <c r="Y128" s="26"/>
      <c r="Z128" s="26"/>
    </row>
    <row r="129" spans="1:26" ht="13.5" customHeight="1" x14ac:dyDescent="0.2">
      <c r="A129" s="65"/>
      <c r="B129" s="27"/>
      <c r="C129" s="38"/>
      <c r="D129" s="39"/>
      <c r="E129" s="39"/>
      <c r="F129" s="39"/>
      <c r="G129" s="39"/>
      <c r="H129" s="39"/>
      <c r="I129" s="39"/>
      <c r="J129" s="26"/>
      <c r="K129" s="26"/>
      <c r="L129" s="26"/>
      <c r="M129" s="26"/>
      <c r="N129" s="26"/>
      <c r="O129" s="26"/>
      <c r="P129" s="26"/>
      <c r="Q129" s="26"/>
      <c r="R129" s="26"/>
      <c r="S129" s="26"/>
      <c r="T129" s="26"/>
      <c r="U129" s="26"/>
      <c r="V129" s="26"/>
      <c r="W129" s="26"/>
      <c r="X129" s="26"/>
      <c r="Y129" s="26"/>
      <c r="Z129" s="26"/>
    </row>
    <row r="130" spans="1:26" ht="13.5" customHeight="1" x14ac:dyDescent="0.2">
      <c r="A130" s="65" t="s">
        <v>266</v>
      </c>
      <c r="B130" s="27" t="s">
        <v>267</v>
      </c>
      <c r="C130" s="38"/>
      <c r="D130" s="39"/>
      <c r="E130" s="39"/>
      <c r="F130" s="39"/>
      <c r="G130" s="39"/>
      <c r="H130" s="39"/>
      <c r="I130" s="39"/>
      <c r="J130" s="26"/>
      <c r="K130" s="26"/>
      <c r="L130" s="26"/>
      <c r="M130" s="26"/>
      <c r="N130" s="26"/>
      <c r="O130" s="26"/>
      <c r="P130" s="26"/>
      <c r="Q130" s="26"/>
      <c r="R130" s="26"/>
      <c r="S130" s="26"/>
      <c r="T130" s="26"/>
      <c r="U130" s="26"/>
      <c r="V130" s="26"/>
      <c r="W130" s="26"/>
      <c r="X130" s="26"/>
      <c r="Y130" s="26"/>
      <c r="Z130" s="26"/>
    </row>
    <row r="131" spans="1:26" ht="13.5" customHeight="1" x14ac:dyDescent="0.2">
      <c r="A131" s="65"/>
      <c r="B131" s="28"/>
      <c r="C131" s="5"/>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x14ac:dyDescent="0.2">
      <c r="A132" s="65"/>
      <c r="B132" s="28" t="s">
        <v>268</v>
      </c>
      <c r="C132" s="5" t="s">
        <v>93</v>
      </c>
      <c r="D132" s="26" t="s">
        <v>389</v>
      </c>
      <c r="E132" s="26"/>
      <c r="F132" s="26" t="e">
        <f>D132*E132</f>
        <v>#VALUE!</v>
      </c>
      <c r="G132" s="26">
        <v>70</v>
      </c>
      <c r="H132" s="26" t="e">
        <f>D132*G132</f>
        <v>#VALUE!</v>
      </c>
      <c r="I132" s="26" t="e">
        <f>F132+H132</f>
        <v>#VALUE!</v>
      </c>
      <c r="J132" s="26"/>
      <c r="K132" s="26"/>
      <c r="L132" s="26"/>
      <c r="M132" s="26"/>
      <c r="N132" s="26"/>
      <c r="O132" s="26"/>
      <c r="P132" s="26"/>
      <c r="Q132" s="26"/>
      <c r="R132" s="26"/>
      <c r="S132" s="26"/>
      <c r="T132" s="26"/>
      <c r="U132" s="26"/>
      <c r="V132" s="26"/>
      <c r="W132" s="26"/>
      <c r="X132" s="26"/>
      <c r="Y132" s="26"/>
      <c r="Z132" s="26"/>
    </row>
    <row r="133" spans="1:26" ht="13.5" customHeight="1" x14ac:dyDescent="0.2">
      <c r="A133" s="65"/>
      <c r="B133" s="28"/>
      <c r="C133" s="4"/>
      <c r="D133" s="4"/>
      <c r="E133" s="4"/>
      <c r="F133" s="4"/>
      <c r="G133" s="4"/>
      <c r="H133" s="4"/>
      <c r="I133" s="4"/>
      <c r="J133" s="26"/>
      <c r="K133" s="26"/>
      <c r="L133" s="26"/>
      <c r="M133" s="26"/>
      <c r="N133" s="26"/>
      <c r="O133" s="26"/>
      <c r="P133" s="26"/>
      <c r="Q133" s="26"/>
      <c r="R133" s="26"/>
      <c r="S133" s="26"/>
      <c r="T133" s="26"/>
      <c r="U133" s="26"/>
      <c r="V133" s="26"/>
      <c r="W133" s="26"/>
      <c r="X133" s="26"/>
      <c r="Y133" s="26"/>
      <c r="Z133" s="26"/>
    </row>
    <row r="134" spans="1:26" ht="13.5" customHeight="1" x14ac:dyDescent="0.2">
      <c r="A134" s="65" t="s">
        <v>266</v>
      </c>
      <c r="B134" s="27" t="s">
        <v>267</v>
      </c>
      <c r="C134" s="38"/>
      <c r="D134" s="39"/>
      <c r="E134" s="39"/>
      <c r="F134" s="39" t="e">
        <f>SUM(F132:F133)</f>
        <v>#VALUE!</v>
      </c>
      <c r="G134" s="39"/>
      <c r="H134" s="39" t="e">
        <f t="shared" ref="H134:I134" si="30">SUM(H132:H133)</f>
        <v>#VALUE!</v>
      </c>
      <c r="I134" s="39" t="e">
        <f t="shared" si="30"/>
        <v>#VALUE!</v>
      </c>
      <c r="J134" s="26"/>
      <c r="K134" s="26"/>
      <c r="L134" s="26"/>
      <c r="M134" s="26"/>
      <c r="N134" s="26"/>
      <c r="O134" s="26"/>
      <c r="P134" s="26"/>
      <c r="Q134" s="26"/>
      <c r="R134" s="26"/>
      <c r="S134" s="26"/>
      <c r="T134" s="26"/>
      <c r="U134" s="26"/>
      <c r="V134" s="26"/>
      <c r="W134" s="26"/>
      <c r="X134" s="26"/>
      <c r="Y134" s="26"/>
      <c r="Z134" s="26"/>
    </row>
    <row r="135" spans="1:26" ht="13.5" customHeight="1" x14ac:dyDescent="0.2">
      <c r="A135" s="7"/>
      <c r="B135" s="26"/>
      <c r="C135" s="5"/>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x14ac:dyDescent="0.2">
      <c r="A136" s="7"/>
      <c r="B136" s="26"/>
      <c r="C136" s="5"/>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x14ac:dyDescent="0.2">
      <c r="A137" s="65" t="s">
        <v>269</v>
      </c>
      <c r="B137" s="27" t="s">
        <v>270</v>
      </c>
      <c r="C137" s="38"/>
      <c r="D137" s="39"/>
      <c r="E137" s="39"/>
      <c r="F137" s="39"/>
      <c r="G137" s="39"/>
      <c r="H137" s="39"/>
      <c r="I137" s="39"/>
      <c r="J137" s="26"/>
      <c r="K137" s="26"/>
      <c r="L137" s="26"/>
      <c r="M137" s="26"/>
      <c r="N137" s="26"/>
      <c r="O137" s="26"/>
      <c r="P137" s="26"/>
      <c r="Q137" s="26"/>
      <c r="R137" s="26"/>
      <c r="S137" s="26"/>
      <c r="T137" s="26"/>
      <c r="U137" s="26"/>
      <c r="V137" s="26"/>
      <c r="W137" s="26"/>
      <c r="X137" s="26"/>
      <c r="Y137" s="26"/>
      <c r="Z137" s="26"/>
    </row>
    <row r="138" spans="1:26" ht="13.5" customHeight="1" x14ac:dyDescent="0.2">
      <c r="A138" s="65"/>
      <c r="B138" s="28"/>
      <c r="C138" s="5"/>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x14ac:dyDescent="0.2">
      <c r="A139" s="65"/>
      <c r="B139" s="28" t="s">
        <v>271</v>
      </c>
      <c r="C139" s="5" t="s">
        <v>93</v>
      </c>
      <c r="D139" s="26" t="s">
        <v>389</v>
      </c>
      <c r="E139" s="26"/>
      <c r="F139" s="26" t="e">
        <f>D139*E139</f>
        <v>#VALUE!</v>
      </c>
      <c r="G139" s="26">
        <v>290</v>
      </c>
      <c r="H139" s="26" t="e">
        <f>D139*G139</f>
        <v>#VALUE!</v>
      </c>
      <c r="I139" s="26" t="e">
        <f>F139+H139</f>
        <v>#VALUE!</v>
      </c>
      <c r="J139" s="26"/>
      <c r="K139" s="26"/>
      <c r="L139" s="26"/>
      <c r="M139" s="26"/>
      <c r="N139" s="26"/>
      <c r="O139" s="26"/>
      <c r="P139" s="26"/>
      <c r="Q139" s="26"/>
      <c r="R139" s="26"/>
      <c r="S139" s="26"/>
      <c r="T139" s="26"/>
      <c r="U139" s="26"/>
      <c r="V139" s="26"/>
      <c r="W139" s="26"/>
      <c r="X139" s="26"/>
      <c r="Y139" s="26"/>
      <c r="Z139" s="26"/>
    </row>
    <row r="140" spans="1:26" ht="13.5" customHeight="1" x14ac:dyDescent="0.2">
      <c r="A140" s="65"/>
      <c r="B140" s="28"/>
      <c r="C140" s="4"/>
      <c r="D140" s="4"/>
      <c r="E140" s="4"/>
      <c r="F140" s="4"/>
      <c r="G140" s="4"/>
      <c r="H140" s="4"/>
      <c r="I140" s="4"/>
      <c r="J140" s="26"/>
      <c r="K140" s="26"/>
      <c r="L140" s="26"/>
      <c r="M140" s="26"/>
      <c r="N140" s="26"/>
      <c r="O140" s="26"/>
      <c r="P140" s="26"/>
      <c r="Q140" s="26"/>
      <c r="R140" s="26"/>
      <c r="S140" s="26"/>
      <c r="T140" s="26"/>
      <c r="U140" s="26"/>
      <c r="V140" s="26"/>
      <c r="W140" s="26"/>
      <c r="X140" s="26"/>
      <c r="Y140" s="26"/>
      <c r="Z140" s="26"/>
    </row>
    <row r="141" spans="1:26" ht="13.5" customHeight="1" x14ac:dyDescent="0.2">
      <c r="A141" s="65" t="s">
        <v>269</v>
      </c>
      <c r="B141" s="27" t="s">
        <v>270</v>
      </c>
      <c r="C141" s="38"/>
      <c r="D141" s="39"/>
      <c r="E141" s="39"/>
      <c r="F141" s="39" t="e">
        <f>SUM(F139:F140)</f>
        <v>#VALUE!</v>
      </c>
      <c r="G141" s="39"/>
      <c r="H141" s="39" t="e">
        <f t="shared" ref="H141:I141" si="31">SUM(H139:H140)</f>
        <v>#VALUE!</v>
      </c>
      <c r="I141" s="39" t="e">
        <f t="shared" si="31"/>
        <v>#VALUE!</v>
      </c>
      <c r="J141" s="26"/>
      <c r="K141" s="26"/>
      <c r="L141" s="26"/>
      <c r="M141" s="26"/>
      <c r="N141" s="26"/>
      <c r="O141" s="26"/>
      <c r="P141" s="26"/>
      <c r="Q141" s="26"/>
      <c r="R141" s="26"/>
      <c r="S141" s="26"/>
      <c r="T141" s="26"/>
      <c r="U141" s="26"/>
      <c r="V141" s="26"/>
      <c r="W141" s="26"/>
      <c r="X141" s="26"/>
      <c r="Y141" s="26"/>
      <c r="Z141" s="26"/>
    </row>
    <row r="142" spans="1:26" ht="13.5" customHeight="1" x14ac:dyDescent="0.2">
      <c r="A142" s="65"/>
      <c r="B142" s="27"/>
      <c r="C142" s="38"/>
      <c r="D142" s="39"/>
      <c r="E142" s="39"/>
      <c r="F142" s="39"/>
      <c r="G142" s="39"/>
      <c r="H142" s="39"/>
      <c r="I142" s="39"/>
      <c r="J142" s="26"/>
      <c r="K142" s="26"/>
      <c r="L142" s="26"/>
      <c r="M142" s="26"/>
      <c r="N142" s="26"/>
      <c r="O142" s="26"/>
      <c r="P142" s="26"/>
      <c r="Q142" s="26"/>
      <c r="R142" s="26"/>
      <c r="S142" s="26"/>
      <c r="T142" s="26"/>
      <c r="U142" s="26"/>
      <c r="V142" s="26"/>
      <c r="W142" s="26"/>
      <c r="X142" s="26"/>
      <c r="Y142" s="26"/>
      <c r="Z142" s="26"/>
    </row>
    <row r="143" spans="1:26" ht="13.5" customHeight="1" x14ac:dyDescent="0.2">
      <c r="A143" s="65"/>
      <c r="B143" s="27"/>
      <c r="C143" s="38"/>
      <c r="D143" s="39"/>
      <c r="E143" s="39"/>
      <c r="F143" s="39"/>
      <c r="G143" s="39"/>
      <c r="H143" s="39"/>
      <c r="I143" s="39"/>
      <c r="J143" s="26"/>
      <c r="K143" s="26"/>
      <c r="L143" s="26"/>
      <c r="M143" s="26"/>
      <c r="N143" s="26"/>
      <c r="O143" s="26"/>
      <c r="P143" s="26"/>
      <c r="Q143" s="26"/>
      <c r="R143" s="26"/>
      <c r="S143" s="26"/>
      <c r="T143" s="26"/>
      <c r="U143" s="26"/>
      <c r="V143" s="26"/>
      <c r="W143" s="26"/>
      <c r="X143" s="26"/>
      <c r="Y143" s="26"/>
      <c r="Z143" s="26"/>
    </row>
    <row r="144" spans="1:26" ht="13.5" customHeight="1" x14ac:dyDescent="0.2">
      <c r="A144" s="65" t="s">
        <v>272</v>
      </c>
      <c r="B144" s="27" t="s">
        <v>273</v>
      </c>
      <c r="C144" s="38"/>
      <c r="D144" s="39"/>
      <c r="E144" s="39"/>
      <c r="F144" s="39"/>
      <c r="G144" s="39"/>
      <c r="H144" s="39"/>
      <c r="I144" s="39"/>
      <c r="J144" s="26"/>
      <c r="K144" s="26"/>
      <c r="L144" s="26"/>
      <c r="M144" s="26"/>
      <c r="N144" s="26"/>
      <c r="O144" s="26"/>
      <c r="P144" s="26"/>
      <c r="Q144" s="26"/>
      <c r="R144" s="26"/>
      <c r="S144" s="26"/>
      <c r="T144" s="26"/>
      <c r="U144" s="26"/>
      <c r="V144" s="26"/>
      <c r="W144" s="26"/>
      <c r="X144" s="26"/>
      <c r="Y144" s="26"/>
      <c r="Z144" s="26"/>
    </row>
    <row r="145" spans="1:26" ht="13.5" customHeight="1" x14ac:dyDescent="0.2">
      <c r="A145" s="65"/>
      <c r="B145" s="31" t="s">
        <v>201</v>
      </c>
      <c r="C145" s="4"/>
      <c r="D145" s="4"/>
      <c r="E145" s="39"/>
      <c r="F145" s="39"/>
      <c r="G145" s="39"/>
      <c r="H145" s="39"/>
      <c r="I145" s="39"/>
      <c r="J145" s="26"/>
      <c r="K145" s="26"/>
      <c r="L145" s="26"/>
      <c r="M145" s="26"/>
      <c r="N145" s="26"/>
      <c r="O145" s="26"/>
      <c r="P145" s="26"/>
      <c r="Q145" s="26"/>
      <c r="R145" s="26"/>
      <c r="S145" s="26"/>
      <c r="T145" s="26"/>
      <c r="U145" s="26"/>
      <c r="V145" s="26"/>
      <c r="W145" s="26"/>
      <c r="X145" s="26"/>
      <c r="Y145" s="26"/>
      <c r="Z145" s="26"/>
    </row>
    <row r="146" spans="1:26" ht="13.5" customHeight="1" x14ac:dyDescent="0.2">
      <c r="A146" s="65"/>
      <c r="B146" s="31" t="s">
        <v>202</v>
      </c>
      <c r="C146" s="4"/>
      <c r="D146" s="4"/>
      <c r="E146" s="39"/>
      <c r="F146" s="39"/>
      <c r="G146" s="39"/>
      <c r="H146" s="39"/>
      <c r="I146" s="39"/>
      <c r="J146" s="26"/>
      <c r="K146" s="26"/>
      <c r="L146" s="26"/>
      <c r="M146" s="26"/>
      <c r="N146" s="26"/>
      <c r="O146" s="26"/>
      <c r="P146" s="26"/>
      <c r="Q146" s="26"/>
      <c r="R146" s="26"/>
      <c r="S146" s="26"/>
      <c r="T146" s="26"/>
      <c r="U146" s="26"/>
      <c r="V146" s="26"/>
      <c r="W146" s="26"/>
      <c r="X146" s="26"/>
      <c r="Y146" s="26"/>
      <c r="Z146" s="26"/>
    </row>
    <row r="147" spans="1:26" ht="13.5" customHeight="1" x14ac:dyDescent="0.2">
      <c r="A147" s="65"/>
      <c r="B147" s="28" t="s">
        <v>203</v>
      </c>
      <c r="C147" s="5" t="s">
        <v>88</v>
      </c>
      <c r="D147" s="26" t="s">
        <v>389</v>
      </c>
      <c r="E147" s="39"/>
      <c r="F147" s="26" t="e">
        <f t="shared" ref="F147:F148" si="32">D147*E147</f>
        <v>#VALUE!</v>
      </c>
      <c r="G147" s="26">
        <v>5</v>
      </c>
      <c r="H147" s="26" t="e">
        <f t="shared" ref="H147:H148" si="33">D147*G147</f>
        <v>#VALUE!</v>
      </c>
      <c r="I147" s="26" t="e">
        <f t="shared" ref="I147:I148" si="34">F147+H147</f>
        <v>#VALUE!</v>
      </c>
      <c r="J147" s="26"/>
      <c r="K147" s="26"/>
      <c r="L147" s="26"/>
      <c r="M147" s="26"/>
      <c r="N147" s="26"/>
      <c r="O147" s="26"/>
      <c r="P147" s="26"/>
      <c r="Q147" s="26"/>
      <c r="R147" s="26"/>
      <c r="S147" s="26"/>
      <c r="T147" s="26"/>
      <c r="U147" s="26"/>
      <c r="V147" s="26"/>
      <c r="W147" s="26"/>
      <c r="X147" s="26"/>
      <c r="Y147" s="26"/>
      <c r="Z147" s="26"/>
    </row>
    <row r="148" spans="1:26" ht="13.5" customHeight="1" x14ac:dyDescent="0.2">
      <c r="A148" s="65"/>
      <c r="B148" s="28" t="s">
        <v>204</v>
      </c>
      <c r="C148" s="5" t="s">
        <v>88</v>
      </c>
      <c r="D148" s="26" t="s">
        <v>389</v>
      </c>
      <c r="E148" s="39"/>
      <c r="F148" s="26" t="e">
        <f t="shared" si="32"/>
        <v>#VALUE!</v>
      </c>
      <c r="G148" s="26">
        <v>5.5</v>
      </c>
      <c r="H148" s="26" t="e">
        <f t="shared" si="33"/>
        <v>#VALUE!</v>
      </c>
      <c r="I148" s="26" t="e">
        <f t="shared" si="34"/>
        <v>#VALUE!</v>
      </c>
      <c r="J148" s="26"/>
      <c r="K148" s="26"/>
      <c r="L148" s="26"/>
      <c r="M148" s="26"/>
      <c r="N148" s="26"/>
      <c r="O148" s="26"/>
      <c r="P148" s="26"/>
      <c r="Q148" s="26"/>
      <c r="R148" s="26"/>
      <c r="S148" s="26"/>
      <c r="T148" s="26"/>
      <c r="U148" s="26"/>
      <c r="V148" s="26"/>
      <c r="W148" s="26"/>
      <c r="X148" s="26"/>
      <c r="Y148" s="26"/>
      <c r="Z148" s="26"/>
    </row>
    <row r="149" spans="1:26" ht="13.5" customHeight="1" x14ac:dyDescent="0.2">
      <c r="A149" s="65"/>
      <c r="B149" s="27"/>
      <c r="C149" s="38"/>
      <c r="D149" s="39"/>
      <c r="E149" s="39"/>
      <c r="F149" s="39"/>
      <c r="G149" s="39"/>
      <c r="H149" s="39"/>
      <c r="I149" s="39"/>
      <c r="J149" s="26"/>
      <c r="K149" s="26"/>
      <c r="L149" s="26"/>
      <c r="M149" s="26"/>
      <c r="N149" s="26"/>
      <c r="O149" s="26"/>
      <c r="P149" s="26"/>
      <c r="Q149" s="26"/>
      <c r="R149" s="26"/>
      <c r="S149" s="26"/>
      <c r="T149" s="26"/>
      <c r="U149" s="26"/>
      <c r="V149" s="26"/>
      <c r="W149" s="26"/>
      <c r="X149" s="26"/>
      <c r="Y149" s="26"/>
      <c r="Z149" s="26"/>
    </row>
    <row r="150" spans="1:26" ht="13.5" customHeight="1" x14ac:dyDescent="0.2">
      <c r="A150" s="65" t="s">
        <v>272</v>
      </c>
      <c r="B150" s="27" t="s">
        <v>274</v>
      </c>
      <c r="C150" s="38"/>
      <c r="D150" s="39"/>
      <c r="E150" s="39"/>
      <c r="F150" s="39" t="e">
        <f>SUM(F147:F149)</f>
        <v>#VALUE!</v>
      </c>
      <c r="G150" s="39"/>
      <c r="H150" s="39" t="e">
        <f t="shared" ref="H150:I150" si="35">SUM(H147:H149)</f>
        <v>#VALUE!</v>
      </c>
      <c r="I150" s="39" t="e">
        <f t="shared" si="35"/>
        <v>#VALUE!</v>
      </c>
      <c r="J150" s="26"/>
      <c r="K150" s="26"/>
      <c r="L150" s="26"/>
      <c r="M150" s="26"/>
      <c r="N150" s="26"/>
      <c r="O150" s="26"/>
      <c r="P150" s="26"/>
      <c r="Q150" s="26"/>
      <c r="R150" s="26"/>
      <c r="S150" s="26"/>
      <c r="T150" s="26"/>
      <c r="U150" s="26"/>
      <c r="V150" s="26"/>
      <c r="W150" s="26"/>
      <c r="X150" s="26"/>
      <c r="Y150" s="26"/>
      <c r="Z150" s="26"/>
    </row>
    <row r="151" spans="1:26" ht="13.5" customHeight="1" x14ac:dyDescent="0.2">
      <c r="A151" s="65"/>
      <c r="B151" s="27"/>
      <c r="C151" s="38"/>
      <c r="D151" s="39"/>
      <c r="E151" s="39"/>
      <c r="F151" s="39"/>
      <c r="G151" s="39"/>
      <c r="H151" s="39"/>
      <c r="I151" s="39"/>
      <c r="J151" s="26"/>
      <c r="K151" s="26"/>
      <c r="L151" s="26"/>
      <c r="M151" s="26"/>
      <c r="N151" s="26"/>
      <c r="O151" s="26"/>
      <c r="P151" s="26"/>
      <c r="Q151" s="26"/>
      <c r="R151" s="26"/>
      <c r="S151" s="26"/>
      <c r="T151" s="26"/>
      <c r="U151" s="26"/>
      <c r="V151" s="26"/>
      <c r="W151" s="26"/>
      <c r="X151" s="26"/>
      <c r="Y151" s="26"/>
      <c r="Z151" s="26"/>
    </row>
    <row r="152" spans="1:26" ht="13.5" customHeight="1" x14ac:dyDescent="0.2">
      <c r="A152" s="65" t="s">
        <v>275</v>
      </c>
      <c r="B152" s="27" t="s">
        <v>276</v>
      </c>
      <c r="C152" s="38"/>
      <c r="D152" s="39"/>
      <c r="E152" s="39"/>
      <c r="F152" s="39"/>
      <c r="G152" s="39"/>
      <c r="H152" s="39"/>
      <c r="I152" s="39"/>
      <c r="J152" s="26"/>
      <c r="K152" s="26"/>
      <c r="L152" s="26"/>
      <c r="M152" s="26"/>
      <c r="N152" s="26"/>
      <c r="O152" s="26"/>
      <c r="P152" s="26"/>
      <c r="Q152" s="26"/>
      <c r="R152" s="26"/>
      <c r="S152" s="26"/>
      <c r="T152" s="26"/>
      <c r="U152" s="26"/>
      <c r="V152" s="26"/>
      <c r="W152" s="26"/>
      <c r="X152" s="26"/>
      <c r="Y152" s="26"/>
      <c r="Z152" s="26"/>
    </row>
    <row r="153" spans="1:26" ht="13.5" customHeight="1" x14ac:dyDescent="0.2">
      <c r="A153" s="65"/>
      <c r="B153" s="28"/>
      <c r="C153" s="38"/>
      <c r="D153" s="39"/>
      <c r="E153" s="39"/>
      <c r="F153" s="39"/>
      <c r="G153" s="39"/>
      <c r="H153" s="39"/>
      <c r="I153" s="39"/>
      <c r="J153" s="26"/>
      <c r="K153" s="26"/>
      <c r="L153" s="26"/>
      <c r="M153" s="26"/>
      <c r="N153" s="26"/>
      <c r="O153" s="26"/>
      <c r="P153" s="26"/>
      <c r="Q153" s="26"/>
      <c r="R153" s="26"/>
      <c r="S153" s="26"/>
      <c r="T153" s="26"/>
      <c r="U153" s="26"/>
      <c r="V153" s="26"/>
      <c r="W153" s="26"/>
      <c r="X153" s="26"/>
      <c r="Y153" s="26"/>
      <c r="Z153" s="26"/>
    </row>
    <row r="154" spans="1:26" ht="13.5" customHeight="1" x14ac:dyDescent="0.2">
      <c r="A154" s="65"/>
      <c r="B154" s="28" t="s">
        <v>277</v>
      </c>
      <c r="C154" s="5" t="s">
        <v>93</v>
      </c>
      <c r="D154" s="26" t="s">
        <v>389</v>
      </c>
      <c r="E154" s="26"/>
      <c r="F154" s="26" t="e">
        <f>D154*E154</f>
        <v>#VALUE!</v>
      </c>
      <c r="G154" s="26">
        <v>70</v>
      </c>
      <c r="H154" s="26" t="e">
        <f>D154*G154</f>
        <v>#VALUE!</v>
      </c>
      <c r="I154" s="26" t="e">
        <f>F154+H154</f>
        <v>#VALUE!</v>
      </c>
      <c r="J154" s="26"/>
      <c r="K154" s="26"/>
      <c r="L154" s="26"/>
      <c r="M154" s="26"/>
      <c r="N154" s="26"/>
      <c r="O154" s="26"/>
      <c r="P154" s="26"/>
      <c r="Q154" s="26"/>
      <c r="R154" s="26"/>
      <c r="S154" s="26"/>
      <c r="T154" s="26"/>
      <c r="U154" s="26"/>
      <c r="V154" s="26"/>
      <c r="W154" s="26"/>
      <c r="X154" s="26"/>
      <c r="Y154" s="26"/>
      <c r="Z154" s="26"/>
    </row>
    <row r="155" spans="1:26" ht="13.5" customHeight="1" x14ac:dyDescent="0.2">
      <c r="A155" s="65"/>
      <c r="B155" s="28"/>
      <c r="C155" s="5"/>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x14ac:dyDescent="0.2">
      <c r="A156" s="65"/>
      <c r="B156" s="27"/>
      <c r="C156" s="4"/>
      <c r="D156" s="4"/>
      <c r="E156" s="4"/>
      <c r="F156" s="4"/>
      <c r="G156" s="4"/>
      <c r="H156" s="4"/>
      <c r="I156" s="4"/>
      <c r="J156" s="26"/>
      <c r="K156" s="26"/>
      <c r="L156" s="26"/>
      <c r="M156" s="26"/>
      <c r="N156" s="26"/>
      <c r="O156" s="26"/>
      <c r="P156" s="26"/>
      <c r="Q156" s="26"/>
      <c r="R156" s="26"/>
      <c r="S156" s="26"/>
      <c r="T156" s="26"/>
      <c r="U156" s="26"/>
      <c r="V156" s="26"/>
      <c r="W156" s="26"/>
      <c r="X156" s="26"/>
      <c r="Y156" s="26"/>
      <c r="Z156" s="26"/>
    </row>
    <row r="157" spans="1:26" ht="13.5" customHeight="1" x14ac:dyDescent="0.2">
      <c r="A157" s="65" t="s">
        <v>275</v>
      </c>
      <c r="B157" s="27" t="s">
        <v>276</v>
      </c>
      <c r="C157" s="38"/>
      <c r="D157" s="39"/>
      <c r="E157" s="39"/>
      <c r="F157" s="39" t="e">
        <f>SUM(F154:F156)</f>
        <v>#VALUE!</v>
      </c>
      <c r="G157" s="39"/>
      <c r="H157" s="39" t="e">
        <f t="shared" ref="H157:I157" si="36">SUM(H154:H156)</f>
        <v>#VALUE!</v>
      </c>
      <c r="I157" s="39" t="e">
        <f t="shared" si="36"/>
        <v>#VALUE!</v>
      </c>
      <c r="J157" s="26"/>
      <c r="K157" s="26"/>
      <c r="L157" s="26"/>
      <c r="M157" s="26"/>
      <c r="N157" s="26"/>
      <c r="O157" s="26"/>
      <c r="P157" s="26"/>
      <c r="Q157" s="26"/>
      <c r="R157" s="26"/>
      <c r="S157" s="26"/>
      <c r="T157" s="26"/>
      <c r="U157" s="26"/>
      <c r="V157" s="26"/>
      <c r="W157" s="26"/>
      <c r="X157" s="26"/>
      <c r="Y157" s="26"/>
      <c r="Z157" s="26"/>
    </row>
    <row r="158" spans="1:26" ht="13.5" customHeight="1" x14ac:dyDescent="0.2">
      <c r="A158" s="65"/>
      <c r="B158" s="27"/>
      <c r="C158" s="38"/>
      <c r="D158" s="39"/>
      <c r="E158" s="39"/>
      <c r="F158" s="39"/>
      <c r="G158" s="39"/>
      <c r="H158" s="39"/>
      <c r="I158" s="39"/>
      <c r="J158" s="26"/>
      <c r="K158" s="26"/>
      <c r="L158" s="26"/>
      <c r="M158" s="26"/>
      <c r="N158" s="26"/>
      <c r="O158" s="26"/>
      <c r="P158" s="26"/>
      <c r="Q158" s="26"/>
      <c r="R158" s="26"/>
      <c r="S158" s="26"/>
      <c r="T158" s="26"/>
      <c r="U158" s="26"/>
      <c r="V158" s="26"/>
      <c r="W158" s="26"/>
      <c r="X158" s="26"/>
      <c r="Y158" s="26"/>
      <c r="Z158" s="26"/>
    </row>
    <row r="159" spans="1:26" ht="13.5" customHeight="1" x14ac:dyDescent="0.2">
      <c r="A159" s="65" t="s">
        <v>278</v>
      </c>
      <c r="B159" s="27" t="s">
        <v>279</v>
      </c>
      <c r="C159" s="38"/>
      <c r="D159" s="39"/>
      <c r="E159" s="39"/>
      <c r="F159" s="39"/>
      <c r="G159" s="39"/>
      <c r="H159" s="39"/>
      <c r="I159" s="39"/>
      <c r="J159" s="26"/>
      <c r="K159" s="26"/>
      <c r="L159" s="26"/>
      <c r="M159" s="26"/>
      <c r="N159" s="26"/>
      <c r="O159" s="26"/>
      <c r="P159" s="26"/>
      <c r="Q159" s="26"/>
      <c r="R159" s="26"/>
      <c r="S159" s="26"/>
      <c r="T159" s="26"/>
      <c r="U159" s="26"/>
      <c r="V159" s="26"/>
      <c r="W159" s="26"/>
      <c r="X159" s="26"/>
      <c r="Y159" s="26"/>
      <c r="Z159" s="26"/>
    </row>
    <row r="160" spans="1:26" ht="13.5" customHeight="1" x14ac:dyDescent="0.2">
      <c r="A160" s="65"/>
      <c r="B160" s="31"/>
      <c r="C160" s="38"/>
      <c r="D160" s="39"/>
      <c r="E160" s="39"/>
      <c r="F160" s="39"/>
      <c r="G160" s="39"/>
      <c r="H160" s="39"/>
      <c r="I160" s="39"/>
      <c r="J160" s="26"/>
      <c r="K160" s="26"/>
      <c r="L160" s="26"/>
      <c r="M160" s="26"/>
      <c r="N160" s="26"/>
      <c r="O160" s="26"/>
      <c r="P160" s="26"/>
      <c r="Q160" s="26"/>
      <c r="R160" s="26"/>
      <c r="S160" s="26"/>
      <c r="T160" s="26"/>
      <c r="U160" s="26"/>
      <c r="V160" s="26"/>
      <c r="W160" s="26"/>
      <c r="X160" s="26"/>
      <c r="Y160" s="26"/>
      <c r="Z160" s="26"/>
    </row>
    <row r="161" spans="1:26" ht="13.5" customHeight="1" x14ac:dyDescent="0.2">
      <c r="A161" s="65"/>
      <c r="B161" s="31" t="s">
        <v>280</v>
      </c>
      <c r="C161" s="5" t="s">
        <v>93</v>
      </c>
      <c r="D161" s="26" t="s">
        <v>389</v>
      </c>
      <c r="E161" s="26"/>
      <c r="F161" s="26" t="e">
        <f>D161*E161</f>
        <v>#VALUE!</v>
      </c>
      <c r="G161" s="26">
        <v>80</v>
      </c>
      <c r="H161" s="26" t="e">
        <f>D161*G161</f>
        <v>#VALUE!</v>
      </c>
      <c r="I161" s="26" t="e">
        <f>F161+H161</f>
        <v>#VALUE!</v>
      </c>
      <c r="J161" s="26"/>
      <c r="K161" s="26"/>
      <c r="L161" s="26"/>
      <c r="M161" s="26"/>
      <c r="N161" s="26"/>
      <c r="O161" s="26"/>
      <c r="P161" s="26"/>
      <c r="Q161" s="26"/>
      <c r="R161" s="26"/>
      <c r="S161" s="26"/>
      <c r="T161" s="26"/>
      <c r="U161" s="26"/>
      <c r="V161" s="26"/>
      <c r="W161" s="26"/>
      <c r="X161" s="26"/>
      <c r="Y161" s="26"/>
      <c r="Z161" s="26"/>
    </row>
    <row r="162" spans="1:26" ht="13.5" customHeight="1" x14ac:dyDescent="0.2">
      <c r="A162" s="65"/>
      <c r="B162" s="27"/>
      <c r="C162" s="4"/>
      <c r="D162" s="4"/>
      <c r="E162" s="4"/>
      <c r="F162" s="4"/>
      <c r="G162" s="4"/>
      <c r="H162" s="4"/>
      <c r="I162" s="4"/>
      <c r="J162" s="26"/>
      <c r="K162" s="26"/>
      <c r="L162" s="26"/>
      <c r="M162" s="26"/>
      <c r="N162" s="26"/>
      <c r="O162" s="26"/>
      <c r="P162" s="26"/>
      <c r="Q162" s="26"/>
      <c r="R162" s="26"/>
      <c r="S162" s="26"/>
      <c r="T162" s="26"/>
      <c r="U162" s="26"/>
      <c r="V162" s="26"/>
      <c r="W162" s="26"/>
      <c r="X162" s="26"/>
      <c r="Y162" s="26"/>
      <c r="Z162" s="26"/>
    </row>
    <row r="163" spans="1:26" ht="13.5" customHeight="1" x14ac:dyDescent="0.2">
      <c r="A163" s="65" t="s">
        <v>278</v>
      </c>
      <c r="B163" s="27" t="s">
        <v>279</v>
      </c>
      <c r="C163" s="38"/>
      <c r="D163" s="39"/>
      <c r="E163" s="39"/>
      <c r="F163" s="39" t="e">
        <f>SUM(F161:F162)</f>
        <v>#VALUE!</v>
      </c>
      <c r="G163" s="39"/>
      <c r="H163" s="39" t="e">
        <f t="shared" ref="H163:I163" si="37">SUM(H161:H162)</f>
        <v>#VALUE!</v>
      </c>
      <c r="I163" s="39" t="e">
        <f t="shared" si="37"/>
        <v>#VALUE!</v>
      </c>
      <c r="J163" s="26"/>
      <c r="K163" s="26"/>
      <c r="L163" s="26"/>
      <c r="M163" s="26"/>
      <c r="N163" s="26"/>
      <c r="O163" s="26"/>
      <c r="P163" s="26"/>
      <c r="Q163" s="26"/>
      <c r="R163" s="26"/>
      <c r="S163" s="26"/>
      <c r="T163" s="26"/>
      <c r="U163" s="26"/>
      <c r="V163" s="26"/>
      <c r="W163" s="26"/>
      <c r="X163" s="26"/>
      <c r="Y163" s="26"/>
      <c r="Z163" s="26"/>
    </row>
    <row r="164" spans="1:26" ht="13.5" customHeight="1" x14ac:dyDescent="0.2">
      <c r="A164" s="65"/>
      <c r="B164" s="27"/>
      <c r="C164" s="38"/>
      <c r="D164" s="39"/>
      <c r="E164" s="39"/>
      <c r="F164" s="39"/>
      <c r="G164" s="39"/>
      <c r="H164" s="39"/>
      <c r="I164" s="39"/>
      <c r="J164" s="26"/>
      <c r="K164" s="26"/>
      <c r="L164" s="26"/>
      <c r="M164" s="26"/>
      <c r="N164" s="26"/>
      <c r="O164" s="26"/>
      <c r="P164" s="26"/>
      <c r="Q164" s="26"/>
      <c r="R164" s="26"/>
      <c r="S164" s="26"/>
      <c r="T164" s="26"/>
      <c r="U164" s="26"/>
      <c r="V164" s="26"/>
      <c r="W164" s="26"/>
      <c r="X164" s="26"/>
      <c r="Y164" s="26"/>
      <c r="Z164" s="26"/>
    </row>
    <row r="165" spans="1:26" ht="13.5" customHeight="1" x14ac:dyDescent="0.2">
      <c r="A165" s="65"/>
      <c r="B165" s="27"/>
      <c r="C165" s="38"/>
      <c r="D165" s="39"/>
      <c r="E165" s="39"/>
      <c r="F165" s="39"/>
      <c r="G165" s="39"/>
      <c r="H165" s="39"/>
      <c r="I165" s="39"/>
      <c r="J165" s="26"/>
      <c r="K165" s="26"/>
      <c r="L165" s="26"/>
      <c r="M165" s="26"/>
      <c r="N165" s="26"/>
      <c r="O165" s="26"/>
      <c r="P165" s="26"/>
      <c r="Q165" s="26"/>
      <c r="R165" s="26"/>
      <c r="S165" s="26"/>
      <c r="T165" s="26"/>
      <c r="U165" s="26"/>
      <c r="V165" s="26"/>
      <c r="W165" s="26"/>
      <c r="X165" s="26"/>
      <c r="Y165" s="26"/>
      <c r="Z165" s="26"/>
    </row>
    <row r="166" spans="1:26" ht="13.5" customHeight="1" x14ac:dyDescent="0.2">
      <c r="A166" s="65" t="s">
        <v>281</v>
      </c>
      <c r="B166" s="27" t="s">
        <v>282</v>
      </c>
      <c r="C166" s="4"/>
      <c r="D166" s="27"/>
      <c r="E166" s="4"/>
      <c r="F166" s="4"/>
      <c r="G166" s="4"/>
      <c r="H166" s="4"/>
      <c r="I166" s="4"/>
      <c r="J166" s="26"/>
      <c r="K166" s="26"/>
      <c r="L166" s="26"/>
      <c r="M166" s="26"/>
      <c r="N166" s="26"/>
      <c r="O166" s="26"/>
      <c r="P166" s="26"/>
      <c r="Q166" s="26"/>
      <c r="R166" s="26"/>
      <c r="S166" s="26"/>
      <c r="T166" s="26"/>
      <c r="U166" s="26"/>
      <c r="V166" s="26"/>
      <c r="W166" s="26"/>
      <c r="X166" s="26"/>
      <c r="Y166" s="26"/>
      <c r="Z166" s="26"/>
    </row>
    <row r="167" spans="1:26" ht="13.5" customHeight="1" x14ac:dyDescent="0.2">
      <c r="A167" s="65"/>
      <c r="B167" s="28" t="s">
        <v>283</v>
      </c>
      <c r="C167" s="4"/>
      <c r="D167" s="4"/>
      <c r="E167" s="4"/>
      <c r="F167" s="4"/>
      <c r="G167" s="4"/>
      <c r="H167" s="4"/>
      <c r="I167" s="4"/>
      <c r="J167" s="26"/>
      <c r="K167" s="26"/>
      <c r="L167" s="26"/>
      <c r="M167" s="26"/>
      <c r="N167" s="26"/>
      <c r="O167" s="26"/>
      <c r="P167" s="26"/>
      <c r="Q167" s="26"/>
      <c r="R167" s="26"/>
      <c r="S167" s="26"/>
      <c r="T167" s="26"/>
      <c r="U167" s="26"/>
      <c r="V167" s="26"/>
      <c r="W167" s="26"/>
      <c r="X167" s="26"/>
      <c r="Y167" s="26"/>
      <c r="Z167" s="26"/>
    </row>
    <row r="168" spans="1:26" ht="13.5" customHeight="1" x14ac:dyDescent="0.2">
      <c r="A168" s="65"/>
      <c r="B168" s="67" t="s">
        <v>211</v>
      </c>
      <c r="C168" s="4"/>
      <c r="D168" s="4"/>
      <c r="E168" s="4"/>
      <c r="F168" s="4"/>
      <c r="G168" s="4"/>
      <c r="H168" s="4"/>
      <c r="I168" s="4"/>
      <c r="J168" s="26"/>
      <c r="K168" s="26"/>
      <c r="L168" s="26"/>
      <c r="M168" s="26"/>
      <c r="N168" s="26"/>
      <c r="O168" s="26"/>
      <c r="P168" s="26"/>
      <c r="Q168" s="26"/>
      <c r="R168" s="26"/>
      <c r="S168" s="26"/>
      <c r="T168" s="26"/>
      <c r="U168" s="26"/>
      <c r="V168" s="26"/>
      <c r="W168" s="26"/>
      <c r="X168" s="26"/>
      <c r="Y168" s="26"/>
      <c r="Z168" s="26"/>
    </row>
    <row r="169" spans="1:26" ht="13.5" customHeight="1" x14ac:dyDescent="0.2">
      <c r="A169" s="65"/>
      <c r="B169" s="4" t="s">
        <v>284</v>
      </c>
      <c r="C169" s="5" t="s">
        <v>93</v>
      </c>
      <c r="D169" s="26" t="s">
        <v>389</v>
      </c>
      <c r="E169" s="26"/>
      <c r="F169" s="26" t="e">
        <f t="shared" ref="F169:F170" si="38">D169*E169</f>
        <v>#VALUE!</v>
      </c>
      <c r="G169" s="26">
        <v>50</v>
      </c>
      <c r="H169" s="26" t="e">
        <f t="shared" ref="H169:H170" si="39">D169*G169</f>
        <v>#VALUE!</v>
      </c>
      <c r="I169" s="26" t="e">
        <f t="shared" ref="I169:I170" si="40">F169+H169</f>
        <v>#VALUE!</v>
      </c>
      <c r="J169" s="26"/>
      <c r="K169" s="26"/>
      <c r="L169" s="26"/>
      <c r="M169" s="26"/>
      <c r="N169" s="26"/>
      <c r="O169" s="26"/>
      <c r="P169" s="26"/>
      <c r="Q169" s="26"/>
      <c r="R169" s="26"/>
      <c r="S169" s="26"/>
      <c r="T169" s="26"/>
      <c r="U169" s="26"/>
      <c r="V169" s="26"/>
      <c r="W169" s="26"/>
      <c r="X169" s="26"/>
      <c r="Y169" s="26"/>
      <c r="Z169" s="26"/>
    </row>
    <row r="170" spans="1:26" ht="13.5" customHeight="1" x14ac:dyDescent="0.2">
      <c r="A170" s="65"/>
      <c r="B170" s="4" t="s">
        <v>285</v>
      </c>
      <c r="C170" s="5" t="s">
        <v>93</v>
      </c>
      <c r="D170" s="26" t="s">
        <v>389</v>
      </c>
      <c r="E170" s="26"/>
      <c r="F170" s="26" t="e">
        <f t="shared" si="38"/>
        <v>#VALUE!</v>
      </c>
      <c r="G170" s="26">
        <v>175</v>
      </c>
      <c r="H170" s="26" t="e">
        <f t="shared" si="39"/>
        <v>#VALUE!</v>
      </c>
      <c r="I170" s="26" t="e">
        <f t="shared" si="40"/>
        <v>#VALUE!</v>
      </c>
      <c r="J170" s="26"/>
      <c r="K170" s="26"/>
      <c r="L170" s="26"/>
      <c r="M170" s="26"/>
      <c r="N170" s="26"/>
      <c r="O170" s="26"/>
      <c r="P170" s="26"/>
      <c r="Q170" s="26"/>
      <c r="R170" s="26"/>
      <c r="S170" s="26"/>
      <c r="T170" s="26"/>
      <c r="U170" s="26"/>
      <c r="V170" s="26"/>
      <c r="W170" s="26"/>
      <c r="X170" s="26"/>
      <c r="Y170" s="26"/>
      <c r="Z170" s="26"/>
    </row>
    <row r="171" spans="1:26" ht="13.5" customHeight="1" x14ac:dyDescent="0.2">
      <c r="A171" s="7"/>
      <c r="B171" s="26"/>
      <c r="C171" s="5"/>
      <c r="D171" s="26"/>
      <c r="E171" s="26"/>
      <c r="F171" s="26"/>
      <c r="G171" s="26"/>
      <c r="H171" s="26"/>
      <c r="I171" s="26" t="e">
        <f>SUM(I169:I170)</f>
        <v>#VALUE!</v>
      </c>
      <c r="J171" s="26"/>
      <c r="K171" s="26"/>
      <c r="L171" s="26"/>
      <c r="M171" s="26"/>
      <c r="N171" s="26"/>
      <c r="O171" s="26"/>
      <c r="P171" s="26"/>
      <c r="Q171" s="26"/>
      <c r="R171" s="26"/>
      <c r="S171" s="26"/>
      <c r="T171" s="26"/>
      <c r="U171" s="26"/>
      <c r="V171" s="26"/>
      <c r="W171" s="26"/>
      <c r="X171" s="26"/>
      <c r="Y171" s="26"/>
      <c r="Z171" s="26"/>
    </row>
    <row r="172" spans="1:26" ht="13.5" customHeight="1" x14ac:dyDescent="0.2">
      <c r="A172" s="47" t="s">
        <v>197</v>
      </c>
      <c r="B172" s="48" t="s">
        <v>286</v>
      </c>
      <c r="C172" s="48"/>
      <c r="D172" s="48"/>
      <c r="E172" s="48"/>
      <c r="F172" s="48"/>
      <c r="G172" s="48"/>
      <c r="H172" s="48"/>
      <c r="I172" s="64" t="e">
        <f>I17+I24+I34+I45+I52+I60+I70+I78+I85+I92+I100+I110+I120+I127+I134+I141+I171+I163+I157+I150</f>
        <v>#VALUE!</v>
      </c>
      <c r="J172" s="26"/>
      <c r="K172" s="26"/>
      <c r="L172" s="26"/>
      <c r="M172" s="26"/>
      <c r="N172" s="26"/>
      <c r="O172" s="26"/>
      <c r="P172" s="26"/>
      <c r="Q172" s="26"/>
      <c r="R172" s="26"/>
      <c r="S172" s="26"/>
      <c r="T172" s="26"/>
      <c r="U172" s="26"/>
      <c r="V172" s="26"/>
      <c r="W172" s="26"/>
      <c r="X172" s="26"/>
      <c r="Y172" s="26"/>
      <c r="Z172" s="26"/>
    </row>
    <row r="173" spans="1:26" ht="13.5" customHeight="1" x14ac:dyDescent="0.2">
      <c r="A173" s="7"/>
      <c r="B173" s="26"/>
      <c r="C173" s="5"/>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x14ac:dyDescent="0.2">
      <c r="A174" s="7"/>
      <c r="B174" s="26"/>
      <c r="C174" s="5"/>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x14ac:dyDescent="0.2">
      <c r="A175" s="42"/>
      <c r="B175" s="26"/>
      <c r="C175" s="43"/>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x14ac:dyDescent="0.2">
      <c r="A176" s="42"/>
      <c r="B176" s="26"/>
      <c r="C176" s="43"/>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x14ac:dyDescent="0.2">
      <c r="A177" s="42"/>
      <c r="B177" s="26"/>
      <c r="C177" s="43"/>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x14ac:dyDescent="0.2">
      <c r="A178" s="42"/>
      <c r="B178" s="26"/>
      <c r="C178" s="43"/>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x14ac:dyDescent="0.2">
      <c r="A179" s="42"/>
      <c r="B179" s="26"/>
      <c r="C179" s="43"/>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x14ac:dyDescent="0.2">
      <c r="A180" s="42"/>
      <c r="B180" s="26"/>
      <c r="C180" s="43"/>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x14ac:dyDescent="0.2">
      <c r="A181" s="42"/>
      <c r="B181" s="26"/>
      <c r="C181" s="43"/>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x14ac:dyDescent="0.2">
      <c r="A182" s="42"/>
      <c r="B182" s="26"/>
      <c r="C182" s="43"/>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x14ac:dyDescent="0.2">
      <c r="A183" s="42"/>
      <c r="B183" s="26"/>
      <c r="C183" s="43"/>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x14ac:dyDescent="0.2">
      <c r="A184" s="42"/>
      <c r="B184" s="26"/>
      <c r="C184" s="43"/>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x14ac:dyDescent="0.2">
      <c r="A185" s="42"/>
      <c r="B185" s="26"/>
      <c r="C185" s="43"/>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x14ac:dyDescent="0.2">
      <c r="A186" s="42"/>
      <c r="B186" s="26"/>
      <c r="C186" s="43"/>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x14ac:dyDescent="0.2">
      <c r="A187" s="42"/>
      <c r="B187" s="26"/>
      <c r="C187" s="43"/>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x14ac:dyDescent="0.2">
      <c r="A188" s="42"/>
      <c r="B188" s="26"/>
      <c r="C188" s="43"/>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x14ac:dyDescent="0.2">
      <c r="A189" s="42"/>
      <c r="B189" s="26"/>
      <c r="C189" s="43"/>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x14ac:dyDescent="0.2">
      <c r="A190" s="42"/>
      <c r="B190" s="26"/>
      <c r="C190" s="43"/>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x14ac:dyDescent="0.2">
      <c r="A191" s="42"/>
      <c r="B191" s="26"/>
      <c r="C191" s="43"/>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x14ac:dyDescent="0.2">
      <c r="A192" s="42"/>
      <c r="B192" s="26"/>
      <c r="C192" s="43"/>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x14ac:dyDescent="0.2">
      <c r="A193" s="42"/>
      <c r="B193" s="26"/>
      <c r="C193" s="43"/>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x14ac:dyDescent="0.2">
      <c r="A194" s="42"/>
      <c r="B194" s="26"/>
      <c r="C194" s="43"/>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x14ac:dyDescent="0.2">
      <c r="A195" s="42"/>
      <c r="B195" s="26"/>
      <c r="C195" s="43"/>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x14ac:dyDescent="0.2">
      <c r="A196" s="42"/>
      <c r="B196" s="26"/>
      <c r="C196" s="43"/>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x14ac:dyDescent="0.2">
      <c r="A197" s="42"/>
      <c r="B197" s="26"/>
      <c r="C197" s="43"/>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x14ac:dyDescent="0.2">
      <c r="A198" s="42"/>
      <c r="B198" s="26"/>
      <c r="C198" s="43"/>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x14ac:dyDescent="0.2">
      <c r="A199" s="42"/>
      <c r="B199" s="26"/>
      <c r="C199" s="43"/>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x14ac:dyDescent="0.2">
      <c r="A200" s="42"/>
      <c r="B200" s="26"/>
      <c r="C200" s="43"/>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x14ac:dyDescent="0.2">
      <c r="A201" s="42"/>
      <c r="B201" s="26"/>
      <c r="C201" s="43"/>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x14ac:dyDescent="0.2">
      <c r="A202" s="42"/>
      <c r="B202" s="26"/>
      <c r="C202" s="43"/>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x14ac:dyDescent="0.2">
      <c r="A203" s="42"/>
      <c r="B203" s="26"/>
      <c r="C203" s="43"/>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x14ac:dyDescent="0.2">
      <c r="A204" s="42"/>
      <c r="B204" s="26"/>
      <c r="C204" s="43"/>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x14ac:dyDescent="0.2">
      <c r="A205" s="42"/>
      <c r="B205" s="26"/>
      <c r="C205" s="43"/>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x14ac:dyDescent="0.2">
      <c r="A206" s="42"/>
      <c r="B206" s="26"/>
      <c r="C206" s="43"/>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x14ac:dyDescent="0.2">
      <c r="A207" s="42"/>
      <c r="B207" s="26"/>
      <c r="C207" s="43"/>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x14ac:dyDescent="0.2">
      <c r="A208" s="42"/>
      <c r="B208" s="26"/>
      <c r="C208" s="43"/>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x14ac:dyDescent="0.2">
      <c r="A209" s="42"/>
      <c r="B209" s="26"/>
      <c r="C209" s="43"/>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x14ac:dyDescent="0.2">
      <c r="A210" s="42"/>
      <c r="B210" s="26"/>
      <c r="C210" s="43"/>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x14ac:dyDescent="0.2">
      <c r="A211" s="42"/>
      <c r="B211" s="26"/>
      <c r="C211" s="43"/>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x14ac:dyDescent="0.2">
      <c r="A212" s="42"/>
      <c r="B212" s="26"/>
      <c r="C212" s="43"/>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x14ac:dyDescent="0.2">
      <c r="A213" s="42"/>
      <c r="B213" s="26"/>
      <c r="C213" s="43"/>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x14ac:dyDescent="0.2">
      <c r="A214" s="42"/>
      <c r="B214" s="26"/>
      <c r="C214" s="43"/>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x14ac:dyDescent="0.2">
      <c r="A215" s="42"/>
      <c r="B215" s="26"/>
      <c r="C215" s="43"/>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x14ac:dyDescent="0.2">
      <c r="A216" s="42"/>
      <c r="B216" s="26"/>
      <c r="C216" s="43"/>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x14ac:dyDescent="0.2">
      <c r="A217" s="42"/>
      <c r="B217" s="26"/>
      <c r="C217" s="43"/>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x14ac:dyDescent="0.2">
      <c r="A218" s="42"/>
      <c r="B218" s="26"/>
      <c r="C218" s="43"/>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x14ac:dyDescent="0.2">
      <c r="A219" s="42"/>
      <c r="B219" s="26"/>
      <c r="C219" s="43"/>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x14ac:dyDescent="0.2">
      <c r="A220" s="42"/>
      <c r="B220" s="26"/>
      <c r="C220" s="43"/>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x14ac:dyDescent="0.2">
      <c r="A221" s="42"/>
      <c r="B221" s="26"/>
      <c r="C221" s="43"/>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x14ac:dyDescent="0.2">
      <c r="A222" s="42"/>
      <c r="B222" s="26"/>
      <c r="C222" s="43"/>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x14ac:dyDescent="0.2">
      <c r="A223" s="42"/>
      <c r="B223" s="26"/>
      <c r="C223" s="43"/>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x14ac:dyDescent="0.2">
      <c r="A224" s="42"/>
      <c r="B224" s="26"/>
      <c r="C224" s="43"/>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x14ac:dyDescent="0.2">
      <c r="A225" s="42"/>
      <c r="B225" s="26"/>
      <c r="C225" s="43"/>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x14ac:dyDescent="0.2">
      <c r="A226" s="42"/>
      <c r="B226" s="26"/>
      <c r="C226" s="43"/>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x14ac:dyDescent="0.2">
      <c r="A227" s="42"/>
      <c r="B227" s="26"/>
      <c r="C227" s="43"/>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x14ac:dyDescent="0.2">
      <c r="A228" s="42"/>
      <c r="B228" s="26"/>
      <c r="C228" s="43"/>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x14ac:dyDescent="0.2">
      <c r="A229" s="42"/>
      <c r="B229" s="26"/>
      <c r="C229" s="43"/>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x14ac:dyDescent="0.2">
      <c r="A230" s="42"/>
      <c r="B230" s="26"/>
      <c r="C230" s="43"/>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x14ac:dyDescent="0.2">
      <c r="A231" s="42"/>
      <c r="B231" s="26"/>
      <c r="C231" s="43"/>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x14ac:dyDescent="0.2">
      <c r="A232" s="42"/>
      <c r="B232" s="26"/>
      <c r="C232" s="43"/>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x14ac:dyDescent="0.2">
      <c r="A233" s="42"/>
      <c r="B233" s="26"/>
      <c r="C233" s="43"/>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x14ac:dyDescent="0.2">
      <c r="A234" s="42"/>
      <c r="B234" s="26"/>
      <c r="C234" s="43"/>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x14ac:dyDescent="0.2">
      <c r="A235" s="42"/>
      <c r="B235" s="26"/>
      <c r="C235" s="43"/>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x14ac:dyDescent="0.2">
      <c r="A236" s="42"/>
      <c r="B236" s="26"/>
      <c r="C236" s="43"/>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x14ac:dyDescent="0.2">
      <c r="A237" s="42"/>
      <c r="B237" s="26"/>
      <c r="C237" s="43"/>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x14ac:dyDescent="0.2">
      <c r="A238" s="42"/>
      <c r="B238" s="26"/>
      <c r="C238" s="43"/>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x14ac:dyDescent="0.2">
      <c r="A239" s="42"/>
      <c r="B239" s="26"/>
      <c r="C239" s="43"/>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x14ac:dyDescent="0.2">
      <c r="A240" s="42"/>
      <c r="B240" s="26"/>
      <c r="C240" s="43"/>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x14ac:dyDescent="0.2">
      <c r="A241" s="42"/>
      <c r="B241" s="26"/>
      <c r="C241" s="43"/>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x14ac:dyDescent="0.2">
      <c r="A242" s="42"/>
      <c r="B242" s="26"/>
      <c r="C242" s="43"/>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x14ac:dyDescent="0.2">
      <c r="A243" s="42"/>
      <c r="B243" s="26"/>
      <c r="C243" s="43"/>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x14ac:dyDescent="0.2">
      <c r="A244" s="42"/>
      <c r="B244" s="26"/>
      <c r="C244" s="43"/>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x14ac:dyDescent="0.2">
      <c r="A245" s="42"/>
      <c r="B245" s="26"/>
      <c r="C245" s="43"/>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x14ac:dyDescent="0.2">
      <c r="A246" s="42"/>
      <c r="B246" s="26"/>
      <c r="C246" s="43"/>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x14ac:dyDescent="0.2">
      <c r="A247" s="42"/>
      <c r="B247" s="26"/>
      <c r="C247" s="43"/>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x14ac:dyDescent="0.2">
      <c r="A248" s="42"/>
      <c r="B248" s="26"/>
      <c r="C248" s="43"/>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x14ac:dyDescent="0.2">
      <c r="A249" s="42"/>
      <c r="B249" s="26"/>
      <c r="C249" s="43"/>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x14ac:dyDescent="0.2">
      <c r="A250" s="42"/>
      <c r="B250" s="26"/>
      <c r="C250" s="43"/>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x14ac:dyDescent="0.2">
      <c r="A251" s="42"/>
      <c r="B251" s="26"/>
      <c r="C251" s="43"/>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x14ac:dyDescent="0.2">
      <c r="A252" s="42"/>
      <c r="B252" s="26"/>
      <c r="C252" s="43"/>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x14ac:dyDescent="0.2">
      <c r="A253" s="42"/>
      <c r="B253" s="26"/>
      <c r="C253" s="43"/>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x14ac:dyDescent="0.2">
      <c r="A254" s="42"/>
      <c r="B254" s="26"/>
      <c r="C254" s="43"/>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x14ac:dyDescent="0.2">
      <c r="A255" s="42"/>
      <c r="B255" s="26"/>
      <c r="C255" s="43"/>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x14ac:dyDescent="0.2">
      <c r="A256" s="42"/>
      <c r="B256" s="26"/>
      <c r="C256" s="43"/>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x14ac:dyDescent="0.2">
      <c r="A257" s="42"/>
      <c r="B257" s="26"/>
      <c r="C257" s="43"/>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x14ac:dyDescent="0.2">
      <c r="A258" s="42"/>
      <c r="B258" s="26"/>
      <c r="C258" s="43"/>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x14ac:dyDescent="0.2">
      <c r="A259" s="42"/>
      <c r="B259" s="26"/>
      <c r="C259" s="43"/>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x14ac:dyDescent="0.2">
      <c r="A260" s="42"/>
      <c r="B260" s="26"/>
      <c r="C260" s="43"/>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x14ac:dyDescent="0.2">
      <c r="A261" s="42"/>
      <c r="B261" s="26"/>
      <c r="C261" s="43"/>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x14ac:dyDescent="0.2">
      <c r="A262" s="42"/>
      <c r="B262" s="26"/>
      <c r="C262" s="43"/>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x14ac:dyDescent="0.2">
      <c r="A263" s="42"/>
      <c r="B263" s="26"/>
      <c r="C263" s="43"/>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x14ac:dyDescent="0.2">
      <c r="A264" s="42"/>
      <c r="B264" s="26"/>
      <c r="C264" s="43"/>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x14ac:dyDescent="0.2">
      <c r="A265" s="42"/>
      <c r="B265" s="26"/>
      <c r="C265" s="43"/>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x14ac:dyDescent="0.2">
      <c r="A266" s="42"/>
      <c r="B266" s="26"/>
      <c r="C266" s="43"/>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x14ac:dyDescent="0.2">
      <c r="A267" s="42"/>
      <c r="B267" s="26"/>
      <c r="C267" s="43"/>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x14ac:dyDescent="0.2">
      <c r="A268" s="42"/>
      <c r="B268" s="26"/>
      <c r="C268" s="43"/>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x14ac:dyDescent="0.2">
      <c r="A269" s="42"/>
      <c r="B269" s="26"/>
      <c r="C269" s="43"/>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x14ac:dyDescent="0.2">
      <c r="A270" s="42"/>
      <c r="B270" s="26"/>
      <c r="C270" s="43"/>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x14ac:dyDescent="0.2">
      <c r="A271" s="42"/>
      <c r="B271" s="26"/>
      <c r="C271" s="43"/>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x14ac:dyDescent="0.2">
      <c r="A272" s="42"/>
      <c r="B272" s="26"/>
      <c r="C272" s="43"/>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x14ac:dyDescent="0.2">
      <c r="A273" s="42"/>
      <c r="B273" s="26"/>
      <c r="C273" s="43"/>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x14ac:dyDescent="0.2">
      <c r="A274" s="42"/>
      <c r="B274" s="26"/>
      <c r="C274" s="43"/>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x14ac:dyDescent="0.2">
      <c r="A275" s="42"/>
      <c r="B275" s="26"/>
      <c r="C275" s="43"/>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x14ac:dyDescent="0.2">
      <c r="A276" s="42"/>
      <c r="B276" s="26"/>
      <c r="C276" s="43"/>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x14ac:dyDescent="0.2">
      <c r="A277" s="42"/>
      <c r="B277" s="26"/>
      <c r="C277" s="43"/>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x14ac:dyDescent="0.2">
      <c r="A278" s="42"/>
      <c r="B278" s="26"/>
      <c r="C278" s="43"/>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x14ac:dyDescent="0.2">
      <c r="A279" s="42"/>
      <c r="B279" s="26"/>
      <c r="C279" s="43"/>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x14ac:dyDescent="0.2">
      <c r="A280" s="42"/>
      <c r="B280" s="26"/>
      <c r="C280" s="43"/>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x14ac:dyDescent="0.2">
      <c r="A281" s="42"/>
      <c r="B281" s="26"/>
      <c r="C281" s="43"/>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x14ac:dyDescent="0.2">
      <c r="A282" s="42"/>
      <c r="B282" s="26"/>
      <c r="C282" s="43"/>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x14ac:dyDescent="0.2">
      <c r="A283" s="42"/>
      <c r="B283" s="26"/>
      <c r="C283" s="43"/>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x14ac:dyDescent="0.2">
      <c r="A284" s="42"/>
      <c r="B284" s="26"/>
      <c r="C284" s="43"/>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x14ac:dyDescent="0.2">
      <c r="A285" s="42"/>
      <c r="B285" s="26"/>
      <c r="C285" s="43"/>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x14ac:dyDescent="0.2">
      <c r="A286" s="42"/>
      <c r="B286" s="26"/>
      <c r="C286" s="43"/>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x14ac:dyDescent="0.2">
      <c r="A287" s="42"/>
      <c r="B287" s="26"/>
      <c r="C287" s="43"/>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x14ac:dyDescent="0.2">
      <c r="A288" s="42"/>
      <c r="B288" s="26"/>
      <c r="C288" s="43"/>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x14ac:dyDescent="0.2">
      <c r="A289" s="42"/>
      <c r="B289" s="26"/>
      <c r="C289" s="43"/>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x14ac:dyDescent="0.2">
      <c r="A290" s="42"/>
      <c r="B290" s="26"/>
      <c r="C290" s="43"/>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x14ac:dyDescent="0.2">
      <c r="A291" s="42"/>
      <c r="B291" s="26"/>
      <c r="C291" s="43"/>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x14ac:dyDescent="0.2">
      <c r="A292" s="42"/>
      <c r="B292" s="26"/>
      <c r="C292" s="43"/>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x14ac:dyDescent="0.2">
      <c r="A293" s="42"/>
      <c r="B293" s="26"/>
      <c r="C293" s="43"/>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x14ac:dyDescent="0.2">
      <c r="A294" s="42"/>
      <c r="B294" s="26"/>
      <c r="C294" s="43"/>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x14ac:dyDescent="0.2">
      <c r="A295" s="42"/>
      <c r="B295" s="26"/>
      <c r="C295" s="43"/>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x14ac:dyDescent="0.2">
      <c r="A296" s="42"/>
      <c r="B296" s="26"/>
      <c r="C296" s="43"/>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x14ac:dyDescent="0.2">
      <c r="A297" s="42"/>
      <c r="B297" s="26"/>
      <c r="C297" s="43"/>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x14ac:dyDescent="0.2">
      <c r="A298" s="42"/>
      <c r="B298" s="26"/>
      <c r="C298" s="43"/>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x14ac:dyDescent="0.2">
      <c r="A299" s="42"/>
      <c r="B299" s="26"/>
      <c r="C299" s="43"/>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x14ac:dyDescent="0.2">
      <c r="A300" s="42"/>
      <c r="B300" s="26"/>
      <c r="C300" s="43"/>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x14ac:dyDescent="0.2">
      <c r="A301" s="42"/>
      <c r="B301" s="26"/>
      <c r="C301" s="43"/>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x14ac:dyDescent="0.2">
      <c r="A302" s="42"/>
      <c r="B302" s="26"/>
      <c r="C302" s="43"/>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x14ac:dyDescent="0.2">
      <c r="A303" s="42"/>
      <c r="B303" s="26"/>
      <c r="C303" s="43"/>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x14ac:dyDescent="0.2">
      <c r="A304" s="42"/>
      <c r="B304" s="26"/>
      <c r="C304" s="43"/>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x14ac:dyDescent="0.2">
      <c r="A305" s="42"/>
      <c r="B305" s="26"/>
      <c r="C305" s="43"/>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x14ac:dyDescent="0.2">
      <c r="A306" s="42"/>
      <c r="B306" s="26"/>
      <c r="C306" s="43"/>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x14ac:dyDescent="0.2">
      <c r="A307" s="42"/>
      <c r="B307" s="26"/>
      <c r="C307" s="43"/>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x14ac:dyDescent="0.2">
      <c r="A308" s="42"/>
      <c r="B308" s="26"/>
      <c r="C308" s="43"/>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x14ac:dyDescent="0.2">
      <c r="A309" s="42"/>
      <c r="B309" s="26"/>
      <c r="C309" s="43"/>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x14ac:dyDescent="0.2">
      <c r="A310" s="42"/>
      <c r="B310" s="26"/>
      <c r="C310" s="43"/>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x14ac:dyDescent="0.2">
      <c r="A311" s="42"/>
      <c r="B311" s="26"/>
      <c r="C311" s="43"/>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x14ac:dyDescent="0.2">
      <c r="A312" s="42"/>
      <c r="B312" s="26"/>
      <c r="C312" s="43"/>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x14ac:dyDescent="0.2">
      <c r="A313" s="42"/>
      <c r="B313" s="26"/>
      <c r="C313" s="43"/>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x14ac:dyDescent="0.2">
      <c r="A314" s="42"/>
      <c r="B314" s="26"/>
      <c r="C314" s="43"/>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x14ac:dyDescent="0.2">
      <c r="A315" s="42"/>
      <c r="B315" s="26"/>
      <c r="C315" s="43"/>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x14ac:dyDescent="0.2">
      <c r="A316" s="42"/>
      <c r="B316" s="26"/>
      <c r="C316" s="43"/>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x14ac:dyDescent="0.2">
      <c r="A317" s="42"/>
      <c r="B317" s="26"/>
      <c r="C317" s="43"/>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x14ac:dyDescent="0.2">
      <c r="A318" s="42"/>
      <c r="B318" s="26"/>
      <c r="C318" s="43"/>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x14ac:dyDescent="0.2">
      <c r="A319" s="42"/>
      <c r="B319" s="26"/>
      <c r="C319" s="43"/>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x14ac:dyDescent="0.2">
      <c r="A320" s="42"/>
      <c r="B320" s="26"/>
      <c r="C320" s="43"/>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x14ac:dyDescent="0.2">
      <c r="A321" s="42"/>
      <c r="B321" s="26"/>
      <c r="C321" s="43"/>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x14ac:dyDescent="0.2">
      <c r="A322" s="42"/>
      <c r="B322" s="26"/>
      <c r="C322" s="43"/>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x14ac:dyDescent="0.2">
      <c r="A323" s="42"/>
      <c r="B323" s="26"/>
      <c r="C323" s="43"/>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x14ac:dyDescent="0.2">
      <c r="A324" s="42"/>
      <c r="B324" s="26"/>
      <c r="C324" s="43"/>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x14ac:dyDescent="0.2">
      <c r="A325" s="42"/>
      <c r="B325" s="26"/>
      <c r="C325" s="43"/>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x14ac:dyDescent="0.2">
      <c r="A326" s="42"/>
      <c r="B326" s="26"/>
      <c r="C326" s="43"/>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x14ac:dyDescent="0.2">
      <c r="A327" s="42"/>
      <c r="B327" s="26"/>
      <c r="C327" s="43"/>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x14ac:dyDescent="0.2">
      <c r="A328" s="42"/>
      <c r="B328" s="26"/>
      <c r="C328" s="43"/>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x14ac:dyDescent="0.2">
      <c r="A329" s="42"/>
      <c r="B329" s="26"/>
      <c r="C329" s="43"/>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x14ac:dyDescent="0.2">
      <c r="A330" s="42"/>
      <c r="B330" s="26"/>
      <c r="C330" s="43"/>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x14ac:dyDescent="0.2">
      <c r="A331" s="42"/>
      <c r="B331" s="26"/>
      <c r="C331" s="43"/>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x14ac:dyDescent="0.2">
      <c r="A332" s="42"/>
      <c r="B332" s="26"/>
      <c r="C332" s="43"/>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x14ac:dyDescent="0.2">
      <c r="A333" s="42"/>
      <c r="B333" s="26"/>
      <c r="C333" s="43"/>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x14ac:dyDescent="0.2">
      <c r="A334" s="42"/>
      <c r="B334" s="26"/>
      <c r="C334" s="43"/>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x14ac:dyDescent="0.2">
      <c r="A335" s="42"/>
      <c r="B335" s="26"/>
      <c r="C335" s="43"/>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x14ac:dyDescent="0.2">
      <c r="A336" s="42"/>
      <c r="B336" s="26"/>
      <c r="C336" s="43"/>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x14ac:dyDescent="0.2">
      <c r="A337" s="42"/>
      <c r="B337" s="26"/>
      <c r="C337" s="43"/>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x14ac:dyDescent="0.2">
      <c r="A338" s="42"/>
      <c r="B338" s="26"/>
      <c r="C338" s="43"/>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x14ac:dyDescent="0.2">
      <c r="A339" s="42"/>
      <c r="B339" s="26"/>
      <c r="C339" s="43"/>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x14ac:dyDescent="0.2">
      <c r="A340" s="42"/>
      <c r="B340" s="26"/>
      <c r="C340" s="43"/>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x14ac:dyDescent="0.2">
      <c r="A341" s="42"/>
      <c r="B341" s="26"/>
      <c r="C341" s="43"/>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x14ac:dyDescent="0.2">
      <c r="A342" s="42"/>
      <c r="B342" s="26"/>
      <c r="C342" s="43"/>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x14ac:dyDescent="0.2">
      <c r="A343" s="42"/>
      <c r="B343" s="26"/>
      <c r="C343" s="43"/>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x14ac:dyDescent="0.2">
      <c r="A344" s="42"/>
      <c r="B344" s="26"/>
      <c r="C344" s="43"/>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x14ac:dyDescent="0.2">
      <c r="A345" s="42"/>
      <c r="B345" s="26"/>
      <c r="C345" s="43"/>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x14ac:dyDescent="0.2">
      <c r="A346" s="42"/>
      <c r="B346" s="26"/>
      <c r="C346" s="43"/>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x14ac:dyDescent="0.2">
      <c r="A347" s="42"/>
      <c r="B347" s="26"/>
      <c r="C347" s="43"/>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x14ac:dyDescent="0.2">
      <c r="A348" s="42"/>
      <c r="B348" s="26"/>
      <c r="C348" s="43"/>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x14ac:dyDescent="0.2">
      <c r="A349" s="42"/>
      <c r="B349" s="26"/>
      <c r="C349" s="43"/>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x14ac:dyDescent="0.2">
      <c r="A350" s="42"/>
      <c r="B350" s="26"/>
      <c r="C350" s="43"/>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x14ac:dyDescent="0.2">
      <c r="A351" s="42"/>
      <c r="B351" s="26"/>
      <c r="C351" s="43"/>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x14ac:dyDescent="0.2">
      <c r="A352" s="42"/>
      <c r="B352" s="26"/>
      <c r="C352" s="43"/>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x14ac:dyDescent="0.2">
      <c r="A353" s="42"/>
      <c r="B353" s="26"/>
      <c r="C353" s="43"/>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x14ac:dyDescent="0.2">
      <c r="A354" s="42"/>
      <c r="B354" s="26"/>
      <c r="C354" s="43"/>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x14ac:dyDescent="0.2">
      <c r="A355" s="42"/>
      <c r="B355" s="26"/>
      <c r="C355" s="43"/>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x14ac:dyDescent="0.2">
      <c r="A356" s="42"/>
      <c r="B356" s="26"/>
      <c r="C356" s="43"/>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x14ac:dyDescent="0.2">
      <c r="A357" s="42"/>
      <c r="B357" s="26"/>
      <c r="C357" s="43"/>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x14ac:dyDescent="0.2">
      <c r="A358" s="42"/>
      <c r="B358" s="26"/>
      <c r="C358" s="43"/>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x14ac:dyDescent="0.2">
      <c r="A359" s="42"/>
      <c r="B359" s="26"/>
      <c r="C359" s="43"/>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x14ac:dyDescent="0.2">
      <c r="A360" s="42"/>
      <c r="B360" s="26"/>
      <c r="C360" s="43"/>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x14ac:dyDescent="0.2">
      <c r="A361" s="42"/>
      <c r="B361" s="26"/>
      <c r="C361" s="43"/>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x14ac:dyDescent="0.2">
      <c r="A362" s="42"/>
      <c r="B362" s="26"/>
      <c r="C362" s="43"/>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x14ac:dyDescent="0.2">
      <c r="A363" s="42"/>
      <c r="B363" s="26"/>
      <c r="C363" s="43"/>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x14ac:dyDescent="0.2">
      <c r="A364" s="42"/>
      <c r="B364" s="26"/>
      <c r="C364" s="43"/>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x14ac:dyDescent="0.2">
      <c r="A365" s="42"/>
      <c r="B365" s="26"/>
      <c r="C365" s="43"/>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x14ac:dyDescent="0.2">
      <c r="A366" s="42"/>
      <c r="B366" s="26"/>
      <c r="C366" s="43"/>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x14ac:dyDescent="0.2">
      <c r="A367" s="42"/>
      <c r="B367" s="26"/>
      <c r="C367" s="43"/>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x14ac:dyDescent="0.2">
      <c r="A368" s="42"/>
      <c r="B368" s="26"/>
      <c r="C368" s="43"/>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x14ac:dyDescent="0.2">
      <c r="A369" s="42"/>
      <c r="B369" s="26"/>
      <c r="C369" s="43"/>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x14ac:dyDescent="0.2">
      <c r="A370" s="42"/>
      <c r="B370" s="26"/>
      <c r="C370" s="43"/>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x14ac:dyDescent="0.2">
      <c r="A371" s="42"/>
      <c r="B371" s="26"/>
      <c r="C371" s="43"/>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x14ac:dyDescent="0.2">
      <c r="A372" s="42"/>
      <c r="B372" s="26"/>
      <c r="C372" s="43"/>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x14ac:dyDescent="0.2">
      <c r="A373" s="42"/>
      <c r="B373" s="26"/>
      <c r="C373" s="43"/>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x14ac:dyDescent="0.2">
      <c r="A374" s="42"/>
      <c r="B374" s="26"/>
      <c r="C374" s="43"/>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x14ac:dyDescent="0.2">
      <c r="A375" s="42"/>
      <c r="B375" s="26"/>
      <c r="C375" s="43"/>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x14ac:dyDescent="0.2">
      <c r="A376" s="42"/>
      <c r="B376" s="26"/>
      <c r="C376" s="43"/>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x14ac:dyDescent="0.2">
      <c r="A377" s="42"/>
      <c r="B377" s="26"/>
      <c r="C377" s="43"/>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x14ac:dyDescent="0.2">
      <c r="A378" s="42"/>
      <c r="B378" s="26"/>
      <c r="C378" s="43"/>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x14ac:dyDescent="0.2">
      <c r="A379" s="42"/>
      <c r="B379" s="26"/>
      <c r="C379" s="43"/>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x14ac:dyDescent="0.2">
      <c r="A380" s="42"/>
      <c r="B380" s="26"/>
      <c r="C380" s="43"/>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x14ac:dyDescent="0.2">
      <c r="A381" s="42"/>
      <c r="B381" s="26"/>
      <c r="C381" s="43"/>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x14ac:dyDescent="0.2">
      <c r="A382" s="42"/>
      <c r="B382" s="26"/>
      <c r="C382" s="43"/>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x14ac:dyDescent="0.2">
      <c r="A383" s="42"/>
      <c r="B383" s="26"/>
      <c r="C383" s="43"/>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x14ac:dyDescent="0.2">
      <c r="A384" s="42"/>
      <c r="B384" s="26"/>
      <c r="C384" s="43"/>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x14ac:dyDescent="0.2">
      <c r="A385" s="42"/>
      <c r="B385" s="26"/>
      <c r="C385" s="43"/>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x14ac:dyDescent="0.2">
      <c r="A386" s="42"/>
      <c r="B386" s="26"/>
      <c r="C386" s="43"/>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x14ac:dyDescent="0.2">
      <c r="A387" s="42"/>
      <c r="B387" s="26"/>
      <c r="C387" s="43"/>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x14ac:dyDescent="0.2">
      <c r="A388" s="42"/>
      <c r="B388" s="26"/>
      <c r="C388" s="43"/>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x14ac:dyDescent="0.2">
      <c r="A389" s="42"/>
      <c r="B389" s="26"/>
      <c r="C389" s="43"/>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x14ac:dyDescent="0.2">
      <c r="A390" s="42"/>
      <c r="B390" s="26"/>
      <c r="C390" s="43"/>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x14ac:dyDescent="0.2">
      <c r="A391" s="42"/>
      <c r="B391" s="26"/>
      <c r="C391" s="43"/>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x14ac:dyDescent="0.2">
      <c r="A392" s="42"/>
      <c r="B392" s="26"/>
      <c r="C392" s="43"/>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x14ac:dyDescent="0.2">
      <c r="A393" s="42"/>
      <c r="B393" s="26"/>
      <c r="C393" s="43"/>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x14ac:dyDescent="0.2">
      <c r="A394" s="42"/>
      <c r="B394" s="26"/>
      <c r="C394" s="43"/>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x14ac:dyDescent="0.2">
      <c r="A395" s="42"/>
      <c r="B395" s="26"/>
      <c r="C395" s="43"/>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x14ac:dyDescent="0.2">
      <c r="A396" s="42"/>
      <c r="B396" s="26"/>
      <c r="C396" s="43"/>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x14ac:dyDescent="0.2">
      <c r="A397" s="42"/>
      <c r="B397" s="26"/>
      <c r="C397" s="43"/>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x14ac:dyDescent="0.2">
      <c r="A398" s="42"/>
      <c r="B398" s="26"/>
      <c r="C398" s="43"/>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x14ac:dyDescent="0.2">
      <c r="A399" s="42"/>
      <c r="B399" s="26"/>
      <c r="C399" s="43"/>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x14ac:dyDescent="0.2">
      <c r="A400" s="42"/>
      <c r="B400" s="26"/>
      <c r="C400" s="43"/>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x14ac:dyDescent="0.2">
      <c r="A401" s="42"/>
      <c r="B401" s="26"/>
      <c r="C401" s="43"/>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x14ac:dyDescent="0.2">
      <c r="A402" s="42"/>
      <c r="B402" s="26"/>
      <c r="C402" s="43"/>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x14ac:dyDescent="0.2">
      <c r="A403" s="42"/>
      <c r="B403" s="26"/>
      <c r="C403" s="43"/>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x14ac:dyDescent="0.2">
      <c r="A404" s="42"/>
      <c r="B404" s="26"/>
      <c r="C404" s="43"/>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x14ac:dyDescent="0.2">
      <c r="A405" s="42"/>
      <c r="B405" s="26"/>
      <c r="C405" s="43"/>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x14ac:dyDescent="0.2">
      <c r="A406" s="42"/>
      <c r="B406" s="26"/>
      <c r="C406" s="43"/>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x14ac:dyDescent="0.2">
      <c r="A407" s="42"/>
      <c r="B407" s="26"/>
      <c r="C407" s="43"/>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x14ac:dyDescent="0.2">
      <c r="A408" s="42"/>
      <c r="B408" s="26"/>
      <c r="C408" s="43"/>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x14ac:dyDescent="0.2">
      <c r="A409" s="42"/>
      <c r="B409" s="26"/>
      <c r="C409" s="43"/>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x14ac:dyDescent="0.2">
      <c r="A410" s="42"/>
      <c r="B410" s="26"/>
      <c r="C410" s="43"/>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x14ac:dyDescent="0.2">
      <c r="A411" s="42"/>
      <c r="B411" s="26"/>
      <c r="C411" s="43"/>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x14ac:dyDescent="0.2">
      <c r="A412" s="42"/>
      <c r="B412" s="26"/>
      <c r="C412" s="43"/>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x14ac:dyDescent="0.2">
      <c r="A413" s="42"/>
      <c r="B413" s="26"/>
      <c r="C413" s="43"/>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x14ac:dyDescent="0.2">
      <c r="A414" s="42"/>
      <c r="B414" s="26"/>
      <c r="C414" s="43"/>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x14ac:dyDescent="0.2">
      <c r="A415" s="42"/>
      <c r="B415" s="26"/>
      <c r="C415" s="43"/>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x14ac:dyDescent="0.2">
      <c r="A416" s="42"/>
      <c r="B416" s="26"/>
      <c r="C416" s="43"/>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x14ac:dyDescent="0.2">
      <c r="A417" s="42"/>
      <c r="B417" s="26"/>
      <c r="C417" s="43"/>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x14ac:dyDescent="0.2">
      <c r="A418" s="42"/>
      <c r="B418" s="26"/>
      <c r="C418" s="43"/>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x14ac:dyDescent="0.2">
      <c r="A419" s="42"/>
      <c r="B419" s="26"/>
      <c r="C419" s="43"/>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x14ac:dyDescent="0.2">
      <c r="A420" s="42"/>
      <c r="B420" s="26"/>
      <c r="C420" s="43"/>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x14ac:dyDescent="0.2">
      <c r="A421" s="42"/>
      <c r="B421" s="26"/>
      <c r="C421" s="43"/>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x14ac:dyDescent="0.2">
      <c r="A422" s="42"/>
      <c r="B422" s="26"/>
      <c r="C422" s="43"/>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x14ac:dyDescent="0.2">
      <c r="A423" s="42"/>
      <c r="B423" s="26"/>
      <c r="C423" s="43"/>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x14ac:dyDescent="0.2">
      <c r="A424" s="42"/>
      <c r="B424" s="26"/>
      <c r="C424" s="43"/>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x14ac:dyDescent="0.2">
      <c r="A425" s="42"/>
      <c r="B425" s="26"/>
      <c r="C425" s="43"/>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x14ac:dyDescent="0.2">
      <c r="A426" s="42"/>
      <c r="B426" s="26"/>
      <c r="C426" s="43"/>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x14ac:dyDescent="0.2">
      <c r="A427" s="42"/>
      <c r="B427" s="26"/>
      <c r="C427" s="43"/>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x14ac:dyDescent="0.2">
      <c r="A428" s="42"/>
      <c r="B428" s="26"/>
      <c r="C428" s="43"/>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x14ac:dyDescent="0.2">
      <c r="A429" s="42"/>
      <c r="B429" s="26"/>
      <c r="C429" s="43"/>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x14ac:dyDescent="0.2">
      <c r="A430" s="42"/>
      <c r="B430" s="26"/>
      <c r="C430" s="43"/>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x14ac:dyDescent="0.2">
      <c r="A431" s="42"/>
      <c r="B431" s="26"/>
      <c r="C431" s="43"/>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x14ac:dyDescent="0.2">
      <c r="A432" s="42"/>
      <c r="B432" s="26"/>
      <c r="C432" s="43"/>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x14ac:dyDescent="0.2">
      <c r="A433" s="42"/>
      <c r="B433" s="26"/>
      <c r="C433" s="43"/>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x14ac:dyDescent="0.2">
      <c r="A434" s="42"/>
      <c r="B434" s="26"/>
      <c r="C434" s="43"/>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x14ac:dyDescent="0.2">
      <c r="A435" s="42"/>
      <c r="B435" s="26"/>
      <c r="C435" s="43"/>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x14ac:dyDescent="0.2">
      <c r="A436" s="42"/>
      <c r="B436" s="26"/>
      <c r="C436" s="43"/>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x14ac:dyDescent="0.2">
      <c r="A437" s="42"/>
      <c r="B437" s="26"/>
      <c r="C437" s="43"/>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x14ac:dyDescent="0.2">
      <c r="A438" s="42"/>
      <c r="B438" s="26"/>
      <c r="C438" s="43"/>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x14ac:dyDescent="0.2">
      <c r="A439" s="42"/>
      <c r="B439" s="26"/>
      <c r="C439" s="43"/>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x14ac:dyDescent="0.2">
      <c r="A440" s="42"/>
      <c r="B440" s="26"/>
      <c r="C440" s="43"/>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x14ac:dyDescent="0.2">
      <c r="A441" s="42"/>
      <c r="B441" s="26"/>
      <c r="C441" s="43"/>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x14ac:dyDescent="0.2">
      <c r="A442" s="42"/>
      <c r="B442" s="26"/>
      <c r="C442" s="43"/>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x14ac:dyDescent="0.2">
      <c r="A443" s="42"/>
      <c r="B443" s="26"/>
      <c r="C443" s="43"/>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x14ac:dyDescent="0.2">
      <c r="A444" s="42"/>
      <c r="B444" s="26"/>
      <c r="C444" s="43"/>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x14ac:dyDescent="0.2">
      <c r="A445" s="42"/>
      <c r="B445" s="26"/>
      <c r="C445" s="43"/>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x14ac:dyDescent="0.2">
      <c r="A446" s="42"/>
      <c r="B446" s="26"/>
      <c r="C446" s="43"/>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x14ac:dyDescent="0.2">
      <c r="A447" s="42"/>
      <c r="B447" s="26"/>
      <c r="C447" s="43"/>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x14ac:dyDescent="0.2">
      <c r="A448" s="42"/>
      <c r="B448" s="26"/>
      <c r="C448" s="43"/>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x14ac:dyDescent="0.2">
      <c r="A449" s="42"/>
      <c r="B449" s="26"/>
      <c r="C449" s="43"/>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x14ac:dyDescent="0.2">
      <c r="A450" s="42"/>
      <c r="B450" s="26"/>
      <c r="C450" s="43"/>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x14ac:dyDescent="0.2">
      <c r="A451" s="42"/>
      <c r="B451" s="26"/>
      <c r="C451" s="43"/>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x14ac:dyDescent="0.2">
      <c r="A452" s="42"/>
      <c r="B452" s="26"/>
      <c r="C452" s="43"/>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x14ac:dyDescent="0.2">
      <c r="A453" s="42"/>
      <c r="B453" s="26"/>
      <c r="C453" s="43"/>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x14ac:dyDescent="0.2">
      <c r="A454" s="42"/>
      <c r="B454" s="26"/>
      <c r="C454" s="43"/>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x14ac:dyDescent="0.2">
      <c r="A455" s="42"/>
      <c r="B455" s="26"/>
      <c r="C455" s="43"/>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x14ac:dyDescent="0.2">
      <c r="A456" s="42"/>
      <c r="B456" s="26"/>
      <c r="C456" s="43"/>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x14ac:dyDescent="0.2">
      <c r="A457" s="42"/>
      <c r="B457" s="26"/>
      <c r="C457" s="43"/>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x14ac:dyDescent="0.2">
      <c r="A458" s="42"/>
      <c r="B458" s="26"/>
      <c r="C458" s="43"/>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x14ac:dyDescent="0.2">
      <c r="A459" s="42"/>
      <c r="B459" s="26"/>
      <c r="C459" s="43"/>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x14ac:dyDescent="0.2">
      <c r="A460" s="42"/>
      <c r="B460" s="26"/>
      <c r="C460" s="43"/>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x14ac:dyDescent="0.2">
      <c r="A461" s="42"/>
      <c r="B461" s="26"/>
      <c r="C461" s="43"/>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x14ac:dyDescent="0.2">
      <c r="A462" s="42"/>
      <c r="B462" s="26"/>
      <c r="C462" s="43"/>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x14ac:dyDescent="0.2">
      <c r="A463" s="42"/>
      <c r="B463" s="26"/>
      <c r="C463" s="43"/>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x14ac:dyDescent="0.2">
      <c r="A464" s="42"/>
      <c r="B464" s="26"/>
      <c r="C464" s="43"/>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x14ac:dyDescent="0.2">
      <c r="A465" s="42"/>
      <c r="B465" s="26"/>
      <c r="C465" s="43"/>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x14ac:dyDescent="0.2">
      <c r="A466" s="42"/>
      <c r="B466" s="26"/>
      <c r="C466" s="43"/>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x14ac:dyDescent="0.2">
      <c r="A467" s="42"/>
      <c r="B467" s="26"/>
      <c r="C467" s="43"/>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x14ac:dyDescent="0.2">
      <c r="A468" s="42"/>
      <c r="B468" s="26"/>
      <c r="C468" s="43"/>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x14ac:dyDescent="0.2">
      <c r="A469" s="42"/>
      <c r="B469" s="26"/>
      <c r="C469" s="43"/>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x14ac:dyDescent="0.2">
      <c r="A470" s="42"/>
      <c r="B470" s="26"/>
      <c r="C470" s="43"/>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x14ac:dyDescent="0.2">
      <c r="A471" s="42"/>
      <c r="B471" s="26"/>
      <c r="C471" s="43"/>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x14ac:dyDescent="0.2">
      <c r="A472" s="42"/>
      <c r="B472" s="26"/>
      <c r="C472" s="43"/>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x14ac:dyDescent="0.2">
      <c r="A473" s="42"/>
      <c r="B473" s="26"/>
      <c r="C473" s="43"/>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x14ac:dyDescent="0.2">
      <c r="A474" s="42"/>
      <c r="B474" s="26"/>
      <c r="C474" s="43"/>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x14ac:dyDescent="0.2">
      <c r="A475" s="42"/>
      <c r="B475" s="26"/>
      <c r="C475" s="43"/>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x14ac:dyDescent="0.2">
      <c r="A476" s="42"/>
      <c r="B476" s="26"/>
      <c r="C476" s="43"/>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x14ac:dyDescent="0.2">
      <c r="A477" s="42"/>
      <c r="B477" s="26"/>
      <c r="C477" s="43"/>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x14ac:dyDescent="0.2">
      <c r="A478" s="42"/>
      <c r="B478" s="26"/>
      <c r="C478" s="43"/>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x14ac:dyDescent="0.2">
      <c r="A479" s="42"/>
      <c r="B479" s="26"/>
      <c r="C479" s="43"/>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x14ac:dyDescent="0.2">
      <c r="A480" s="42"/>
      <c r="B480" s="26"/>
      <c r="C480" s="43"/>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x14ac:dyDescent="0.2">
      <c r="A481" s="42"/>
      <c r="B481" s="26"/>
      <c r="C481" s="43"/>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x14ac:dyDescent="0.2">
      <c r="A482" s="42"/>
      <c r="B482" s="26"/>
      <c r="C482" s="43"/>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x14ac:dyDescent="0.2">
      <c r="A483" s="42"/>
      <c r="B483" s="26"/>
      <c r="C483" s="43"/>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x14ac:dyDescent="0.2">
      <c r="A484" s="42"/>
      <c r="B484" s="26"/>
      <c r="C484" s="43"/>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x14ac:dyDescent="0.2">
      <c r="A485" s="42"/>
      <c r="B485" s="26"/>
      <c r="C485" s="43"/>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x14ac:dyDescent="0.2">
      <c r="A486" s="42"/>
      <c r="B486" s="26"/>
      <c r="C486" s="43"/>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x14ac:dyDescent="0.2">
      <c r="A487" s="42"/>
      <c r="B487" s="26"/>
      <c r="C487" s="43"/>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x14ac:dyDescent="0.2">
      <c r="A488" s="42"/>
      <c r="B488" s="26"/>
      <c r="C488" s="43"/>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x14ac:dyDescent="0.2">
      <c r="A489" s="42"/>
      <c r="B489" s="26"/>
      <c r="C489" s="43"/>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x14ac:dyDescent="0.2">
      <c r="A490" s="42"/>
      <c r="B490" s="26"/>
      <c r="C490" s="43"/>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x14ac:dyDescent="0.2">
      <c r="A491" s="42"/>
      <c r="B491" s="26"/>
      <c r="C491" s="43"/>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x14ac:dyDescent="0.2">
      <c r="A492" s="42"/>
      <c r="B492" s="26"/>
      <c r="C492" s="43"/>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x14ac:dyDescent="0.2">
      <c r="A493" s="42"/>
      <c r="B493" s="26"/>
      <c r="C493" s="43"/>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x14ac:dyDescent="0.2">
      <c r="A494" s="42"/>
      <c r="B494" s="26"/>
      <c r="C494" s="43"/>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x14ac:dyDescent="0.2">
      <c r="A495" s="42"/>
      <c r="B495" s="26"/>
      <c r="C495" s="43"/>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x14ac:dyDescent="0.2">
      <c r="A496" s="42"/>
      <c r="B496" s="26"/>
      <c r="C496" s="43"/>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x14ac:dyDescent="0.2">
      <c r="A497" s="42"/>
      <c r="B497" s="26"/>
      <c r="C497" s="43"/>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x14ac:dyDescent="0.2">
      <c r="A498" s="42"/>
      <c r="B498" s="26"/>
      <c r="C498" s="43"/>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x14ac:dyDescent="0.2">
      <c r="A499" s="42"/>
      <c r="B499" s="26"/>
      <c r="C499" s="43"/>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x14ac:dyDescent="0.2">
      <c r="A500" s="42"/>
      <c r="B500" s="26"/>
      <c r="C500" s="43"/>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x14ac:dyDescent="0.2">
      <c r="A501" s="42"/>
      <c r="B501" s="26"/>
      <c r="C501" s="43"/>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x14ac:dyDescent="0.2">
      <c r="A502" s="42"/>
      <c r="B502" s="26"/>
      <c r="C502" s="43"/>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x14ac:dyDescent="0.2">
      <c r="A503" s="42"/>
      <c r="B503" s="26"/>
      <c r="C503" s="43"/>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x14ac:dyDescent="0.2">
      <c r="A504" s="42"/>
      <c r="B504" s="26"/>
      <c r="C504" s="43"/>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x14ac:dyDescent="0.2">
      <c r="A505" s="42"/>
      <c r="B505" s="26"/>
      <c r="C505" s="43"/>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x14ac:dyDescent="0.2">
      <c r="A506" s="42"/>
      <c r="B506" s="26"/>
      <c r="C506" s="43"/>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x14ac:dyDescent="0.2">
      <c r="A507" s="42"/>
      <c r="B507" s="26"/>
      <c r="C507" s="43"/>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x14ac:dyDescent="0.2">
      <c r="A508" s="42"/>
      <c r="B508" s="26"/>
      <c r="C508" s="43"/>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x14ac:dyDescent="0.2">
      <c r="A509" s="42"/>
      <c r="B509" s="26"/>
      <c r="C509" s="43"/>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x14ac:dyDescent="0.2">
      <c r="A510" s="42"/>
      <c r="B510" s="26"/>
      <c r="C510" s="43"/>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x14ac:dyDescent="0.2">
      <c r="A511" s="42"/>
      <c r="B511" s="26"/>
      <c r="C511" s="43"/>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x14ac:dyDescent="0.2">
      <c r="A512" s="42"/>
      <c r="B512" s="26"/>
      <c r="C512" s="43"/>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x14ac:dyDescent="0.2">
      <c r="A513" s="42"/>
      <c r="B513" s="26"/>
      <c r="C513" s="43"/>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x14ac:dyDescent="0.2">
      <c r="A514" s="42"/>
      <c r="B514" s="26"/>
      <c r="C514" s="43"/>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x14ac:dyDescent="0.2">
      <c r="A515" s="42"/>
      <c r="B515" s="26"/>
      <c r="C515" s="43"/>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x14ac:dyDescent="0.2">
      <c r="A516" s="42"/>
      <c r="B516" s="26"/>
      <c r="C516" s="43"/>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x14ac:dyDescent="0.2">
      <c r="A517" s="42"/>
      <c r="B517" s="26"/>
      <c r="C517" s="43"/>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x14ac:dyDescent="0.2">
      <c r="A518" s="42"/>
      <c r="B518" s="26"/>
      <c r="C518" s="43"/>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x14ac:dyDescent="0.2">
      <c r="A519" s="42"/>
      <c r="B519" s="26"/>
      <c r="C519" s="43"/>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x14ac:dyDescent="0.2">
      <c r="A520" s="42"/>
      <c r="B520" s="26"/>
      <c r="C520" s="43"/>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x14ac:dyDescent="0.2">
      <c r="A521" s="42"/>
      <c r="B521" s="26"/>
      <c r="C521" s="43"/>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x14ac:dyDescent="0.2">
      <c r="A522" s="42"/>
      <c r="B522" s="26"/>
      <c r="C522" s="43"/>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x14ac:dyDescent="0.2">
      <c r="A523" s="42"/>
      <c r="B523" s="26"/>
      <c r="C523" s="43"/>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x14ac:dyDescent="0.2">
      <c r="A524" s="42"/>
      <c r="B524" s="26"/>
      <c r="C524" s="43"/>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x14ac:dyDescent="0.2">
      <c r="A525" s="42"/>
      <c r="B525" s="26"/>
      <c r="C525" s="43"/>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x14ac:dyDescent="0.2">
      <c r="A526" s="42"/>
      <c r="B526" s="26"/>
      <c r="C526" s="43"/>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x14ac:dyDescent="0.2">
      <c r="A527" s="42"/>
      <c r="B527" s="26"/>
      <c r="C527" s="43"/>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x14ac:dyDescent="0.2">
      <c r="A528" s="42"/>
      <c r="B528" s="26"/>
      <c r="C528" s="43"/>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x14ac:dyDescent="0.2">
      <c r="A529" s="42"/>
      <c r="B529" s="26"/>
      <c r="C529" s="43"/>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x14ac:dyDescent="0.2">
      <c r="A530" s="42"/>
      <c r="B530" s="26"/>
      <c r="C530" s="43"/>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x14ac:dyDescent="0.2">
      <c r="A531" s="42"/>
      <c r="B531" s="26"/>
      <c r="C531" s="43"/>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x14ac:dyDescent="0.2">
      <c r="A532" s="42"/>
      <c r="B532" s="26"/>
      <c r="C532" s="43"/>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x14ac:dyDescent="0.2">
      <c r="A533" s="42"/>
      <c r="B533" s="26"/>
      <c r="C533" s="43"/>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x14ac:dyDescent="0.2">
      <c r="A534" s="42"/>
      <c r="B534" s="26"/>
      <c r="C534" s="43"/>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x14ac:dyDescent="0.2">
      <c r="A535" s="42"/>
      <c r="B535" s="26"/>
      <c r="C535" s="43"/>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x14ac:dyDescent="0.2">
      <c r="A536" s="42"/>
      <c r="B536" s="26"/>
      <c r="C536" s="43"/>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x14ac:dyDescent="0.2">
      <c r="A537" s="42"/>
      <c r="B537" s="26"/>
      <c r="C537" s="43"/>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x14ac:dyDescent="0.2">
      <c r="A538" s="42"/>
      <c r="B538" s="26"/>
      <c r="C538" s="43"/>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x14ac:dyDescent="0.2">
      <c r="A539" s="42"/>
      <c r="B539" s="26"/>
      <c r="C539" s="43"/>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x14ac:dyDescent="0.2">
      <c r="A540" s="42"/>
      <c r="B540" s="26"/>
      <c r="C540" s="43"/>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x14ac:dyDescent="0.2">
      <c r="A541" s="42"/>
      <c r="B541" s="26"/>
      <c r="C541" s="43"/>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x14ac:dyDescent="0.2">
      <c r="A542" s="42"/>
      <c r="B542" s="26"/>
      <c r="C542" s="43"/>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x14ac:dyDescent="0.2">
      <c r="A543" s="42"/>
      <c r="B543" s="26"/>
      <c r="C543" s="43"/>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x14ac:dyDescent="0.2">
      <c r="A544" s="42"/>
      <c r="B544" s="26"/>
      <c r="C544" s="43"/>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x14ac:dyDescent="0.2">
      <c r="A545" s="42"/>
      <c r="B545" s="26"/>
      <c r="C545" s="43"/>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x14ac:dyDescent="0.2">
      <c r="A546" s="42"/>
      <c r="B546" s="26"/>
      <c r="C546" s="43"/>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x14ac:dyDescent="0.2">
      <c r="A547" s="42"/>
      <c r="B547" s="26"/>
      <c r="C547" s="43"/>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x14ac:dyDescent="0.2">
      <c r="A548" s="42"/>
      <c r="B548" s="26"/>
      <c r="C548" s="43"/>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x14ac:dyDescent="0.2">
      <c r="A549" s="42"/>
      <c r="B549" s="26"/>
      <c r="C549" s="43"/>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x14ac:dyDescent="0.2">
      <c r="A550" s="42"/>
      <c r="B550" s="26"/>
      <c r="C550" s="43"/>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x14ac:dyDescent="0.2">
      <c r="A551" s="42"/>
      <c r="B551" s="26"/>
      <c r="C551" s="43"/>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x14ac:dyDescent="0.2">
      <c r="A552" s="42"/>
      <c r="B552" s="26"/>
      <c r="C552" s="43"/>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x14ac:dyDescent="0.2">
      <c r="A553" s="42"/>
      <c r="B553" s="26"/>
      <c r="C553" s="43"/>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x14ac:dyDescent="0.2">
      <c r="A554" s="42"/>
      <c r="B554" s="26"/>
      <c r="C554" s="43"/>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x14ac:dyDescent="0.2">
      <c r="A555" s="42"/>
      <c r="B555" s="26"/>
      <c r="C555" s="43"/>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x14ac:dyDescent="0.2">
      <c r="A556" s="42"/>
      <c r="B556" s="26"/>
      <c r="C556" s="43"/>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x14ac:dyDescent="0.2">
      <c r="A557" s="42"/>
      <c r="B557" s="26"/>
      <c r="C557" s="43"/>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x14ac:dyDescent="0.2">
      <c r="A558" s="42"/>
      <c r="B558" s="26"/>
      <c r="C558" s="43"/>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x14ac:dyDescent="0.2">
      <c r="A559" s="42"/>
      <c r="B559" s="26"/>
      <c r="C559" s="43"/>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x14ac:dyDescent="0.2">
      <c r="A560" s="42"/>
      <c r="B560" s="26"/>
      <c r="C560" s="43"/>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x14ac:dyDescent="0.2">
      <c r="A561" s="42"/>
      <c r="B561" s="26"/>
      <c r="C561" s="43"/>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x14ac:dyDescent="0.2">
      <c r="A562" s="42"/>
      <c r="B562" s="26"/>
      <c r="C562" s="43"/>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x14ac:dyDescent="0.2">
      <c r="A563" s="42"/>
      <c r="B563" s="26"/>
      <c r="C563" s="43"/>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x14ac:dyDescent="0.2">
      <c r="A564" s="42"/>
      <c r="B564" s="26"/>
      <c r="C564" s="43"/>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x14ac:dyDescent="0.2">
      <c r="A565" s="42"/>
      <c r="B565" s="26"/>
      <c r="C565" s="43"/>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x14ac:dyDescent="0.2">
      <c r="A566" s="42"/>
      <c r="B566" s="26"/>
      <c r="C566" s="43"/>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x14ac:dyDescent="0.2">
      <c r="A567" s="42"/>
      <c r="B567" s="26"/>
      <c r="C567" s="43"/>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x14ac:dyDescent="0.2">
      <c r="A568" s="42"/>
      <c r="B568" s="26"/>
      <c r="C568" s="43"/>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x14ac:dyDescent="0.2">
      <c r="A569" s="42"/>
      <c r="B569" s="26"/>
      <c r="C569" s="43"/>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x14ac:dyDescent="0.2">
      <c r="A570" s="42"/>
      <c r="B570" s="26"/>
      <c r="C570" s="43"/>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x14ac:dyDescent="0.2">
      <c r="A571" s="42"/>
      <c r="B571" s="26"/>
      <c r="C571" s="43"/>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x14ac:dyDescent="0.2">
      <c r="A572" s="42"/>
      <c r="B572" s="26"/>
      <c r="C572" s="43"/>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x14ac:dyDescent="0.2">
      <c r="A573" s="42"/>
      <c r="B573" s="26"/>
      <c r="C573" s="43"/>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x14ac:dyDescent="0.2">
      <c r="A574" s="42"/>
      <c r="B574" s="26"/>
      <c r="C574" s="43"/>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x14ac:dyDescent="0.2">
      <c r="A575" s="42"/>
      <c r="B575" s="26"/>
      <c r="C575" s="43"/>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x14ac:dyDescent="0.2">
      <c r="A576" s="42"/>
      <c r="B576" s="26"/>
      <c r="C576" s="43"/>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x14ac:dyDescent="0.2">
      <c r="A577" s="42"/>
      <c r="B577" s="26"/>
      <c r="C577" s="43"/>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x14ac:dyDescent="0.2">
      <c r="A578" s="42"/>
      <c r="B578" s="26"/>
      <c r="C578" s="43"/>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x14ac:dyDescent="0.2">
      <c r="A579" s="42"/>
      <c r="B579" s="26"/>
      <c r="C579" s="43"/>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x14ac:dyDescent="0.2">
      <c r="A580" s="42"/>
      <c r="B580" s="26"/>
      <c r="C580" s="43"/>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x14ac:dyDescent="0.2">
      <c r="A581" s="42"/>
      <c r="B581" s="26"/>
      <c r="C581" s="43"/>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x14ac:dyDescent="0.2">
      <c r="A582" s="42"/>
      <c r="B582" s="26"/>
      <c r="C582" s="43"/>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x14ac:dyDescent="0.2">
      <c r="A583" s="42"/>
      <c r="B583" s="26"/>
      <c r="C583" s="43"/>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x14ac:dyDescent="0.2">
      <c r="A584" s="42"/>
      <c r="B584" s="26"/>
      <c r="C584" s="43"/>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x14ac:dyDescent="0.2">
      <c r="A585" s="42"/>
      <c r="B585" s="26"/>
      <c r="C585" s="43"/>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x14ac:dyDescent="0.2">
      <c r="A586" s="42"/>
      <c r="B586" s="26"/>
      <c r="C586" s="43"/>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x14ac:dyDescent="0.2">
      <c r="A587" s="42"/>
      <c r="B587" s="26"/>
      <c r="C587" s="43"/>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x14ac:dyDescent="0.2">
      <c r="A588" s="42"/>
      <c r="B588" s="26"/>
      <c r="C588" s="43"/>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x14ac:dyDescent="0.2">
      <c r="A589" s="42"/>
      <c r="B589" s="26"/>
      <c r="C589" s="43"/>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x14ac:dyDescent="0.2">
      <c r="A590" s="42"/>
      <c r="B590" s="26"/>
      <c r="C590" s="43"/>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x14ac:dyDescent="0.2">
      <c r="A591" s="42"/>
      <c r="B591" s="26"/>
      <c r="C591" s="43"/>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x14ac:dyDescent="0.2">
      <c r="A592" s="42"/>
      <c r="B592" s="26"/>
      <c r="C592" s="43"/>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x14ac:dyDescent="0.2">
      <c r="A593" s="42"/>
      <c r="B593" s="26"/>
      <c r="C593" s="43"/>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x14ac:dyDescent="0.2">
      <c r="A594" s="42"/>
      <c r="B594" s="26"/>
      <c r="C594" s="43"/>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x14ac:dyDescent="0.2">
      <c r="A595" s="42"/>
      <c r="B595" s="26"/>
      <c r="C595" s="43"/>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x14ac:dyDescent="0.2">
      <c r="A596" s="42"/>
      <c r="B596" s="26"/>
      <c r="C596" s="43"/>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x14ac:dyDescent="0.2">
      <c r="A597" s="42"/>
      <c r="B597" s="26"/>
      <c r="C597" s="43"/>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x14ac:dyDescent="0.2">
      <c r="A598" s="42"/>
      <c r="B598" s="26"/>
      <c r="C598" s="43"/>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x14ac:dyDescent="0.2">
      <c r="A599" s="42"/>
      <c r="B599" s="26"/>
      <c r="C599" s="43"/>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x14ac:dyDescent="0.2">
      <c r="A600" s="42"/>
      <c r="B600" s="26"/>
      <c r="C600" s="43"/>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x14ac:dyDescent="0.2">
      <c r="A601" s="42"/>
      <c r="B601" s="26"/>
      <c r="C601" s="43"/>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x14ac:dyDescent="0.2">
      <c r="A602" s="42"/>
      <c r="B602" s="26"/>
      <c r="C602" s="43"/>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x14ac:dyDescent="0.2">
      <c r="A603" s="42"/>
      <c r="B603" s="26"/>
      <c r="C603" s="43"/>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x14ac:dyDescent="0.2">
      <c r="A604" s="42"/>
      <c r="B604" s="26"/>
      <c r="C604" s="43"/>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x14ac:dyDescent="0.2">
      <c r="A605" s="42"/>
      <c r="B605" s="26"/>
      <c r="C605" s="43"/>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x14ac:dyDescent="0.2">
      <c r="A606" s="42"/>
      <c r="B606" s="26"/>
      <c r="C606" s="43"/>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x14ac:dyDescent="0.2">
      <c r="A607" s="42"/>
      <c r="B607" s="26"/>
      <c r="C607" s="43"/>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x14ac:dyDescent="0.2">
      <c r="A608" s="42"/>
      <c r="B608" s="26"/>
      <c r="C608" s="43"/>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x14ac:dyDescent="0.2">
      <c r="A609" s="42"/>
      <c r="B609" s="26"/>
      <c r="C609" s="43"/>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x14ac:dyDescent="0.2">
      <c r="A610" s="42"/>
      <c r="B610" s="26"/>
      <c r="C610" s="43"/>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x14ac:dyDescent="0.2">
      <c r="A611" s="42"/>
      <c r="B611" s="26"/>
      <c r="C611" s="43"/>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x14ac:dyDescent="0.2">
      <c r="A612" s="42"/>
      <c r="B612" s="26"/>
      <c r="C612" s="43"/>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x14ac:dyDescent="0.2">
      <c r="A613" s="42"/>
      <c r="B613" s="26"/>
      <c r="C613" s="43"/>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x14ac:dyDescent="0.2">
      <c r="A614" s="42"/>
      <c r="B614" s="26"/>
      <c r="C614" s="43"/>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x14ac:dyDescent="0.2">
      <c r="A615" s="42"/>
      <c r="B615" s="26"/>
      <c r="C615" s="43"/>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x14ac:dyDescent="0.2">
      <c r="A616" s="42"/>
      <c r="B616" s="26"/>
      <c r="C616" s="43"/>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x14ac:dyDescent="0.2">
      <c r="A617" s="42"/>
      <c r="B617" s="26"/>
      <c r="C617" s="43"/>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x14ac:dyDescent="0.2">
      <c r="A618" s="42"/>
      <c r="B618" s="26"/>
      <c r="C618" s="43"/>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x14ac:dyDescent="0.2">
      <c r="A619" s="42"/>
      <c r="B619" s="26"/>
      <c r="C619" s="43"/>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x14ac:dyDescent="0.2">
      <c r="A620" s="42"/>
      <c r="B620" s="26"/>
      <c r="C620" s="43"/>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x14ac:dyDescent="0.2">
      <c r="A621" s="42"/>
      <c r="B621" s="26"/>
      <c r="C621" s="43"/>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x14ac:dyDescent="0.2">
      <c r="A622" s="42"/>
      <c r="B622" s="26"/>
      <c r="C622" s="43"/>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x14ac:dyDescent="0.2">
      <c r="A623" s="42"/>
      <c r="B623" s="26"/>
      <c r="C623" s="43"/>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x14ac:dyDescent="0.2">
      <c r="A624" s="42"/>
      <c r="B624" s="26"/>
      <c r="C624" s="43"/>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x14ac:dyDescent="0.2">
      <c r="A625" s="42"/>
      <c r="B625" s="26"/>
      <c r="C625" s="43"/>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x14ac:dyDescent="0.2">
      <c r="A626" s="42"/>
      <c r="B626" s="26"/>
      <c r="C626" s="43"/>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x14ac:dyDescent="0.2">
      <c r="A627" s="42"/>
      <c r="B627" s="26"/>
      <c r="C627" s="43"/>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x14ac:dyDescent="0.2">
      <c r="A628" s="42"/>
      <c r="B628" s="26"/>
      <c r="C628" s="43"/>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x14ac:dyDescent="0.2">
      <c r="A629" s="42"/>
      <c r="B629" s="26"/>
      <c r="C629" s="43"/>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x14ac:dyDescent="0.2">
      <c r="A630" s="42"/>
      <c r="B630" s="26"/>
      <c r="C630" s="43"/>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x14ac:dyDescent="0.2">
      <c r="A631" s="42"/>
      <c r="B631" s="26"/>
      <c r="C631" s="43"/>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x14ac:dyDescent="0.2">
      <c r="A632" s="42"/>
      <c r="B632" s="26"/>
      <c r="C632" s="43"/>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x14ac:dyDescent="0.2">
      <c r="A633" s="42"/>
      <c r="B633" s="26"/>
      <c r="C633" s="43"/>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x14ac:dyDescent="0.2">
      <c r="A634" s="42"/>
      <c r="B634" s="26"/>
      <c r="C634" s="43"/>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x14ac:dyDescent="0.2">
      <c r="A635" s="42"/>
      <c r="B635" s="26"/>
      <c r="C635" s="43"/>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x14ac:dyDescent="0.2">
      <c r="A636" s="42"/>
      <c r="B636" s="26"/>
      <c r="C636" s="43"/>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x14ac:dyDescent="0.2">
      <c r="A637" s="42"/>
      <c r="B637" s="26"/>
      <c r="C637" s="43"/>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x14ac:dyDescent="0.2">
      <c r="A638" s="42"/>
      <c r="B638" s="26"/>
      <c r="C638" s="43"/>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x14ac:dyDescent="0.2">
      <c r="A639" s="42"/>
      <c r="B639" s="26"/>
      <c r="C639" s="43"/>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x14ac:dyDescent="0.2">
      <c r="A640" s="42"/>
      <c r="B640" s="26"/>
      <c r="C640" s="43"/>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x14ac:dyDescent="0.2">
      <c r="A641" s="42"/>
      <c r="B641" s="26"/>
      <c r="C641" s="43"/>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x14ac:dyDescent="0.2">
      <c r="A642" s="42"/>
      <c r="B642" s="26"/>
      <c r="C642" s="43"/>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x14ac:dyDescent="0.2">
      <c r="A643" s="42"/>
      <c r="B643" s="26"/>
      <c r="C643" s="43"/>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x14ac:dyDescent="0.2">
      <c r="A644" s="42"/>
      <c r="B644" s="26"/>
      <c r="C644" s="43"/>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x14ac:dyDescent="0.2">
      <c r="A645" s="42"/>
      <c r="B645" s="26"/>
      <c r="C645" s="43"/>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x14ac:dyDescent="0.2">
      <c r="A646" s="42"/>
      <c r="B646" s="26"/>
      <c r="C646" s="43"/>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x14ac:dyDescent="0.2">
      <c r="A647" s="42"/>
      <c r="B647" s="26"/>
      <c r="C647" s="43"/>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x14ac:dyDescent="0.2">
      <c r="A648" s="42"/>
      <c r="B648" s="26"/>
      <c r="C648" s="43"/>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x14ac:dyDescent="0.2">
      <c r="A649" s="42"/>
      <c r="B649" s="26"/>
      <c r="C649" s="43"/>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x14ac:dyDescent="0.2">
      <c r="A650" s="42"/>
      <c r="B650" s="26"/>
      <c r="C650" s="43"/>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x14ac:dyDescent="0.2">
      <c r="A651" s="42"/>
      <c r="B651" s="26"/>
      <c r="C651" s="43"/>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x14ac:dyDescent="0.2">
      <c r="A652" s="42"/>
      <c r="B652" s="26"/>
      <c r="C652" s="43"/>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x14ac:dyDescent="0.2">
      <c r="A653" s="42"/>
      <c r="B653" s="26"/>
      <c r="C653" s="43"/>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x14ac:dyDescent="0.2">
      <c r="A654" s="42"/>
      <c r="B654" s="26"/>
      <c r="C654" s="43"/>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x14ac:dyDescent="0.2">
      <c r="A655" s="42"/>
      <c r="B655" s="26"/>
      <c r="C655" s="43"/>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x14ac:dyDescent="0.2">
      <c r="A656" s="42"/>
      <c r="B656" s="26"/>
      <c r="C656" s="43"/>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x14ac:dyDescent="0.2">
      <c r="A657" s="42"/>
      <c r="B657" s="26"/>
      <c r="C657" s="43"/>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x14ac:dyDescent="0.2">
      <c r="A658" s="42"/>
      <c r="B658" s="26"/>
      <c r="C658" s="43"/>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x14ac:dyDescent="0.2">
      <c r="A659" s="42"/>
      <c r="B659" s="26"/>
      <c r="C659" s="43"/>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x14ac:dyDescent="0.2">
      <c r="A660" s="42"/>
      <c r="B660" s="26"/>
      <c r="C660" s="43"/>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x14ac:dyDescent="0.2">
      <c r="A661" s="42"/>
      <c r="B661" s="26"/>
      <c r="C661" s="43"/>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x14ac:dyDescent="0.2">
      <c r="A662" s="42"/>
      <c r="B662" s="26"/>
      <c r="C662" s="43"/>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x14ac:dyDescent="0.2">
      <c r="A663" s="42"/>
      <c r="B663" s="26"/>
      <c r="C663" s="43"/>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x14ac:dyDescent="0.2">
      <c r="A664" s="42"/>
      <c r="B664" s="26"/>
      <c r="C664" s="43"/>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x14ac:dyDescent="0.2">
      <c r="A665" s="42"/>
      <c r="B665" s="26"/>
      <c r="C665" s="43"/>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x14ac:dyDescent="0.2">
      <c r="A666" s="42"/>
      <c r="B666" s="26"/>
      <c r="C666" s="43"/>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x14ac:dyDescent="0.2">
      <c r="A667" s="42"/>
      <c r="B667" s="26"/>
      <c r="C667" s="43"/>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x14ac:dyDescent="0.2">
      <c r="A668" s="42"/>
      <c r="B668" s="26"/>
      <c r="C668" s="43"/>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x14ac:dyDescent="0.2">
      <c r="A669" s="42"/>
      <c r="B669" s="26"/>
      <c r="C669" s="43"/>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x14ac:dyDescent="0.2">
      <c r="A670" s="42"/>
      <c r="B670" s="26"/>
      <c r="C670" s="43"/>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x14ac:dyDescent="0.2">
      <c r="A671" s="42"/>
      <c r="B671" s="26"/>
      <c r="C671" s="43"/>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x14ac:dyDescent="0.2">
      <c r="A672" s="42"/>
      <c r="B672" s="26"/>
      <c r="C672" s="43"/>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x14ac:dyDescent="0.2">
      <c r="A673" s="42"/>
      <c r="B673" s="26"/>
      <c r="C673" s="43"/>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x14ac:dyDescent="0.2">
      <c r="A674" s="42"/>
      <c r="B674" s="26"/>
      <c r="C674" s="43"/>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x14ac:dyDescent="0.2">
      <c r="A675" s="42"/>
      <c r="B675" s="26"/>
      <c r="C675" s="43"/>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x14ac:dyDescent="0.2">
      <c r="A676" s="42"/>
      <c r="B676" s="26"/>
      <c r="C676" s="43"/>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x14ac:dyDescent="0.2">
      <c r="A677" s="42"/>
      <c r="B677" s="26"/>
      <c r="C677" s="43"/>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x14ac:dyDescent="0.2">
      <c r="A678" s="42"/>
      <c r="B678" s="26"/>
      <c r="C678" s="43"/>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x14ac:dyDescent="0.2">
      <c r="A679" s="42"/>
      <c r="B679" s="26"/>
      <c r="C679" s="43"/>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x14ac:dyDescent="0.2">
      <c r="A680" s="42"/>
      <c r="B680" s="26"/>
      <c r="C680" s="43"/>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x14ac:dyDescent="0.2">
      <c r="A681" s="42"/>
      <c r="B681" s="26"/>
      <c r="C681" s="43"/>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x14ac:dyDescent="0.2">
      <c r="A682" s="42"/>
      <c r="B682" s="26"/>
      <c r="C682" s="43"/>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x14ac:dyDescent="0.2">
      <c r="A683" s="42"/>
      <c r="B683" s="26"/>
      <c r="C683" s="43"/>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x14ac:dyDescent="0.2">
      <c r="A684" s="42"/>
      <c r="B684" s="26"/>
      <c r="C684" s="43"/>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x14ac:dyDescent="0.2">
      <c r="A685" s="42"/>
      <c r="B685" s="26"/>
      <c r="C685" s="43"/>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x14ac:dyDescent="0.2">
      <c r="A686" s="42"/>
      <c r="B686" s="26"/>
      <c r="C686" s="43"/>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x14ac:dyDescent="0.2">
      <c r="A687" s="42"/>
      <c r="B687" s="26"/>
      <c r="C687" s="43"/>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x14ac:dyDescent="0.2">
      <c r="A688" s="42"/>
      <c r="B688" s="26"/>
      <c r="C688" s="43"/>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x14ac:dyDescent="0.2">
      <c r="A689" s="42"/>
      <c r="B689" s="26"/>
      <c r="C689" s="43"/>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x14ac:dyDescent="0.2">
      <c r="A690" s="42"/>
      <c r="B690" s="26"/>
      <c r="C690" s="43"/>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x14ac:dyDescent="0.2">
      <c r="A691" s="42"/>
      <c r="B691" s="26"/>
      <c r="C691" s="43"/>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x14ac:dyDescent="0.2">
      <c r="A692" s="42"/>
      <c r="B692" s="26"/>
      <c r="C692" s="43"/>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x14ac:dyDescent="0.2">
      <c r="A693" s="42"/>
      <c r="B693" s="26"/>
      <c r="C693" s="43"/>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x14ac:dyDescent="0.2">
      <c r="A694" s="42"/>
      <c r="B694" s="26"/>
      <c r="C694" s="43"/>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x14ac:dyDescent="0.2">
      <c r="A695" s="42"/>
      <c r="B695" s="26"/>
      <c r="C695" s="43"/>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x14ac:dyDescent="0.2">
      <c r="A696" s="42"/>
      <c r="B696" s="26"/>
      <c r="C696" s="43"/>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x14ac:dyDescent="0.2">
      <c r="A697" s="42"/>
      <c r="B697" s="26"/>
      <c r="C697" s="43"/>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x14ac:dyDescent="0.2">
      <c r="A698" s="42"/>
      <c r="B698" s="26"/>
      <c r="C698" s="43"/>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x14ac:dyDescent="0.2">
      <c r="A699" s="42"/>
      <c r="B699" s="26"/>
      <c r="C699" s="43"/>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x14ac:dyDescent="0.2">
      <c r="A700" s="42"/>
      <c r="B700" s="26"/>
      <c r="C700" s="43"/>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x14ac:dyDescent="0.2">
      <c r="A701" s="42"/>
      <c r="B701" s="26"/>
      <c r="C701" s="43"/>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x14ac:dyDescent="0.2">
      <c r="A702" s="42"/>
      <c r="B702" s="26"/>
      <c r="C702" s="43"/>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x14ac:dyDescent="0.2">
      <c r="A703" s="42"/>
      <c r="B703" s="26"/>
      <c r="C703" s="43"/>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x14ac:dyDescent="0.2">
      <c r="A704" s="42"/>
      <c r="B704" s="26"/>
      <c r="C704" s="43"/>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x14ac:dyDescent="0.2">
      <c r="A705" s="42"/>
      <c r="B705" s="26"/>
      <c r="C705" s="43"/>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x14ac:dyDescent="0.2">
      <c r="A706" s="42"/>
      <c r="B706" s="26"/>
      <c r="C706" s="43"/>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x14ac:dyDescent="0.2">
      <c r="A707" s="42"/>
      <c r="B707" s="26"/>
      <c r="C707" s="43"/>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x14ac:dyDescent="0.2">
      <c r="A708" s="42"/>
      <c r="B708" s="26"/>
      <c r="C708" s="43"/>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x14ac:dyDescent="0.2">
      <c r="A709" s="42"/>
      <c r="B709" s="26"/>
      <c r="C709" s="43"/>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x14ac:dyDescent="0.2">
      <c r="A710" s="42"/>
      <c r="B710" s="26"/>
      <c r="C710" s="43"/>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x14ac:dyDescent="0.2">
      <c r="A711" s="42"/>
      <c r="B711" s="26"/>
      <c r="C711" s="43"/>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x14ac:dyDescent="0.2">
      <c r="A712" s="42"/>
      <c r="B712" s="26"/>
      <c r="C712" s="43"/>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x14ac:dyDescent="0.2">
      <c r="A713" s="42"/>
      <c r="B713" s="26"/>
      <c r="C713" s="43"/>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x14ac:dyDescent="0.2">
      <c r="A714" s="42"/>
      <c r="B714" s="26"/>
      <c r="C714" s="43"/>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x14ac:dyDescent="0.2">
      <c r="A715" s="42"/>
      <c r="B715" s="26"/>
      <c r="C715" s="43"/>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x14ac:dyDescent="0.2">
      <c r="A716" s="42"/>
      <c r="B716" s="26"/>
      <c r="C716" s="43"/>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x14ac:dyDescent="0.2">
      <c r="A717" s="42"/>
      <c r="B717" s="26"/>
      <c r="C717" s="43"/>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x14ac:dyDescent="0.2">
      <c r="A718" s="42"/>
      <c r="B718" s="26"/>
      <c r="C718" s="43"/>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x14ac:dyDescent="0.2">
      <c r="A719" s="42"/>
      <c r="B719" s="26"/>
      <c r="C719" s="43"/>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x14ac:dyDescent="0.2">
      <c r="A720" s="42"/>
      <c r="B720" s="26"/>
      <c r="C720" s="43"/>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x14ac:dyDescent="0.2">
      <c r="A721" s="42"/>
      <c r="B721" s="26"/>
      <c r="C721" s="43"/>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x14ac:dyDescent="0.2">
      <c r="A722" s="42"/>
      <c r="B722" s="26"/>
      <c r="C722" s="43"/>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x14ac:dyDescent="0.2">
      <c r="A723" s="42"/>
      <c r="B723" s="26"/>
      <c r="C723" s="43"/>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x14ac:dyDescent="0.2">
      <c r="A724" s="42"/>
      <c r="B724" s="26"/>
      <c r="C724" s="43"/>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x14ac:dyDescent="0.2">
      <c r="A725" s="42"/>
      <c r="B725" s="26"/>
      <c r="C725" s="43"/>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x14ac:dyDescent="0.2">
      <c r="A726" s="42"/>
      <c r="B726" s="26"/>
      <c r="C726" s="43"/>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x14ac:dyDescent="0.2">
      <c r="A727" s="42"/>
      <c r="B727" s="26"/>
      <c r="C727" s="43"/>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x14ac:dyDescent="0.2">
      <c r="A728" s="42"/>
      <c r="B728" s="26"/>
      <c r="C728" s="43"/>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x14ac:dyDescent="0.2">
      <c r="A729" s="42"/>
      <c r="B729" s="26"/>
      <c r="C729" s="43"/>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x14ac:dyDescent="0.2">
      <c r="A730" s="42"/>
      <c r="B730" s="26"/>
      <c r="C730" s="43"/>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x14ac:dyDescent="0.2">
      <c r="A731" s="42"/>
      <c r="B731" s="26"/>
      <c r="C731" s="43"/>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x14ac:dyDescent="0.2">
      <c r="A732" s="42"/>
      <c r="B732" s="26"/>
      <c r="C732" s="43"/>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x14ac:dyDescent="0.2">
      <c r="A733" s="42"/>
      <c r="B733" s="26"/>
      <c r="C733" s="43"/>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x14ac:dyDescent="0.2">
      <c r="A734" s="42"/>
      <c r="B734" s="26"/>
      <c r="C734" s="43"/>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x14ac:dyDescent="0.2">
      <c r="A735" s="42"/>
      <c r="B735" s="26"/>
      <c r="C735" s="43"/>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x14ac:dyDescent="0.2">
      <c r="A736" s="42"/>
      <c r="B736" s="26"/>
      <c r="C736" s="43"/>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x14ac:dyDescent="0.2">
      <c r="A737" s="42"/>
      <c r="B737" s="26"/>
      <c r="C737" s="43"/>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x14ac:dyDescent="0.2">
      <c r="A738" s="42"/>
      <c r="B738" s="26"/>
      <c r="C738" s="43"/>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x14ac:dyDescent="0.2">
      <c r="A739" s="42"/>
      <c r="B739" s="26"/>
      <c r="C739" s="43"/>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x14ac:dyDescent="0.2">
      <c r="A740" s="42"/>
      <c r="B740" s="26"/>
      <c r="C740" s="43"/>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x14ac:dyDescent="0.2">
      <c r="A741" s="42"/>
      <c r="B741" s="26"/>
      <c r="C741" s="43"/>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x14ac:dyDescent="0.2">
      <c r="A742" s="42"/>
      <c r="B742" s="26"/>
      <c r="C742" s="43"/>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x14ac:dyDescent="0.2">
      <c r="A743" s="42"/>
      <c r="B743" s="26"/>
      <c r="C743" s="43"/>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x14ac:dyDescent="0.2">
      <c r="A744" s="42"/>
      <c r="B744" s="26"/>
      <c r="C744" s="43"/>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x14ac:dyDescent="0.2">
      <c r="A745" s="42"/>
      <c r="B745" s="26"/>
      <c r="C745" s="43"/>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x14ac:dyDescent="0.2">
      <c r="A746" s="42"/>
      <c r="B746" s="26"/>
      <c r="C746" s="43"/>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x14ac:dyDescent="0.2">
      <c r="A747" s="42"/>
      <c r="B747" s="26"/>
      <c r="C747" s="43"/>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x14ac:dyDescent="0.2">
      <c r="A748" s="42"/>
      <c r="B748" s="26"/>
      <c r="C748" s="43"/>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x14ac:dyDescent="0.2">
      <c r="A749" s="42"/>
      <c r="B749" s="26"/>
      <c r="C749" s="43"/>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x14ac:dyDescent="0.2">
      <c r="A750" s="42"/>
      <c r="B750" s="26"/>
      <c r="C750" s="43"/>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x14ac:dyDescent="0.2">
      <c r="A751" s="42"/>
      <c r="B751" s="26"/>
      <c r="C751" s="43"/>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x14ac:dyDescent="0.2">
      <c r="A752" s="42"/>
      <c r="B752" s="26"/>
      <c r="C752" s="43"/>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x14ac:dyDescent="0.2">
      <c r="A753" s="42"/>
      <c r="B753" s="26"/>
      <c r="C753" s="43"/>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x14ac:dyDescent="0.2">
      <c r="A754" s="42"/>
      <c r="B754" s="26"/>
      <c r="C754" s="43"/>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x14ac:dyDescent="0.2">
      <c r="A755" s="42"/>
      <c r="B755" s="26"/>
      <c r="C755" s="43"/>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x14ac:dyDescent="0.2">
      <c r="A756" s="42"/>
      <c r="B756" s="26"/>
      <c r="C756" s="43"/>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x14ac:dyDescent="0.2">
      <c r="A757" s="42"/>
      <c r="B757" s="26"/>
      <c r="C757" s="43"/>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x14ac:dyDescent="0.2">
      <c r="A758" s="42"/>
      <c r="B758" s="26"/>
      <c r="C758" s="43"/>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x14ac:dyDescent="0.2">
      <c r="A759" s="42"/>
      <c r="B759" s="26"/>
      <c r="C759" s="43"/>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x14ac:dyDescent="0.2">
      <c r="A760" s="42"/>
      <c r="B760" s="26"/>
      <c r="C760" s="43"/>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x14ac:dyDescent="0.2">
      <c r="A761" s="42"/>
      <c r="B761" s="26"/>
      <c r="C761" s="43"/>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x14ac:dyDescent="0.2">
      <c r="A762" s="42"/>
      <c r="B762" s="26"/>
      <c r="C762" s="43"/>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x14ac:dyDescent="0.2">
      <c r="A763" s="42"/>
      <c r="B763" s="26"/>
      <c r="C763" s="43"/>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x14ac:dyDescent="0.2">
      <c r="A764" s="42"/>
      <c r="B764" s="26"/>
      <c r="C764" s="43"/>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x14ac:dyDescent="0.2">
      <c r="A765" s="42"/>
      <c r="B765" s="26"/>
      <c r="C765" s="43"/>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x14ac:dyDescent="0.2">
      <c r="A766" s="42"/>
      <c r="B766" s="26"/>
      <c r="C766" s="43"/>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x14ac:dyDescent="0.2">
      <c r="A767" s="42"/>
      <c r="B767" s="26"/>
      <c r="C767" s="43"/>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x14ac:dyDescent="0.2">
      <c r="A768" s="42"/>
      <c r="B768" s="26"/>
      <c r="C768" s="43"/>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x14ac:dyDescent="0.2">
      <c r="A769" s="42"/>
      <c r="B769" s="26"/>
      <c r="C769" s="43"/>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x14ac:dyDescent="0.2">
      <c r="A770" s="42"/>
      <c r="B770" s="26"/>
      <c r="C770" s="43"/>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x14ac:dyDescent="0.2">
      <c r="A771" s="42"/>
      <c r="B771" s="26"/>
      <c r="C771" s="43"/>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x14ac:dyDescent="0.2">
      <c r="A772" s="42"/>
      <c r="B772" s="26"/>
      <c r="C772" s="43"/>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x14ac:dyDescent="0.2">
      <c r="A773" s="42"/>
      <c r="B773" s="26"/>
      <c r="C773" s="43"/>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x14ac:dyDescent="0.2">
      <c r="A774" s="42"/>
      <c r="B774" s="26"/>
      <c r="C774" s="43"/>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x14ac:dyDescent="0.2">
      <c r="A775" s="42"/>
      <c r="B775" s="26"/>
      <c r="C775" s="43"/>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x14ac:dyDescent="0.2">
      <c r="A776" s="42"/>
      <c r="B776" s="26"/>
      <c r="C776" s="43"/>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x14ac:dyDescent="0.2">
      <c r="A777" s="42"/>
      <c r="B777" s="26"/>
      <c r="C777" s="43"/>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x14ac:dyDescent="0.2">
      <c r="A778" s="42"/>
      <c r="B778" s="26"/>
      <c r="C778" s="43"/>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x14ac:dyDescent="0.2">
      <c r="A779" s="42"/>
      <c r="B779" s="26"/>
      <c r="C779" s="43"/>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x14ac:dyDescent="0.2">
      <c r="A780" s="42"/>
      <c r="B780" s="26"/>
      <c r="C780" s="43"/>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x14ac:dyDescent="0.2">
      <c r="A781" s="42"/>
      <c r="B781" s="26"/>
      <c r="C781" s="43"/>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x14ac:dyDescent="0.2">
      <c r="A782" s="42"/>
      <c r="B782" s="26"/>
      <c r="C782" s="43"/>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x14ac:dyDescent="0.2">
      <c r="A783" s="42"/>
      <c r="B783" s="26"/>
      <c r="C783" s="43"/>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x14ac:dyDescent="0.2">
      <c r="A784" s="42"/>
      <c r="B784" s="26"/>
      <c r="C784" s="43"/>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x14ac:dyDescent="0.2">
      <c r="A785" s="42"/>
      <c r="B785" s="26"/>
      <c r="C785" s="43"/>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x14ac:dyDescent="0.2">
      <c r="A786" s="42"/>
      <c r="B786" s="26"/>
      <c r="C786" s="43"/>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x14ac:dyDescent="0.2">
      <c r="A787" s="42"/>
      <c r="B787" s="26"/>
      <c r="C787" s="43"/>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x14ac:dyDescent="0.2">
      <c r="A788" s="42"/>
      <c r="B788" s="26"/>
      <c r="C788" s="43"/>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x14ac:dyDescent="0.2">
      <c r="A789" s="42"/>
      <c r="B789" s="26"/>
      <c r="C789" s="43"/>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x14ac:dyDescent="0.2">
      <c r="A790" s="42"/>
      <c r="B790" s="26"/>
      <c r="C790" s="43"/>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x14ac:dyDescent="0.2">
      <c r="A791" s="42"/>
      <c r="B791" s="26"/>
      <c r="C791" s="43"/>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x14ac:dyDescent="0.2">
      <c r="A792" s="42"/>
      <c r="B792" s="26"/>
      <c r="C792" s="43"/>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x14ac:dyDescent="0.2">
      <c r="A793" s="42"/>
      <c r="B793" s="26"/>
      <c r="C793" s="43"/>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x14ac:dyDescent="0.2">
      <c r="A794" s="42"/>
      <c r="B794" s="26"/>
      <c r="C794" s="43"/>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x14ac:dyDescent="0.2">
      <c r="A795" s="42"/>
      <c r="B795" s="26"/>
      <c r="C795" s="43"/>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x14ac:dyDescent="0.2">
      <c r="A796" s="42"/>
      <c r="B796" s="26"/>
      <c r="C796" s="43"/>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x14ac:dyDescent="0.2">
      <c r="A797" s="42"/>
      <c r="B797" s="26"/>
      <c r="C797" s="43"/>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x14ac:dyDescent="0.2">
      <c r="A798" s="42"/>
      <c r="B798" s="26"/>
      <c r="C798" s="43"/>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x14ac:dyDescent="0.2">
      <c r="A799" s="42"/>
      <c r="B799" s="26"/>
      <c r="C799" s="43"/>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x14ac:dyDescent="0.2">
      <c r="A800" s="42"/>
      <c r="B800" s="26"/>
      <c r="C800" s="43"/>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x14ac:dyDescent="0.2">
      <c r="A801" s="42"/>
      <c r="B801" s="26"/>
      <c r="C801" s="43"/>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x14ac:dyDescent="0.2">
      <c r="A802" s="42"/>
      <c r="B802" s="26"/>
      <c r="C802" s="43"/>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x14ac:dyDescent="0.2">
      <c r="A803" s="42"/>
      <c r="B803" s="26"/>
      <c r="C803" s="43"/>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x14ac:dyDescent="0.2">
      <c r="A804" s="42"/>
      <c r="B804" s="26"/>
      <c r="C804" s="43"/>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x14ac:dyDescent="0.2">
      <c r="A805" s="42"/>
      <c r="B805" s="26"/>
      <c r="C805" s="43"/>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x14ac:dyDescent="0.2">
      <c r="A806" s="42"/>
      <c r="B806" s="26"/>
      <c r="C806" s="43"/>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x14ac:dyDescent="0.2">
      <c r="A807" s="42"/>
      <c r="B807" s="26"/>
      <c r="C807" s="43"/>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x14ac:dyDescent="0.2">
      <c r="A808" s="42"/>
      <c r="B808" s="26"/>
      <c r="C808" s="43"/>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x14ac:dyDescent="0.2">
      <c r="A809" s="42"/>
      <c r="B809" s="26"/>
      <c r="C809" s="43"/>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x14ac:dyDescent="0.2">
      <c r="A810" s="42"/>
      <c r="B810" s="26"/>
      <c r="C810" s="43"/>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x14ac:dyDescent="0.2">
      <c r="A811" s="42"/>
      <c r="B811" s="26"/>
      <c r="C811" s="43"/>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x14ac:dyDescent="0.2">
      <c r="A812" s="42"/>
      <c r="B812" s="26"/>
      <c r="C812" s="43"/>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x14ac:dyDescent="0.2">
      <c r="A813" s="42"/>
      <c r="B813" s="26"/>
      <c r="C813" s="43"/>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x14ac:dyDescent="0.2">
      <c r="A814" s="42"/>
      <c r="B814" s="26"/>
      <c r="C814" s="43"/>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x14ac:dyDescent="0.2">
      <c r="A815" s="42"/>
      <c r="B815" s="26"/>
      <c r="C815" s="43"/>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x14ac:dyDescent="0.2">
      <c r="A816" s="42"/>
      <c r="B816" s="26"/>
      <c r="C816" s="43"/>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x14ac:dyDescent="0.2">
      <c r="A817" s="42"/>
      <c r="B817" s="26"/>
      <c r="C817" s="43"/>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x14ac:dyDescent="0.2">
      <c r="A818" s="42"/>
      <c r="B818" s="26"/>
      <c r="C818" s="43"/>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x14ac:dyDescent="0.2">
      <c r="A819" s="42"/>
      <c r="B819" s="26"/>
      <c r="C819" s="43"/>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x14ac:dyDescent="0.2">
      <c r="A820" s="42"/>
      <c r="B820" s="26"/>
      <c r="C820" s="43"/>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x14ac:dyDescent="0.2">
      <c r="A821" s="42"/>
      <c r="B821" s="26"/>
      <c r="C821" s="43"/>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x14ac:dyDescent="0.2">
      <c r="A822" s="42"/>
      <c r="B822" s="26"/>
      <c r="C822" s="43"/>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x14ac:dyDescent="0.2">
      <c r="A823" s="42"/>
      <c r="B823" s="26"/>
      <c r="C823" s="43"/>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x14ac:dyDescent="0.2">
      <c r="A824" s="42"/>
      <c r="B824" s="26"/>
      <c r="C824" s="43"/>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x14ac:dyDescent="0.2">
      <c r="A825" s="42"/>
      <c r="B825" s="26"/>
      <c r="C825" s="43"/>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x14ac:dyDescent="0.2">
      <c r="A826" s="42"/>
      <c r="B826" s="26"/>
      <c r="C826" s="43"/>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x14ac:dyDescent="0.2">
      <c r="A827" s="42"/>
      <c r="B827" s="26"/>
      <c r="C827" s="43"/>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x14ac:dyDescent="0.2">
      <c r="A828" s="42"/>
      <c r="B828" s="26"/>
      <c r="C828" s="43"/>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x14ac:dyDescent="0.2">
      <c r="A829" s="42"/>
      <c r="B829" s="26"/>
      <c r="C829" s="43"/>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x14ac:dyDescent="0.2">
      <c r="A830" s="42"/>
      <c r="B830" s="26"/>
      <c r="C830" s="43"/>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x14ac:dyDescent="0.2">
      <c r="A831" s="42"/>
      <c r="B831" s="26"/>
      <c r="C831" s="43"/>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x14ac:dyDescent="0.2">
      <c r="A832" s="42"/>
      <c r="B832" s="26"/>
      <c r="C832" s="43"/>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x14ac:dyDescent="0.2">
      <c r="A833" s="42"/>
      <c r="B833" s="26"/>
      <c r="C833" s="43"/>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x14ac:dyDescent="0.2">
      <c r="A834" s="42"/>
      <c r="B834" s="26"/>
      <c r="C834" s="43"/>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x14ac:dyDescent="0.2">
      <c r="A835" s="42"/>
      <c r="B835" s="26"/>
      <c r="C835" s="43"/>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x14ac:dyDescent="0.2">
      <c r="A836" s="42"/>
      <c r="B836" s="26"/>
      <c r="C836" s="43"/>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x14ac:dyDescent="0.2">
      <c r="A837" s="42"/>
      <c r="B837" s="26"/>
      <c r="C837" s="43"/>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x14ac:dyDescent="0.2">
      <c r="A838" s="42"/>
      <c r="B838" s="26"/>
      <c r="C838" s="43"/>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x14ac:dyDescent="0.2">
      <c r="A839" s="42"/>
      <c r="B839" s="26"/>
      <c r="C839" s="43"/>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x14ac:dyDescent="0.2">
      <c r="A840" s="42"/>
      <c r="B840" s="26"/>
      <c r="C840" s="43"/>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x14ac:dyDescent="0.2">
      <c r="A841" s="42"/>
      <c r="B841" s="26"/>
      <c r="C841" s="43"/>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x14ac:dyDescent="0.2">
      <c r="A842" s="42"/>
      <c r="B842" s="26"/>
      <c r="C842" s="43"/>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x14ac:dyDescent="0.2">
      <c r="A843" s="42"/>
      <c r="B843" s="26"/>
      <c r="C843" s="43"/>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x14ac:dyDescent="0.2">
      <c r="A844" s="42"/>
      <c r="B844" s="26"/>
      <c r="C844" s="43"/>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x14ac:dyDescent="0.2">
      <c r="A845" s="42"/>
      <c r="B845" s="26"/>
      <c r="C845" s="43"/>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x14ac:dyDescent="0.2">
      <c r="A846" s="42"/>
      <c r="B846" s="26"/>
      <c r="C846" s="43"/>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x14ac:dyDescent="0.2">
      <c r="A847" s="42"/>
      <c r="B847" s="26"/>
      <c r="C847" s="43"/>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x14ac:dyDescent="0.2">
      <c r="A848" s="42"/>
      <c r="B848" s="26"/>
      <c r="C848" s="43"/>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x14ac:dyDescent="0.2">
      <c r="A849" s="42"/>
      <c r="B849" s="26"/>
      <c r="C849" s="43"/>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x14ac:dyDescent="0.2">
      <c r="A850" s="42"/>
      <c r="B850" s="26"/>
      <c r="C850" s="43"/>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x14ac:dyDescent="0.2">
      <c r="A851" s="42"/>
      <c r="B851" s="26"/>
      <c r="C851" s="43"/>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x14ac:dyDescent="0.2">
      <c r="A852" s="42"/>
      <c r="B852" s="26"/>
      <c r="C852" s="43"/>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x14ac:dyDescent="0.2">
      <c r="A853" s="42"/>
      <c r="B853" s="26"/>
      <c r="C853" s="43"/>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x14ac:dyDescent="0.2">
      <c r="A854" s="42"/>
      <c r="B854" s="26"/>
      <c r="C854" s="43"/>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x14ac:dyDescent="0.2">
      <c r="A855" s="42"/>
      <c r="B855" s="26"/>
      <c r="C855" s="43"/>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x14ac:dyDescent="0.2">
      <c r="A856" s="42"/>
      <c r="B856" s="26"/>
      <c r="C856" s="43"/>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x14ac:dyDescent="0.2">
      <c r="A857" s="42"/>
      <c r="B857" s="26"/>
      <c r="C857" s="43"/>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x14ac:dyDescent="0.2">
      <c r="A858" s="42"/>
      <c r="B858" s="26"/>
      <c r="C858" s="43"/>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x14ac:dyDescent="0.2">
      <c r="A859" s="42"/>
      <c r="B859" s="26"/>
      <c r="C859" s="43"/>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x14ac:dyDescent="0.2">
      <c r="A860" s="42"/>
      <c r="B860" s="26"/>
      <c r="C860" s="43"/>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x14ac:dyDescent="0.2">
      <c r="A861" s="42"/>
      <c r="B861" s="26"/>
      <c r="C861" s="43"/>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x14ac:dyDescent="0.2">
      <c r="A862" s="42"/>
      <c r="B862" s="26"/>
      <c r="C862" s="43"/>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x14ac:dyDescent="0.2">
      <c r="A863" s="42"/>
      <c r="B863" s="26"/>
      <c r="C863" s="43"/>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x14ac:dyDescent="0.2">
      <c r="A864" s="42"/>
      <c r="B864" s="26"/>
      <c r="C864" s="43"/>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x14ac:dyDescent="0.2">
      <c r="A865" s="42"/>
      <c r="B865" s="26"/>
      <c r="C865" s="43"/>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x14ac:dyDescent="0.2">
      <c r="A866" s="42"/>
      <c r="B866" s="26"/>
      <c r="C866" s="43"/>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x14ac:dyDescent="0.2">
      <c r="A867" s="42"/>
      <c r="B867" s="26"/>
      <c r="C867" s="43"/>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x14ac:dyDescent="0.2">
      <c r="A868" s="42"/>
      <c r="B868" s="26"/>
      <c r="C868" s="43"/>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x14ac:dyDescent="0.2">
      <c r="A869" s="42"/>
      <c r="B869" s="26"/>
      <c r="C869" s="43"/>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x14ac:dyDescent="0.2">
      <c r="A870" s="42"/>
      <c r="B870" s="26"/>
      <c r="C870" s="43"/>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x14ac:dyDescent="0.2">
      <c r="A871" s="42"/>
      <c r="B871" s="26"/>
      <c r="C871" s="43"/>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x14ac:dyDescent="0.2">
      <c r="A872" s="42"/>
      <c r="B872" s="26"/>
      <c r="C872" s="43"/>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x14ac:dyDescent="0.2">
      <c r="A873" s="42"/>
      <c r="B873" s="26"/>
      <c r="C873" s="43"/>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x14ac:dyDescent="0.2">
      <c r="A874" s="42"/>
      <c r="B874" s="26"/>
      <c r="C874" s="43"/>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x14ac:dyDescent="0.2">
      <c r="A875" s="42"/>
      <c r="B875" s="26"/>
      <c r="C875" s="43"/>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x14ac:dyDescent="0.2">
      <c r="A876" s="42"/>
      <c r="B876" s="26"/>
      <c r="C876" s="43"/>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x14ac:dyDescent="0.2">
      <c r="A877" s="42"/>
      <c r="B877" s="26"/>
      <c r="C877" s="43"/>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x14ac:dyDescent="0.2">
      <c r="A878" s="42"/>
      <c r="B878" s="26"/>
      <c r="C878" s="43"/>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x14ac:dyDescent="0.2">
      <c r="A879" s="42"/>
      <c r="B879" s="26"/>
      <c r="C879" s="43"/>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x14ac:dyDescent="0.2">
      <c r="A880" s="42"/>
      <c r="B880" s="26"/>
      <c r="C880" s="43"/>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x14ac:dyDescent="0.2">
      <c r="A881" s="42"/>
      <c r="B881" s="26"/>
      <c r="C881" s="43"/>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x14ac:dyDescent="0.2">
      <c r="A882" s="42"/>
      <c r="B882" s="26"/>
      <c r="C882" s="43"/>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x14ac:dyDescent="0.2">
      <c r="A883" s="42"/>
      <c r="B883" s="26"/>
      <c r="C883" s="43"/>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x14ac:dyDescent="0.2">
      <c r="A884" s="42"/>
      <c r="B884" s="26"/>
      <c r="C884" s="43"/>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x14ac:dyDescent="0.2">
      <c r="A885" s="42"/>
      <c r="B885" s="26"/>
      <c r="C885" s="43"/>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x14ac:dyDescent="0.2">
      <c r="A886" s="42"/>
      <c r="B886" s="26"/>
      <c r="C886" s="43"/>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x14ac:dyDescent="0.2">
      <c r="A887" s="42"/>
      <c r="B887" s="26"/>
      <c r="C887" s="43"/>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x14ac:dyDescent="0.2">
      <c r="A888" s="42"/>
      <c r="B888" s="26"/>
      <c r="C888" s="43"/>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x14ac:dyDescent="0.2">
      <c r="A889" s="42"/>
      <c r="B889" s="26"/>
      <c r="C889" s="43"/>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x14ac:dyDescent="0.2">
      <c r="A890" s="42"/>
      <c r="B890" s="26"/>
      <c r="C890" s="43"/>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x14ac:dyDescent="0.2">
      <c r="A891" s="42"/>
      <c r="B891" s="26"/>
      <c r="C891" s="43"/>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x14ac:dyDescent="0.2">
      <c r="A892" s="42"/>
      <c r="B892" s="26"/>
      <c r="C892" s="43"/>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x14ac:dyDescent="0.2">
      <c r="A893" s="42"/>
      <c r="B893" s="26"/>
      <c r="C893" s="43"/>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x14ac:dyDescent="0.2">
      <c r="A894" s="42"/>
      <c r="B894" s="26"/>
      <c r="C894" s="43"/>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x14ac:dyDescent="0.2">
      <c r="A895" s="42"/>
      <c r="B895" s="26"/>
      <c r="C895" s="43"/>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x14ac:dyDescent="0.2">
      <c r="A896" s="42"/>
      <c r="B896" s="26"/>
      <c r="C896" s="43"/>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x14ac:dyDescent="0.2">
      <c r="A897" s="42"/>
      <c r="B897" s="26"/>
      <c r="C897" s="43"/>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x14ac:dyDescent="0.2">
      <c r="A898" s="42"/>
      <c r="B898" s="26"/>
      <c r="C898" s="43"/>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x14ac:dyDescent="0.2">
      <c r="A899" s="42"/>
      <c r="B899" s="26"/>
      <c r="C899" s="43"/>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x14ac:dyDescent="0.2">
      <c r="A900" s="42"/>
      <c r="B900" s="26"/>
      <c r="C900" s="43"/>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x14ac:dyDescent="0.2">
      <c r="A901" s="42"/>
      <c r="B901" s="26"/>
      <c r="C901" s="43"/>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x14ac:dyDescent="0.2">
      <c r="A902" s="42"/>
      <c r="B902" s="26"/>
      <c r="C902" s="43"/>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x14ac:dyDescent="0.2">
      <c r="A903" s="42"/>
      <c r="B903" s="26"/>
      <c r="C903" s="43"/>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x14ac:dyDescent="0.2">
      <c r="A904" s="42"/>
      <c r="B904" s="26"/>
      <c r="C904" s="43"/>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x14ac:dyDescent="0.2">
      <c r="A905" s="42"/>
      <c r="B905" s="26"/>
      <c r="C905" s="43"/>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x14ac:dyDescent="0.2">
      <c r="A906" s="42"/>
      <c r="B906" s="26"/>
      <c r="C906" s="43"/>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x14ac:dyDescent="0.2">
      <c r="A907" s="42"/>
      <c r="B907" s="26"/>
      <c r="C907" s="43"/>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x14ac:dyDescent="0.2">
      <c r="A908" s="42"/>
      <c r="B908" s="26"/>
      <c r="C908" s="43"/>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x14ac:dyDescent="0.2">
      <c r="A909" s="42"/>
      <c r="B909" s="26"/>
      <c r="C909" s="43"/>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x14ac:dyDescent="0.2">
      <c r="A910" s="42"/>
      <c r="B910" s="26"/>
      <c r="C910" s="43"/>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x14ac:dyDescent="0.2">
      <c r="A911" s="42"/>
      <c r="B911" s="26"/>
      <c r="C911" s="43"/>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x14ac:dyDescent="0.2">
      <c r="A912" s="42"/>
      <c r="B912" s="26"/>
      <c r="C912" s="43"/>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x14ac:dyDescent="0.2">
      <c r="A913" s="42"/>
      <c r="B913" s="26"/>
      <c r="C913" s="43"/>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x14ac:dyDescent="0.2">
      <c r="A914" s="42"/>
      <c r="B914" s="26"/>
      <c r="C914" s="43"/>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x14ac:dyDescent="0.2">
      <c r="A915" s="42"/>
      <c r="B915" s="26"/>
      <c r="C915" s="43"/>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x14ac:dyDescent="0.2">
      <c r="A916" s="42"/>
      <c r="B916" s="26"/>
      <c r="C916" s="43"/>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x14ac:dyDescent="0.2">
      <c r="A917" s="42"/>
      <c r="B917" s="26"/>
      <c r="C917" s="43"/>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x14ac:dyDescent="0.2">
      <c r="A918" s="42"/>
      <c r="B918" s="26"/>
      <c r="C918" s="43"/>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x14ac:dyDescent="0.2">
      <c r="A919" s="42"/>
      <c r="B919" s="26"/>
      <c r="C919" s="43"/>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x14ac:dyDescent="0.2">
      <c r="A920" s="42"/>
      <c r="B920" s="26"/>
      <c r="C920" s="43"/>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x14ac:dyDescent="0.2">
      <c r="A921" s="42"/>
      <c r="B921" s="26"/>
      <c r="C921" s="43"/>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x14ac:dyDescent="0.2">
      <c r="A922" s="42"/>
      <c r="B922" s="26"/>
      <c r="C922" s="43"/>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x14ac:dyDescent="0.2">
      <c r="A923" s="42"/>
      <c r="B923" s="26"/>
      <c r="C923" s="43"/>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x14ac:dyDescent="0.2">
      <c r="A924" s="42"/>
      <c r="B924" s="26"/>
      <c r="C924" s="43"/>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x14ac:dyDescent="0.2">
      <c r="A925" s="42"/>
      <c r="B925" s="26"/>
      <c r="C925" s="43"/>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x14ac:dyDescent="0.2">
      <c r="A926" s="42"/>
      <c r="B926" s="26"/>
      <c r="C926" s="43"/>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x14ac:dyDescent="0.2">
      <c r="A927" s="42"/>
      <c r="B927" s="26"/>
      <c r="C927" s="43"/>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x14ac:dyDescent="0.2">
      <c r="A928" s="42"/>
      <c r="B928" s="26"/>
      <c r="C928" s="43"/>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x14ac:dyDescent="0.2">
      <c r="A929" s="42"/>
      <c r="B929" s="26"/>
      <c r="C929" s="43"/>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x14ac:dyDescent="0.2">
      <c r="A930" s="42"/>
      <c r="B930" s="26"/>
      <c r="C930" s="43"/>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x14ac:dyDescent="0.2">
      <c r="A931" s="42"/>
      <c r="B931" s="26"/>
      <c r="C931" s="43"/>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x14ac:dyDescent="0.2">
      <c r="A932" s="42"/>
      <c r="B932" s="26"/>
      <c r="C932" s="43"/>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x14ac:dyDescent="0.2">
      <c r="A933" s="42"/>
      <c r="B933" s="26"/>
      <c r="C933" s="43"/>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x14ac:dyDescent="0.2">
      <c r="A934" s="42"/>
      <c r="B934" s="26"/>
      <c r="C934" s="43"/>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x14ac:dyDescent="0.2">
      <c r="A935" s="42"/>
      <c r="B935" s="26"/>
      <c r="C935" s="43"/>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x14ac:dyDescent="0.2">
      <c r="A936" s="42"/>
      <c r="B936" s="26"/>
      <c r="C936" s="43"/>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x14ac:dyDescent="0.2">
      <c r="A937" s="42"/>
      <c r="B937" s="26"/>
      <c r="C937" s="43"/>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x14ac:dyDescent="0.2">
      <c r="A938" s="42"/>
      <c r="B938" s="26"/>
      <c r="C938" s="43"/>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x14ac:dyDescent="0.2">
      <c r="A939" s="42"/>
      <c r="B939" s="26"/>
      <c r="C939" s="43"/>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x14ac:dyDescent="0.2">
      <c r="A940" s="42"/>
      <c r="B940" s="26"/>
      <c r="C940" s="43"/>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x14ac:dyDescent="0.2">
      <c r="A941" s="42"/>
      <c r="B941" s="26"/>
      <c r="C941" s="43"/>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x14ac:dyDescent="0.2">
      <c r="A942" s="42"/>
      <c r="B942" s="26"/>
      <c r="C942" s="43"/>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x14ac:dyDescent="0.2">
      <c r="A943" s="42"/>
      <c r="B943" s="26"/>
      <c r="C943" s="43"/>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x14ac:dyDescent="0.2">
      <c r="A944" s="42"/>
      <c r="B944" s="26"/>
      <c r="C944" s="43"/>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x14ac:dyDescent="0.2">
      <c r="A945" s="42"/>
      <c r="B945" s="26"/>
      <c r="C945" s="43"/>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x14ac:dyDescent="0.2">
      <c r="A946" s="42"/>
      <c r="B946" s="26"/>
      <c r="C946" s="43"/>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x14ac:dyDescent="0.2">
      <c r="A947" s="42"/>
      <c r="B947" s="26"/>
      <c r="C947" s="43"/>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x14ac:dyDescent="0.2">
      <c r="A948" s="42"/>
      <c r="B948" s="26"/>
      <c r="C948" s="43"/>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x14ac:dyDescent="0.2">
      <c r="A949" s="42"/>
      <c r="B949" s="26"/>
      <c r="C949" s="43"/>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x14ac:dyDescent="0.2">
      <c r="A950" s="42"/>
      <c r="B950" s="26"/>
      <c r="C950" s="43"/>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x14ac:dyDescent="0.2">
      <c r="A951" s="42"/>
      <c r="B951" s="26"/>
      <c r="C951" s="43"/>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x14ac:dyDescent="0.2">
      <c r="A952" s="42"/>
      <c r="B952" s="26"/>
      <c r="C952" s="43"/>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x14ac:dyDescent="0.2">
      <c r="A953" s="42"/>
      <c r="B953" s="26"/>
      <c r="C953" s="43"/>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x14ac:dyDescent="0.2">
      <c r="A954" s="42"/>
      <c r="B954" s="26"/>
      <c r="C954" s="43"/>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x14ac:dyDescent="0.2">
      <c r="A955" s="42"/>
      <c r="B955" s="26"/>
      <c r="C955" s="43"/>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x14ac:dyDescent="0.2">
      <c r="A956" s="42"/>
      <c r="B956" s="26"/>
      <c r="C956" s="43"/>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x14ac:dyDescent="0.2">
      <c r="A957" s="42"/>
      <c r="B957" s="26"/>
      <c r="C957" s="43"/>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x14ac:dyDescent="0.2">
      <c r="A958" s="42"/>
      <c r="B958" s="26"/>
      <c r="C958" s="43"/>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x14ac:dyDescent="0.2">
      <c r="A959" s="42"/>
      <c r="B959" s="26"/>
      <c r="C959" s="43"/>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x14ac:dyDescent="0.2">
      <c r="A960" s="42"/>
      <c r="B960" s="26"/>
      <c r="C960" s="43"/>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x14ac:dyDescent="0.2">
      <c r="A961" s="42"/>
      <c r="B961" s="26"/>
      <c r="C961" s="43"/>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x14ac:dyDescent="0.2">
      <c r="A962" s="42"/>
      <c r="B962" s="26"/>
      <c r="C962" s="43"/>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x14ac:dyDescent="0.2">
      <c r="A963" s="42"/>
      <c r="B963" s="26"/>
      <c r="C963" s="43"/>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x14ac:dyDescent="0.2">
      <c r="A964" s="42"/>
      <c r="B964" s="26"/>
      <c r="C964" s="43"/>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x14ac:dyDescent="0.2">
      <c r="A965" s="42"/>
      <c r="B965" s="26"/>
      <c r="C965" s="43"/>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x14ac:dyDescent="0.2">
      <c r="A966" s="42"/>
      <c r="B966" s="26"/>
      <c r="C966" s="43"/>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x14ac:dyDescent="0.2">
      <c r="A967" s="42"/>
      <c r="B967" s="26"/>
      <c r="C967" s="43"/>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x14ac:dyDescent="0.2">
      <c r="A968" s="42"/>
      <c r="B968" s="26"/>
      <c r="C968" s="43"/>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x14ac:dyDescent="0.2">
      <c r="A969" s="42"/>
      <c r="B969" s="26"/>
      <c r="C969" s="43"/>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x14ac:dyDescent="0.2">
      <c r="A970" s="42"/>
      <c r="B970" s="26"/>
      <c r="C970" s="43"/>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x14ac:dyDescent="0.2">
      <c r="A971" s="42"/>
      <c r="B971" s="26"/>
      <c r="C971" s="43"/>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x14ac:dyDescent="0.2">
      <c r="A972" s="42"/>
      <c r="B972" s="26"/>
      <c r="C972" s="43"/>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x14ac:dyDescent="0.2">
      <c r="A973" s="42"/>
      <c r="B973" s="26"/>
      <c r="C973" s="43"/>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x14ac:dyDescent="0.2">
      <c r="A974" s="42"/>
      <c r="B974" s="26"/>
      <c r="C974" s="43"/>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x14ac:dyDescent="0.2">
      <c r="A975" s="42"/>
      <c r="B975" s="26"/>
      <c r="C975" s="43"/>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x14ac:dyDescent="0.2">
      <c r="A976" s="42"/>
      <c r="B976" s="26"/>
      <c r="C976" s="43"/>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x14ac:dyDescent="0.2">
      <c r="A977" s="42"/>
      <c r="B977" s="26"/>
      <c r="C977" s="43"/>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x14ac:dyDescent="0.2">
      <c r="A978" s="42"/>
      <c r="B978" s="26"/>
      <c r="C978" s="43"/>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x14ac:dyDescent="0.2">
      <c r="A979" s="42"/>
      <c r="B979" s="26"/>
      <c r="C979" s="43"/>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x14ac:dyDescent="0.2">
      <c r="A980" s="42"/>
      <c r="B980" s="26"/>
      <c r="C980" s="43"/>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x14ac:dyDescent="0.2">
      <c r="A981" s="42"/>
      <c r="B981" s="26"/>
      <c r="C981" s="43"/>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x14ac:dyDescent="0.2">
      <c r="A982" s="42"/>
      <c r="B982" s="26"/>
      <c r="C982" s="43"/>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x14ac:dyDescent="0.2">
      <c r="A983" s="42"/>
      <c r="B983" s="26"/>
      <c r="C983" s="43"/>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x14ac:dyDescent="0.2">
      <c r="A984" s="42"/>
      <c r="B984" s="26"/>
      <c r="C984" s="43"/>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x14ac:dyDescent="0.2">
      <c r="A985" s="42"/>
      <c r="B985" s="26"/>
      <c r="C985" s="43"/>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x14ac:dyDescent="0.2">
      <c r="A986" s="42"/>
      <c r="B986" s="26"/>
      <c r="C986" s="43"/>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x14ac:dyDescent="0.2">
      <c r="A987" s="42"/>
      <c r="B987" s="26"/>
      <c r="C987" s="43"/>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x14ac:dyDescent="0.2">
      <c r="A988" s="42"/>
      <c r="B988" s="26"/>
      <c r="C988" s="43"/>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x14ac:dyDescent="0.2">
      <c r="A989" s="42"/>
      <c r="B989" s="26"/>
      <c r="C989" s="43"/>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x14ac:dyDescent="0.2">
      <c r="A990" s="42"/>
      <c r="B990" s="26"/>
      <c r="C990" s="43"/>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x14ac:dyDescent="0.2">
      <c r="A991" s="42"/>
      <c r="B991" s="26"/>
      <c r="C991" s="43"/>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x14ac:dyDescent="0.2">
      <c r="A992" s="42"/>
      <c r="B992" s="26"/>
      <c r="C992" s="43"/>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x14ac:dyDescent="0.2">
      <c r="A993" s="42"/>
      <c r="B993" s="26"/>
      <c r="C993" s="43"/>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x14ac:dyDescent="0.2">
      <c r="A994" s="42"/>
      <c r="B994" s="26"/>
      <c r="C994" s="43"/>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x14ac:dyDescent="0.2">
      <c r="A995" s="42"/>
      <c r="B995" s="26"/>
      <c r="C995" s="43"/>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x14ac:dyDescent="0.2">
      <c r="A996" s="42"/>
      <c r="B996" s="26"/>
      <c r="C996" s="43"/>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x14ac:dyDescent="0.2">
      <c r="A997" s="42"/>
      <c r="B997" s="26"/>
      <c r="C997" s="43"/>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x14ac:dyDescent="0.2">
      <c r="A998" s="42"/>
      <c r="B998" s="26"/>
      <c r="C998" s="43"/>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x14ac:dyDescent="0.2">
      <c r="A999" s="42"/>
      <c r="B999" s="26"/>
      <c r="C999" s="43"/>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x14ac:dyDescent="0.2">
      <c r="A1000" s="42"/>
      <c r="B1000" s="26"/>
      <c r="C1000" s="43"/>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8">
    <mergeCell ref="I2:I4"/>
    <mergeCell ref="E3:F3"/>
    <mergeCell ref="G3:H3"/>
    <mergeCell ref="A2:A4"/>
    <mergeCell ref="B2:B4"/>
    <mergeCell ref="C2:C4"/>
    <mergeCell ref="D2:D4"/>
    <mergeCell ref="E2:H2"/>
  </mergeCells>
  <pageMargins left="0.98425196850393704" right="0.19685039370078741" top="0.59055118110236227" bottom="0.59055118110236227" header="0" footer="0"/>
  <pageSetup paperSize="9" orientation="portrait"/>
  <headerFooter>
    <oddHeader>&amp;LKONSTRUKCIJA&amp;CTehnička specifikacija&amp;RDELTA IRON - FAZA 2 L3 L4</oddHeader>
    <oddFooter>&amp;CDELTA IRON k.p.2723/7 k.o.Novi Sad I Ulica Tekelijina bb, Novi Sad&amp;R&amp;P /</oddFooter>
  </headerFooter>
  <rowBreaks count="1" manualBreakCount="1">
    <brk id="6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2.5703125" defaultRowHeight="15" customHeight="1" x14ac:dyDescent="0.2"/>
  <cols>
    <col min="1" max="1" width="5.5703125" customWidth="1"/>
    <col min="2" max="2" width="119.85546875" customWidth="1"/>
    <col min="3" max="3" width="5.5703125" customWidth="1"/>
    <col min="4" max="26" width="8.5703125" customWidth="1"/>
  </cols>
  <sheetData>
    <row r="1" spans="2:2" ht="12.75" customHeight="1" x14ac:dyDescent="0.2"/>
    <row r="2" spans="2:2" ht="12.75" customHeight="1" x14ac:dyDescent="0.2">
      <c r="B2" s="68" t="s">
        <v>287</v>
      </c>
    </row>
    <row r="3" spans="2:2" ht="12.75" customHeight="1" x14ac:dyDescent="0.2">
      <c r="B3" s="5"/>
    </row>
    <row r="4" spans="2:2" ht="12.75" customHeight="1" x14ac:dyDescent="0.2">
      <c r="B4" s="69" t="s">
        <v>63</v>
      </c>
    </row>
    <row r="5" spans="2:2" ht="12.75" customHeight="1" x14ac:dyDescent="0.2">
      <c r="B5" s="5"/>
    </row>
    <row r="6" spans="2:2" ht="12.75" customHeight="1" x14ac:dyDescent="0.2">
      <c r="B6" s="28" t="s">
        <v>288</v>
      </c>
    </row>
    <row r="7" spans="2:2" ht="12.75" customHeight="1" x14ac:dyDescent="0.2">
      <c r="B7" s="28" t="s">
        <v>289</v>
      </c>
    </row>
    <row r="8" spans="2:2" ht="12.75" customHeight="1" x14ac:dyDescent="0.2">
      <c r="B8" s="28" t="s">
        <v>290</v>
      </c>
    </row>
    <row r="9" spans="2:2" ht="12.75" customHeight="1" x14ac:dyDescent="0.2">
      <c r="B9" s="28" t="s">
        <v>291</v>
      </c>
    </row>
    <row r="10" spans="2:2" ht="12.75" customHeight="1" x14ac:dyDescent="0.2">
      <c r="B10" s="28" t="s">
        <v>292</v>
      </c>
    </row>
    <row r="11" spans="2:2" ht="12.75" customHeight="1" x14ac:dyDescent="0.2">
      <c r="B11" s="28" t="s">
        <v>293</v>
      </c>
    </row>
    <row r="12" spans="2:2" ht="12.75" customHeight="1" x14ac:dyDescent="0.2"/>
    <row r="13" spans="2:2" ht="12.75" customHeight="1" x14ac:dyDescent="0.2"/>
    <row r="14" spans="2:2" ht="12.75" customHeight="1" x14ac:dyDescent="0.2"/>
    <row r="15" spans="2:2" ht="12.75" customHeight="1" x14ac:dyDescent="0.2"/>
    <row r="16" spans="2: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98425196850393704" right="0.19685039370078741" top="0.59055118110236227" bottom="0.59055118110236227" header="0" footer="0"/>
  <pageSetup paperSize="9" scale="70" orientation="portrait"/>
  <headerFooter>
    <oddHeader>&amp;LKONSTRUKCIJA&amp;CTehnička specifikacija&amp;RDELTA IRON - FAZA 2 L3 L4</oddHeader>
    <oddFooter>&amp;CDELTA IRON k.p.2723/7 k.o.Novi Sad I Ulica Tekelijina bb, Novi Sad&amp;R&amp;P/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K_00_REKAP</vt:lpstr>
      <vt:lpstr>Tehnicki i opsti uslovi</vt:lpstr>
      <vt:lpstr>K_01_Zemljani_TU</vt:lpstr>
      <vt:lpstr>K_01_Zemljani</vt:lpstr>
      <vt:lpstr>K_02_Sipovi_TU</vt:lpstr>
      <vt:lpstr>K_02_Sipovi</vt:lpstr>
      <vt:lpstr>K_03_AB radovi_TU</vt:lpstr>
      <vt:lpstr>K_03_AB radovi</vt:lpstr>
      <vt:lpstr>K_04_Armiracki_TU</vt:lpstr>
      <vt:lpstr>K_04_Armiracki</vt:lpstr>
      <vt:lpstr>K_05_Celik_TU</vt:lpstr>
      <vt:lpstr>K_05_Celik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Dragana Antonic</dc:creator>
  <cp:lastModifiedBy>Aleksei Kulikov</cp:lastModifiedBy>
  <dcterms:created xsi:type="dcterms:W3CDTF">2023-12-21T09:12:29Z</dcterms:created>
  <dcterms:modified xsi:type="dcterms:W3CDTF">2025-04-25T08:03:52Z</dcterms:modified>
</cp:coreProperties>
</file>